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iu\Desktop\Class Routine\"/>
    </mc:Choice>
  </mc:AlternateContent>
  <bookViews>
    <workbookView xWindow="0" yWindow="0" windowWidth="21450" windowHeight="9660" tabRatio="687"/>
  </bookViews>
  <sheets>
    <sheet name="Sheet1" sheetId="1" r:id="rId1"/>
    <sheet name="Teacher's routine" sheetId="9" r:id="rId2"/>
    <sheet name="Student's routine" sheetId="12" r:id="rId3"/>
    <sheet name="T's class" sheetId="5" state="hidden" r:id="rId4"/>
    <sheet name="S's class" sheetId="14" state="hidden" r:id="rId5"/>
    <sheet name="T wise class" sheetId="10" state="hidden" r:id="rId6"/>
    <sheet name="Section wise class" sheetId="6" state="hidden" r:id="rId7"/>
    <sheet name="student's movement" sheetId="4" state="hidden" r:id="rId8"/>
    <sheet name="Data" sheetId="2" r:id="rId9"/>
    <sheet name="L4T1" sheetId="13" state="hidden" r:id="rId10"/>
    <sheet name="Sheet3" sheetId="3" state="hidden" r:id="rId11"/>
    <sheet name="L1T1" sheetId="17" r:id="rId12"/>
    <sheet name="Chart1" sheetId="16" r:id="rId13"/>
  </sheets>
  <definedNames>
    <definedName name="_xlnm._FilterDatabase" localSheetId="8" hidden="1">Data!$A$10:$L$1066</definedName>
    <definedName name="_xlnm.Print_Area" localSheetId="11">L1T1!$A$1:$I$337</definedName>
    <definedName name="_xlnm.Print_Area" localSheetId="9">L4T1!$A$1:$H$55</definedName>
    <definedName name="_xlnm.Print_Area" localSheetId="6">'Section wise class'!$A$4:$J$209</definedName>
    <definedName name="_xlnm.Print_Area" localSheetId="2">'Student''s routine'!$A$1:$I$372</definedName>
    <definedName name="_xlnm.Print_Area" localSheetId="1">'Teacher''s routine'!$A$1:$I$434</definedName>
    <definedName name="_xlnm.Print_Titles" localSheetId="11">L1T1!$1:$1</definedName>
    <definedName name="_xlnm.Print_Titles" localSheetId="9">L4T1!$1:$1</definedName>
    <definedName name="_xlnm.Print_Titles" localSheetId="4">'S''s class'!$5:$5</definedName>
    <definedName name="_xlnm.Print_Titles" localSheetId="2">'Student''s routine'!$1:$1</definedName>
    <definedName name="_xlnm.Print_Titles" localSheetId="5">'T wise class'!$5:$5</definedName>
    <definedName name="_xlnm.Print_Titles" localSheetId="1">'Teacher''s routine'!$8:$8</definedName>
    <definedName name="_xlnm.Print_Titles" localSheetId="3">'T''s class'!$5:$5</definedName>
  </definedNames>
  <calcPr calcId="152511" concurrentCalc="0"/>
  <pivotCaches>
    <pivotCache cacheId="0" r:id="rId14"/>
    <pivotCache cacheId="1" r:id="rId15"/>
    <pivotCache cacheId="2" r:id="rId16"/>
    <pivotCache cacheId="3" r:id="rId17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84" i="1" l="1"/>
  <c r="D1" i="12"/>
  <c r="B371" i="12"/>
  <c r="B370" i="12"/>
  <c r="B369" i="12"/>
  <c r="B368" i="12"/>
  <c r="B367" i="12"/>
  <c r="B366" i="12"/>
  <c r="B364" i="12"/>
  <c r="B363" i="12"/>
  <c r="B362" i="12"/>
  <c r="B361" i="12"/>
  <c r="B360" i="12"/>
  <c r="B359" i="12"/>
  <c r="B357" i="12"/>
  <c r="B356" i="12"/>
  <c r="B355" i="12"/>
  <c r="B354" i="12"/>
  <c r="B353" i="12"/>
  <c r="B352" i="12"/>
  <c r="B350" i="12"/>
  <c r="B349" i="12"/>
  <c r="B348" i="12"/>
  <c r="B347" i="12"/>
  <c r="B346" i="12"/>
  <c r="B345" i="12"/>
  <c r="B339" i="12"/>
  <c r="B340" i="12"/>
  <c r="B341" i="12"/>
  <c r="B342" i="12"/>
  <c r="B343" i="12"/>
  <c r="B338" i="1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00" i="2"/>
  <c r="C699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70" i="2"/>
  <c r="C669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57" i="2"/>
  <c r="C43" i="2"/>
  <c r="C44" i="2"/>
  <c r="C42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24" i="2"/>
  <c r="C23" i="2"/>
  <c r="A336" i="17"/>
  <c r="B336" i="17"/>
  <c r="A335" i="17"/>
  <c r="B335" i="17"/>
  <c r="A334" i="17"/>
  <c r="B334" i="17"/>
  <c r="A333" i="17"/>
  <c r="B333" i="17"/>
  <c r="A332" i="17"/>
  <c r="B332" i="17"/>
  <c r="A331" i="17"/>
  <c r="B331" i="17"/>
  <c r="A329" i="17"/>
  <c r="B329" i="17"/>
  <c r="A328" i="17"/>
  <c r="B328" i="17"/>
  <c r="A327" i="17"/>
  <c r="B327" i="17"/>
  <c r="A326" i="17"/>
  <c r="B326" i="17"/>
  <c r="A325" i="17"/>
  <c r="B325" i="17"/>
  <c r="A324" i="17"/>
  <c r="B324" i="17"/>
  <c r="A322" i="17"/>
  <c r="B322" i="17"/>
  <c r="A321" i="17"/>
  <c r="B321" i="17"/>
  <c r="A320" i="17"/>
  <c r="B320" i="17"/>
  <c r="A319" i="17"/>
  <c r="B319" i="17"/>
  <c r="A318" i="17"/>
  <c r="B318" i="17"/>
  <c r="A317" i="17"/>
  <c r="B317" i="17"/>
  <c r="A315" i="17"/>
  <c r="B315" i="17"/>
  <c r="A314" i="17"/>
  <c r="B314" i="17"/>
  <c r="A313" i="17"/>
  <c r="B313" i="17"/>
  <c r="A312" i="17"/>
  <c r="B312" i="17"/>
  <c r="A311" i="17"/>
  <c r="B311" i="17"/>
  <c r="A310" i="17"/>
  <c r="B310" i="17"/>
  <c r="A308" i="17"/>
  <c r="B308" i="17"/>
  <c r="A307" i="17"/>
  <c r="B307" i="17"/>
  <c r="A306" i="17"/>
  <c r="B306" i="17"/>
  <c r="A305" i="17"/>
  <c r="B305" i="17"/>
  <c r="A304" i="17"/>
  <c r="B304" i="17"/>
  <c r="A303" i="17"/>
  <c r="B303" i="17"/>
  <c r="A301" i="17"/>
  <c r="B301" i="17"/>
  <c r="A300" i="17"/>
  <c r="B300" i="17"/>
  <c r="A299" i="17"/>
  <c r="B299" i="17"/>
  <c r="A298" i="17"/>
  <c r="B298" i="17"/>
  <c r="A297" i="17"/>
  <c r="B297" i="17"/>
  <c r="A296" i="17"/>
  <c r="B296" i="17"/>
  <c r="A294" i="17"/>
  <c r="B294" i="17"/>
  <c r="A293" i="17"/>
  <c r="B293" i="17"/>
  <c r="A292" i="17"/>
  <c r="B292" i="17"/>
  <c r="A291" i="17"/>
  <c r="B291" i="17"/>
  <c r="A290" i="17"/>
  <c r="B290" i="17"/>
  <c r="A289" i="17"/>
  <c r="B289" i="17"/>
  <c r="A287" i="17"/>
  <c r="B287" i="17"/>
  <c r="A286" i="17"/>
  <c r="B286" i="17"/>
  <c r="A285" i="17"/>
  <c r="B285" i="17"/>
  <c r="A284" i="17"/>
  <c r="B284" i="17"/>
  <c r="A283" i="17"/>
  <c r="B283" i="17"/>
  <c r="A282" i="17"/>
  <c r="B282" i="17"/>
  <c r="A280" i="17"/>
  <c r="B280" i="17"/>
  <c r="A279" i="17"/>
  <c r="B279" i="17"/>
  <c r="A278" i="17"/>
  <c r="B278" i="17"/>
  <c r="A277" i="17"/>
  <c r="B277" i="17"/>
  <c r="A276" i="17"/>
  <c r="B276" i="17"/>
  <c r="A275" i="17"/>
  <c r="B275" i="17"/>
  <c r="A273" i="17"/>
  <c r="B273" i="17"/>
  <c r="A272" i="17"/>
  <c r="B272" i="17"/>
  <c r="A271" i="17"/>
  <c r="B271" i="17"/>
  <c r="A270" i="17"/>
  <c r="B270" i="17"/>
  <c r="A269" i="17"/>
  <c r="B269" i="17"/>
  <c r="A268" i="17"/>
  <c r="B268" i="17"/>
  <c r="A266" i="17"/>
  <c r="B266" i="17"/>
  <c r="A265" i="17"/>
  <c r="B265" i="17"/>
  <c r="A264" i="17"/>
  <c r="B264" i="17"/>
  <c r="A263" i="17"/>
  <c r="B263" i="17"/>
  <c r="A262" i="17"/>
  <c r="B262" i="17"/>
  <c r="A261" i="17"/>
  <c r="B261" i="17"/>
  <c r="A259" i="17"/>
  <c r="B259" i="17"/>
  <c r="A258" i="17"/>
  <c r="B258" i="17"/>
  <c r="A257" i="17"/>
  <c r="B257" i="17"/>
  <c r="A256" i="17"/>
  <c r="B256" i="17"/>
  <c r="A255" i="17"/>
  <c r="B255" i="17"/>
  <c r="A254" i="17"/>
  <c r="B254" i="17"/>
  <c r="A252" i="17"/>
  <c r="B252" i="17"/>
  <c r="A251" i="17"/>
  <c r="B251" i="17"/>
  <c r="A250" i="17"/>
  <c r="B250" i="17"/>
  <c r="A249" i="17"/>
  <c r="B249" i="17"/>
  <c r="A248" i="17"/>
  <c r="B248" i="17"/>
  <c r="A247" i="17"/>
  <c r="B247" i="17"/>
  <c r="A245" i="17"/>
  <c r="B245" i="17"/>
  <c r="A244" i="17"/>
  <c r="B244" i="17"/>
  <c r="A243" i="17"/>
  <c r="B243" i="17"/>
  <c r="A242" i="17"/>
  <c r="B242" i="17"/>
  <c r="A241" i="17"/>
  <c r="B241" i="17"/>
  <c r="A240" i="17"/>
  <c r="B240" i="17"/>
  <c r="A238" i="17"/>
  <c r="B238" i="17"/>
  <c r="A237" i="17"/>
  <c r="B237" i="17"/>
  <c r="A236" i="17"/>
  <c r="B236" i="17"/>
  <c r="A235" i="17"/>
  <c r="B235" i="17"/>
  <c r="A234" i="17"/>
  <c r="B234" i="17"/>
  <c r="A233" i="17"/>
  <c r="B233" i="17"/>
  <c r="A231" i="17"/>
  <c r="B231" i="17"/>
  <c r="A230" i="17"/>
  <c r="B230" i="17"/>
  <c r="A229" i="17"/>
  <c r="B229" i="17"/>
  <c r="A228" i="17"/>
  <c r="B228" i="17"/>
  <c r="A227" i="17"/>
  <c r="B227" i="17"/>
  <c r="A226" i="17"/>
  <c r="B226" i="17"/>
  <c r="A224" i="17"/>
  <c r="B224" i="17"/>
  <c r="A223" i="17"/>
  <c r="B223" i="17"/>
  <c r="A222" i="17"/>
  <c r="B222" i="17"/>
  <c r="A221" i="17"/>
  <c r="B221" i="17"/>
  <c r="A220" i="17"/>
  <c r="B220" i="17"/>
  <c r="A219" i="17"/>
  <c r="B219" i="17"/>
  <c r="A217" i="17"/>
  <c r="B217" i="17"/>
  <c r="A216" i="17"/>
  <c r="B216" i="17"/>
  <c r="A215" i="17"/>
  <c r="B215" i="17"/>
  <c r="A214" i="17"/>
  <c r="B214" i="17"/>
  <c r="A213" i="17"/>
  <c r="B213" i="17"/>
  <c r="A212" i="17"/>
  <c r="B212" i="17"/>
  <c r="A210" i="17"/>
  <c r="B210" i="17"/>
  <c r="A209" i="17"/>
  <c r="B209" i="17"/>
  <c r="A208" i="17"/>
  <c r="B208" i="17"/>
  <c r="A207" i="17"/>
  <c r="B207" i="17"/>
  <c r="A206" i="17"/>
  <c r="B206" i="17"/>
  <c r="A205" i="17"/>
  <c r="B205" i="17"/>
  <c r="A203" i="17"/>
  <c r="B203" i="17"/>
  <c r="A202" i="17"/>
  <c r="B202" i="17"/>
  <c r="A201" i="17"/>
  <c r="B201" i="17"/>
  <c r="A200" i="17"/>
  <c r="B200" i="17"/>
  <c r="A199" i="17"/>
  <c r="B199" i="17"/>
  <c r="A198" i="17"/>
  <c r="B198" i="17"/>
  <c r="A196" i="17"/>
  <c r="B196" i="17"/>
  <c r="A195" i="17"/>
  <c r="B195" i="17"/>
  <c r="A194" i="17"/>
  <c r="B194" i="17"/>
  <c r="A193" i="17"/>
  <c r="B193" i="17"/>
  <c r="A192" i="17"/>
  <c r="B192" i="17"/>
  <c r="A191" i="17"/>
  <c r="B191" i="17"/>
  <c r="A189" i="17"/>
  <c r="B189" i="17"/>
  <c r="A188" i="17"/>
  <c r="B188" i="17"/>
  <c r="A187" i="17"/>
  <c r="B187" i="17"/>
  <c r="A186" i="17"/>
  <c r="B186" i="17"/>
  <c r="A185" i="17"/>
  <c r="B185" i="17"/>
  <c r="A184" i="17"/>
  <c r="B184" i="17"/>
  <c r="A182" i="17"/>
  <c r="B182" i="17"/>
  <c r="A181" i="17"/>
  <c r="B181" i="17"/>
  <c r="A180" i="17"/>
  <c r="B180" i="17"/>
  <c r="A179" i="17"/>
  <c r="B179" i="17"/>
  <c r="A178" i="17"/>
  <c r="B178" i="17"/>
  <c r="A177" i="17"/>
  <c r="B177" i="17"/>
  <c r="A175" i="17"/>
  <c r="B175" i="17"/>
  <c r="A174" i="17"/>
  <c r="B174" i="17"/>
  <c r="A173" i="17"/>
  <c r="B173" i="17"/>
  <c r="A172" i="17"/>
  <c r="B172" i="17"/>
  <c r="A171" i="17"/>
  <c r="B171" i="17"/>
  <c r="A170" i="17"/>
  <c r="B170" i="17"/>
  <c r="A168" i="17"/>
  <c r="B168" i="17"/>
  <c r="A167" i="17"/>
  <c r="B167" i="17"/>
  <c r="A166" i="17"/>
  <c r="B166" i="17"/>
  <c r="A165" i="17"/>
  <c r="B165" i="17"/>
  <c r="A164" i="17"/>
  <c r="B164" i="17"/>
  <c r="A163" i="17"/>
  <c r="B163" i="17"/>
  <c r="A161" i="17"/>
  <c r="B161" i="17"/>
  <c r="A160" i="17"/>
  <c r="B160" i="17"/>
  <c r="A159" i="17"/>
  <c r="B159" i="17"/>
  <c r="A158" i="17"/>
  <c r="B158" i="17"/>
  <c r="A157" i="17"/>
  <c r="B157" i="17"/>
  <c r="A156" i="17"/>
  <c r="B156" i="17"/>
  <c r="A154" i="17"/>
  <c r="B154" i="17"/>
  <c r="A153" i="17"/>
  <c r="B153" i="17"/>
  <c r="A152" i="17"/>
  <c r="B152" i="17"/>
  <c r="A151" i="17"/>
  <c r="B151" i="17"/>
  <c r="A150" i="17"/>
  <c r="B150" i="17"/>
  <c r="A149" i="17"/>
  <c r="B149" i="17"/>
  <c r="A147" i="17"/>
  <c r="B147" i="17"/>
  <c r="A146" i="17"/>
  <c r="B146" i="17"/>
  <c r="A145" i="17"/>
  <c r="B145" i="17"/>
  <c r="A144" i="17"/>
  <c r="B144" i="17"/>
  <c r="A143" i="17"/>
  <c r="B143" i="17"/>
  <c r="A142" i="17"/>
  <c r="B142" i="17"/>
  <c r="A140" i="17"/>
  <c r="B140" i="17"/>
  <c r="A139" i="17"/>
  <c r="B139" i="17"/>
  <c r="A138" i="17"/>
  <c r="B138" i="17"/>
  <c r="A137" i="17"/>
  <c r="B137" i="17"/>
  <c r="A136" i="17"/>
  <c r="B136" i="17"/>
  <c r="A135" i="17"/>
  <c r="B135" i="17"/>
  <c r="A133" i="17"/>
  <c r="B133" i="17"/>
  <c r="A132" i="17"/>
  <c r="B132" i="17"/>
  <c r="A131" i="17"/>
  <c r="B131" i="17"/>
  <c r="A130" i="17"/>
  <c r="B130" i="17"/>
  <c r="A129" i="17"/>
  <c r="B129" i="17"/>
  <c r="A128" i="17"/>
  <c r="B128" i="17"/>
  <c r="A126" i="17"/>
  <c r="B126" i="17"/>
  <c r="A125" i="17"/>
  <c r="B125" i="17"/>
  <c r="A124" i="17"/>
  <c r="B124" i="17"/>
  <c r="A123" i="17"/>
  <c r="B123" i="17"/>
  <c r="A122" i="17"/>
  <c r="B122" i="17"/>
  <c r="A121" i="17"/>
  <c r="B121" i="17"/>
  <c r="A119" i="17"/>
  <c r="B119" i="17"/>
  <c r="A118" i="17"/>
  <c r="B118" i="17"/>
  <c r="A117" i="17"/>
  <c r="B117" i="17"/>
  <c r="A116" i="17"/>
  <c r="B116" i="17"/>
  <c r="A115" i="17"/>
  <c r="B115" i="17"/>
  <c r="A114" i="17"/>
  <c r="B114" i="17"/>
  <c r="A112" i="17"/>
  <c r="B112" i="17"/>
  <c r="A111" i="17"/>
  <c r="B111" i="17"/>
  <c r="A110" i="17"/>
  <c r="B110" i="17"/>
  <c r="A109" i="17"/>
  <c r="B109" i="17"/>
  <c r="A108" i="17"/>
  <c r="B108" i="17"/>
  <c r="A107" i="17"/>
  <c r="B107" i="17"/>
  <c r="A105" i="17"/>
  <c r="B105" i="17"/>
  <c r="A104" i="17"/>
  <c r="B104" i="17"/>
  <c r="A103" i="17"/>
  <c r="B103" i="17"/>
  <c r="A102" i="17"/>
  <c r="B102" i="17"/>
  <c r="A101" i="17"/>
  <c r="B101" i="17"/>
  <c r="A100" i="17"/>
  <c r="B100" i="17"/>
  <c r="A98" i="17"/>
  <c r="B98" i="17"/>
  <c r="A97" i="17"/>
  <c r="B97" i="17"/>
  <c r="A96" i="17"/>
  <c r="B96" i="17"/>
  <c r="A95" i="17"/>
  <c r="B95" i="17"/>
  <c r="A94" i="17"/>
  <c r="B94" i="17"/>
  <c r="A93" i="17"/>
  <c r="B93" i="17"/>
  <c r="A91" i="17"/>
  <c r="B91" i="17"/>
  <c r="A90" i="17"/>
  <c r="B90" i="17"/>
  <c r="A89" i="17"/>
  <c r="B89" i="17"/>
  <c r="A88" i="17"/>
  <c r="B88" i="17"/>
  <c r="A87" i="17"/>
  <c r="B87" i="17"/>
  <c r="A86" i="17"/>
  <c r="B86" i="17"/>
  <c r="A84" i="17"/>
  <c r="B84" i="17"/>
  <c r="A83" i="17"/>
  <c r="B83" i="17"/>
  <c r="A82" i="17"/>
  <c r="B82" i="17"/>
  <c r="A81" i="17"/>
  <c r="B81" i="17"/>
  <c r="A80" i="17"/>
  <c r="B80" i="17"/>
  <c r="A79" i="17"/>
  <c r="B79" i="17"/>
  <c r="A77" i="17"/>
  <c r="B77" i="17"/>
  <c r="A76" i="17"/>
  <c r="B76" i="17"/>
  <c r="A75" i="17"/>
  <c r="B75" i="17"/>
  <c r="A74" i="17"/>
  <c r="B74" i="17"/>
  <c r="A73" i="17"/>
  <c r="B73" i="17"/>
  <c r="A72" i="17"/>
  <c r="B72" i="17"/>
  <c r="A70" i="17"/>
  <c r="B70" i="17"/>
  <c r="A69" i="17"/>
  <c r="B69" i="17"/>
  <c r="A68" i="17"/>
  <c r="B68" i="17"/>
  <c r="A67" i="17"/>
  <c r="B67" i="17"/>
  <c r="A66" i="17"/>
  <c r="B66" i="17"/>
  <c r="A65" i="17"/>
  <c r="B65" i="17"/>
  <c r="A63" i="17"/>
  <c r="B63" i="17"/>
  <c r="A62" i="17"/>
  <c r="B62" i="17"/>
  <c r="A61" i="17"/>
  <c r="B61" i="17"/>
  <c r="A60" i="17"/>
  <c r="B60" i="17"/>
  <c r="A59" i="17"/>
  <c r="B59" i="17"/>
  <c r="A58" i="17"/>
  <c r="B58" i="17"/>
  <c r="A56" i="17"/>
  <c r="B56" i="17"/>
  <c r="A55" i="17"/>
  <c r="B55" i="17"/>
  <c r="A54" i="17"/>
  <c r="B54" i="17"/>
  <c r="A53" i="17"/>
  <c r="B53" i="17"/>
  <c r="A52" i="17"/>
  <c r="B52" i="17"/>
  <c r="A51" i="17"/>
  <c r="B51" i="17"/>
  <c r="A49" i="17"/>
  <c r="B49" i="17"/>
  <c r="A48" i="17"/>
  <c r="B48" i="17"/>
  <c r="A47" i="17"/>
  <c r="B47" i="17"/>
  <c r="A46" i="17"/>
  <c r="B46" i="17"/>
  <c r="A45" i="17"/>
  <c r="B45" i="17"/>
  <c r="A44" i="17"/>
  <c r="B44" i="17"/>
  <c r="A42" i="17"/>
  <c r="B42" i="17"/>
  <c r="A41" i="17"/>
  <c r="B41" i="17"/>
  <c r="A40" i="17"/>
  <c r="B40" i="17"/>
  <c r="A39" i="17"/>
  <c r="B39" i="17"/>
  <c r="A38" i="17"/>
  <c r="B38" i="17"/>
  <c r="A37" i="17"/>
  <c r="B37" i="17"/>
  <c r="A35" i="17"/>
  <c r="B35" i="17"/>
  <c r="A34" i="17"/>
  <c r="B34" i="17"/>
  <c r="A33" i="17"/>
  <c r="B33" i="17"/>
  <c r="A32" i="17"/>
  <c r="B32" i="17"/>
  <c r="A31" i="17"/>
  <c r="B31" i="17"/>
  <c r="A30" i="17"/>
  <c r="B30" i="17"/>
  <c r="A28" i="17"/>
  <c r="B28" i="17"/>
  <c r="A27" i="17"/>
  <c r="B27" i="17"/>
  <c r="A26" i="17"/>
  <c r="B26" i="17"/>
  <c r="A25" i="17"/>
  <c r="B25" i="17"/>
  <c r="A24" i="17"/>
  <c r="B24" i="17"/>
  <c r="A23" i="17"/>
  <c r="B23" i="17"/>
  <c r="A21" i="17"/>
  <c r="B21" i="17"/>
  <c r="A20" i="17"/>
  <c r="B20" i="17"/>
  <c r="A19" i="17"/>
  <c r="B19" i="17"/>
  <c r="A18" i="17"/>
  <c r="B18" i="17"/>
  <c r="A17" i="17"/>
  <c r="B17" i="17"/>
  <c r="A16" i="17"/>
  <c r="B16" i="17"/>
  <c r="A14" i="17"/>
  <c r="B14" i="17"/>
  <c r="A13" i="17"/>
  <c r="B13" i="17"/>
  <c r="A12" i="17"/>
  <c r="B12" i="17"/>
  <c r="A11" i="17"/>
  <c r="B11" i="17"/>
  <c r="A10" i="17"/>
  <c r="B10" i="17"/>
  <c r="A9" i="17"/>
  <c r="B9" i="17"/>
  <c r="A7" i="17"/>
  <c r="B7" i="17"/>
  <c r="A6" i="17"/>
  <c r="B6" i="17"/>
  <c r="A5" i="17"/>
  <c r="B5" i="17"/>
  <c r="A4" i="17"/>
  <c r="B4" i="17"/>
  <c r="A3" i="17"/>
  <c r="B3" i="17"/>
  <c r="A2" i="17"/>
  <c r="B2" i="17"/>
  <c r="I1" i="17"/>
  <c r="H1" i="17"/>
  <c r="G1" i="17"/>
  <c r="F1" i="17"/>
  <c r="E1" i="17"/>
  <c r="D1" i="17"/>
  <c r="B2" i="9"/>
  <c r="B3" i="9"/>
  <c r="A434" i="9"/>
  <c r="B434" i="9"/>
  <c r="A433" i="9"/>
  <c r="B433" i="9"/>
  <c r="A432" i="9"/>
  <c r="B432" i="9"/>
  <c r="A431" i="9"/>
  <c r="B431" i="9"/>
  <c r="A430" i="9"/>
  <c r="B430" i="9"/>
  <c r="A429" i="9"/>
  <c r="B429" i="9"/>
  <c r="A427" i="9"/>
  <c r="B427" i="9"/>
  <c r="A426" i="9"/>
  <c r="B426" i="9"/>
  <c r="A425" i="9"/>
  <c r="B425" i="9"/>
  <c r="A424" i="9"/>
  <c r="B424" i="9"/>
  <c r="A423" i="9"/>
  <c r="B423" i="9"/>
  <c r="A422" i="9"/>
  <c r="B422" i="9"/>
  <c r="A420" i="9"/>
  <c r="B420" i="9"/>
  <c r="A419" i="9"/>
  <c r="B419" i="9"/>
  <c r="A418" i="9"/>
  <c r="B418" i="9"/>
  <c r="A417" i="9"/>
  <c r="B417" i="9"/>
  <c r="A416" i="9"/>
  <c r="B416" i="9"/>
  <c r="A415" i="9"/>
  <c r="B415" i="9"/>
  <c r="A413" i="9"/>
  <c r="B413" i="9"/>
  <c r="A412" i="9"/>
  <c r="B412" i="9"/>
  <c r="A411" i="9"/>
  <c r="B411" i="9"/>
  <c r="A410" i="9"/>
  <c r="B410" i="9"/>
  <c r="A409" i="9"/>
  <c r="B409" i="9"/>
  <c r="A408" i="9"/>
  <c r="B408" i="9"/>
  <c r="A406" i="9"/>
  <c r="B406" i="9"/>
  <c r="A405" i="9"/>
  <c r="B405" i="9"/>
  <c r="A404" i="9"/>
  <c r="B404" i="9"/>
  <c r="A403" i="9"/>
  <c r="B403" i="9"/>
  <c r="A402" i="9"/>
  <c r="B402" i="9"/>
  <c r="A401" i="9"/>
  <c r="B401" i="9"/>
  <c r="A399" i="9"/>
  <c r="B399" i="9"/>
  <c r="A398" i="9"/>
  <c r="B398" i="9"/>
  <c r="A397" i="9"/>
  <c r="B397" i="9"/>
  <c r="A396" i="9"/>
  <c r="B396" i="9"/>
  <c r="A395" i="9"/>
  <c r="B395" i="9"/>
  <c r="A394" i="9"/>
  <c r="B394" i="9"/>
  <c r="A392" i="9"/>
  <c r="B392" i="9"/>
  <c r="A391" i="9"/>
  <c r="B391" i="9"/>
  <c r="A390" i="9"/>
  <c r="B390" i="9"/>
  <c r="A389" i="9"/>
  <c r="B389" i="9"/>
  <c r="A388" i="9"/>
  <c r="B388" i="9"/>
  <c r="A387" i="9"/>
  <c r="B387" i="9"/>
  <c r="A385" i="9"/>
  <c r="B385" i="9"/>
  <c r="A384" i="9"/>
  <c r="B384" i="9"/>
  <c r="A383" i="9"/>
  <c r="B383" i="9"/>
  <c r="A382" i="9"/>
  <c r="B382" i="9"/>
  <c r="A381" i="9"/>
  <c r="B381" i="9"/>
  <c r="A380" i="9"/>
  <c r="B380" i="9"/>
  <c r="A378" i="9"/>
  <c r="B378" i="9"/>
  <c r="A377" i="9"/>
  <c r="B377" i="9"/>
  <c r="A376" i="9"/>
  <c r="B376" i="9"/>
  <c r="A375" i="9"/>
  <c r="B375" i="9"/>
  <c r="A374" i="9"/>
  <c r="B374" i="9"/>
  <c r="A373" i="9"/>
  <c r="B373" i="9"/>
  <c r="A371" i="9"/>
  <c r="B371" i="9"/>
  <c r="A370" i="9"/>
  <c r="B370" i="9"/>
  <c r="A369" i="9"/>
  <c r="B369" i="9"/>
  <c r="A368" i="9"/>
  <c r="B368" i="9"/>
  <c r="A367" i="9"/>
  <c r="B367" i="9"/>
  <c r="A366" i="9"/>
  <c r="B366" i="9"/>
  <c r="A364" i="9"/>
  <c r="B364" i="9"/>
  <c r="A363" i="9"/>
  <c r="B363" i="9"/>
  <c r="A362" i="9"/>
  <c r="B362" i="9"/>
  <c r="A361" i="9"/>
  <c r="B361" i="9"/>
  <c r="A360" i="9"/>
  <c r="B360" i="9"/>
  <c r="A359" i="9"/>
  <c r="B359" i="9"/>
  <c r="A357" i="9"/>
  <c r="B357" i="9"/>
  <c r="A356" i="9"/>
  <c r="B356" i="9"/>
  <c r="A355" i="9"/>
  <c r="B355" i="9"/>
  <c r="A354" i="9"/>
  <c r="B354" i="9"/>
  <c r="A353" i="9"/>
  <c r="B353" i="9"/>
  <c r="A352" i="9"/>
  <c r="B352" i="9"/>
  <c r="A350" i="9"/>
  <c r="B350" i="9"/>
  <c r="A349" i="9"/>
  <c r="B349" i="9"/>
  <c r="A348" i="9"/>
  <c r="B348" i="9"/>
  <c r="A347" i="9"/>
  <c r="B347" i="9"/>
  <c r="A346" i="9"/>
  <c r="B346" i="9"/>
  <c r="A345" i="9"/>
  <c r="B345" i="9"/>
  <c r="H1" i="13"/>
  <c r="G1" i="13"/>
  <c r="F1" i="13"/>
  <c r="E1" i="13"/>
  <c r="D1" i="13"/>
  <c r="C1" i="13"/>
  <c r="B336" i="12"/>
  <c r="B335" i="12"/>
  <c r="B334" i="12"/>
  <c r="B333" i="12"/>
  <c r="B332" i="12"/>
  <c r="B331" i="12"/>
  <c r="A329" i="12"/>
  <c r="B329" i="12"/>
  <c r="A328" i="12"/>
  <c r="B328" i="12"/>
  <c r="A327" i="12"/>
  <c r="B327" i="12"/>
  <c r="A326" i="12"/>
  <c r="B326" i="12"/>
  <c r="A325" i="12"/>
  <c r="B325" i="12"/>
  <c r="A324" i="12"/>
  <c r="B324" i="12"/>
  <c r="A322" i="12"/>
  <c r="B322" i="12"/>
  <c r="A321" i="12"/>
  <c r="B321" i="12"/>
  <c r="A320" i="12"/>
  <c r="B320" i="12"/>
  <c r="A319" i="12"/>
  <c r="B319" i="12"/>
  <c r="A318" i="12"/>
  <c r="B318" i="12"/>
  <c r="A317" i="12"/>
  <c r="B317" i="12"/>
  <c r="A315" i="12"/>
  <c r="B315" i="12"/>
  <c r="A314" i="12"/>
  <c r="B314" i="12"/>
  <c r="A313" i="12"/>
  <c r="B313" i="12"/>
  <c r="A312" i="12"/>
  <c r="B312" i="12"/>
  <c r="A311" i="12"/>
  <c r="B311" i="12"/>
  <c r="A310" i="12"/>
  <c r="B310" i="12"/>
  <c r="A308" i="12"/>
  <c r="B308" i="12"/>
  <c r="A307" i="12"/>
  <c r="B307" i="12"/>
  <c r="A306" i="12"/>
  <c r="B306" i="12"/>
  <c r="A305" i="12"/>
  <c r="B305" i="12"/>
  <c r="A304" i="12"/>
  <c r="B304" i="12"/>
  <c r="A303" i="12"/>
  <c r="B303" i="12"/>
  <c r="A301" i="12"/>
  <c r="B301" i="12"/>
  <c r="A300" i="12"/>
  <c r="B300" i="12"/>
  <c r="A299" i="12"/>
  <c r="B299" i="12"/>
  <c r="A298" i="12"/>
  <c r="B298" i="12"/>
  <c r="A297" i="12"/>
  <c r="B297" i="12"/>
  <c r="A296" i="12"/>
  <c r="B296" i="12"/>
  <c r="A294" i="12"/>
  <c r="B294" i="12"/>
  <c r="A293" i="12"/>
  <c r="B293" i="12"/>
  <c r="A292" i="12"/>
  <c r="B292" i="12"/>
  <c r="A291" i="12"/>
  <c r="B291" i="12"/>
  <c r="A290" i="12"/>
  <c r="B290" i="12"/>
  <c r="A289" i="12"/>
  <c r="B289" i="12"/>
  <c r="A287" i="12"/>
  <c r="B287" i="12"/>
  <c r="A286" i="12"/>
  <c r="B286" i="12"/>
  <c r="A285" i="12"/>
  <c r="B285" i="12"/>
  <c r="A284" i="12"/>
  <c r="B284" i="12"/>
  <c r="A283" i="12"/>
  <c r="B283" i="12"/>
  <c r="A282" i="12"/>
  <c r="B282" i="12"/>
  <c r="A280" i="12"/>
  <c r="B280" i="12"/>
  <c r="A279" i="12"/>
  <c r="B279" i="12"/>
  <c r="A278" i="12"/>
  <c r="B278" i="12"/>
  <c r="A277" i="12"/>
  <c r="B277" i="12"/>
  <c r="A276" i="12"/>
  <c r="B276" i="12"/>
  <c r="A275" i="12"/>
  <c r="B275" i="12"/>
  <c r="A273" i="12"/>
  <c r="B273" i="12"/>
  <c r="A272" i="12"/>
  <c r="B272" i="12"/>
  <c r="A271" i="12"/>
  <c r="B271" i="12"/>
  <c r="A270" i="12"/>
  <c r="B270" i="12"/>
  <c r="A269" i="12"/>
  <c r="B269" i="12"/>
  <c r="A268" i="12"/>
  <c r="B268" i="12"/>
  <c r="A266" i="12"/>
  <c r="B266" i="12"/>
  <c r="A265" i="12"/>
  <c r="B265" i="12"/>
  <c r="A264" i="12"/>
  <c r="B264" i="12"/>
  <c r="A263" i="12"/>
  <c r="B263" i="12"/>
  <c r="A262" i="12"/>
  <c r="B262" i="12"/>
  <c r="A261" i="12"/>
  <c r="B261" i="12"/>
  <c r="A259" i="12"/>
  <c r="B259" i="12"/>
  <c r="A258" i="12"/>
  <c r="B258" i="12"/>
  <c r="A257" i="12"/>
  <c r="B257" i="12"/>
  <c r="A256" i="12"/>
  <c r="B256" i="12"/>
  <c r="A255" i="12"/>
  <c r="B255" i="12"/>
  <c r="A254" i="12"/>
  <c r="B254" i="12"/>
  <c r="A252" i="12"/>
  <c r="B252" i="12"/>
  <c r="A251" i="12"/>
  <c r="B251" i="12"/>
  <c r="A250" i="12"/>
  <c r="B250" i="12"/>
  <c r="A249" i="12"/>
  <c r="B249" i="12"/>
  <c r="A248" i="12"/>
  <c r="B248" i="12"/>
  <c r="A247" i="12"/>
  <c r="B247" i="12"/>
  <c r="A245" i="12"/>
  <c r="B245" i="12"/>
  <c r="A244" i="12"/>
  <c r="B244" i="12"/>
  <c r="A243" i="12"/>
  <c r="B243" i="12"/>
  <c r="A242" i="12"/>
  <c r="B242" i="12"/>
  <c r="A241" i="12"/>
  <c r="B241" i="12"/>
  <c r="A240" i="12"/>
  <c r="B240" i="12"/>
  <c r="A238" i="12"/>
  <c r="B238" i="12"/>
  <c r="A237" i="12"/>
  <c r="B237" i="12"/>
  <c r="A236" i="12"/>
  <c r="B236" i="12"/>
  <c r="A235" i="12"/>
  <c r="B235" i="12"/>
  <c r="A234" i="12"/>
  <c r="B234" i="12"/>
  <c r="A233" i="12"/>
  <c r="B233" i="12"/>
  <c r="A231" i="12"/>
  <c r="B231" i="12"/>
  <c r="A230" i="12"/>
  <c r="B230" i="12"/>
  <c r="A229" i="12"/>
  <c r="B229" i="12"/>
  <c r="A228" i="12"/>
  <c r="B228" i="12"/>
  <c r="A227" i="12"/>
  <c r="B227" i="12"/>
  <c r="A226" i="12"/>
  <c r="B226" i="12"/>
  <c r="A224" i="12"/>
  <c r="B224" i="12"/>
  <c r="A223" i="12"/>
  <c r="B223" i="12"/>
  <c r="A222" i="12"/>
  <c r="B222" i="12"/>
  <c r="A221" i="12"/>
  <c r="B221" i="12"/>
  <c r="A220" i="12"/>
  <c r="B220" i="12"/>
  <c r="A219" i="12"/>
  <c r="B219" i="12"/>
  <c r="A217" i="12"/>
  <c r="B217" i="12"/>
  <c r="A216" i="12"/>
  <c r="B216" i="12"/>
  <c r="A215" i="12"/>
  <c r="B215" i="12"/>
  <c r="A214" i="12"/>
  <c r="B214" i="12"/>
  <c r="A213" i="12"/>
  <c r="B213" i="12"/>
  <c r="A212" i="12"/>
  <c r="B212" i="12"/>
  <c r="A210" i="12"/>
  <c r="B210" i="12"/>
  <c r="A209" i="12"/>
  <c r="B209" i="12"/>
  <c r="A208" i="12"/>
  <c r="B208" i="12"/>
  <c r="A207" i="12"/>
  <c r="B207" i="12"/>
  <c r="A206" i="12"/>
  <c r="B206" i="12"/>
  <c r="A205" i="12"/>
  <c r="B205" i="12"/>
  <c r="A203" i="12"/>
  <c r="B203" i="12"/>
  <c r="A202" i="12"/>
  <c r="B202" i="12"/>
  <c r="A201" i="12"/>
  <c r="B201" i="12"/>
  <c r="A200" i="12"/>
  <c r="B200" i="12"/>
  <c r="A199" i="12"/>
  <c r="B199" i="12"/>
  <c r="A198" i="12"/>
  <c r="B198" i="12"/>
  <c r="A196" i="12"/>
  <c r="B196" i="12"/>
  <c r="A195" i="12"/>
  <c r="B195" i="12"/>
  <c r="A194" i="12"/>
  <c r="B194" i="12"/>
  <c r="A193" i="12"/>
  <c r="B193" i="12"/>
  <c r="A192" i="12"/>
  <c r="B192" i="12"/>
  <c r="A191" i="12"/>
  <c r="B191" i="12"/>
  <c r="A189" i="12"/>
  <c r="B189" i="12"/>
  <c r="A188" i="12"/>
  <c r="B188" i="12"/>
  <c r="A187" i="12"/>
  <c r="B187" i="12"/>
  <c r="A186" i="12"/>
  <c r="B186" i="12"/>
  <c r="A185" i="12"/>
  <c r="B185" i="12"/>
  <c r="A184" i="12"/>
  <c r="B184" i="12"/>
  <c r="A182" i="12"/>
  <c r="B182" i="12"/>
  <c r="A181" i="12"/>
  <c r="B181" i="12"/>
  <c r="A180" i="12"/>
  <c r="B180" i="12"/>
  <c r="A179" i="12"/>
  <c r="B179" i="12"/>
  <c r="A178" i="12"/>
  <c r="B178" i="12"/>
  <c r="A177" i="12"/>
  <c r="B177" i="12"/>
  <c r="A175" i="12"/>
  <c r="B175" i="12"/>
  <c r="A174" i="12"/>
  <c r="B174" i="12"/>
  <c r="A173" i="12"/>
  <c r="B173" i="12"/>
  <c r="A172" i="12"/>
  <c r="B172" i="12"/>
  <c r="A171" i="12"/>
  <c r="B171" i="12"/>
  <c r="A170" i="12"/>
  <c r="B170" i="12"/>
  <c r="A168" i="12"/>
  <c r="B168" i="12"/>
  <c r="A167" i="12"/>
  <c r="B167" i="12"/>
  <c r="A166" i="12"/>
  <c r="B166" i="12"/>
  <c r="A165" i="12"/>
  <c r="B165" i="12"/>
  <c r="A164" i="12"/>
  <c r="B164" i="12"/>
  <c r="A163" i="12"/>
  <c r="B163" i="12"/>
  <c r="A161" i="12"/>
  <c r="B161" i="12"/>
  <c r="A160" i="12"/>
  <c r="B160" i="12"/>
  <c r="A159" i="12"/>
  <c r="B159" i="12"/>
  <c r="A158" i="12"/>
  <c r="B158" i="12"/>
  <c r="A157" i="12"/>
  <c r="B157" i="12"/>
  <c r="A156" i="12"/>
  <c r="B156" i="12"/>
  <c r="A154" i="12"/>
  <c r="B154" i="12"/>
  <c r="A153" i="12"/>
  <c r="B153" i="12"/>
  <c r="A152" i="12"/>
  <c r="B152" i="12"/>
  <c r="A151" i="12"/>
  <c r="B151" i="12"/>
  <c r="A150" i="12"/>
  <c r="B150" i="12"/>
  <c r="A149" i="12"/>
  <c r="B149" i="12"/>
  <c r="A147" i="12"/>
  <c r="B147" i="12"/>
  <c r="A146" i="12"/>
  <c r="B146" i="12"/>
  <c r="A145" i="12"/>
  <c r="B145" i="12"/>
  <c r="A144" i="12"/>
  <c r="B144" i="12"/>
  <c r="A143" i="12"/>
  <c r="B143" i="12"/>
  <c r="A142" i="12"/>
  <c r="B142" i="12"/>
  <c r="A140" i="12"/>
  <c r="B140" i="12"/>
  <c r="A139" i="12"/>
  <c r="B139" i="12"/>
  <c r="A138" i="12"/>
  <c r="B138" i="12"/>
  <c r="A137" i="12"/>
  <c r="B137" i="12"/>
  <c r="A136" i="12"/>
  <c r="B136" i="12"/>
  <c r="A135" i="12"/>
  <c r="B135" i="12"/>
  <c r="A133" i="12"/>
  <c r="B133" i="12"/>
  <c r="A132" i="12"/>
  <c r="B132" i="12"/>
  <c r="A131" i="12"/>
  <c r="B131" i="12"/>
  <c r="A130" i="12"/>
  <c r="B130" i="12"/>
  <c r="A129" i="12"/>
  <c r="B129" i="12"/>
  <c r="A128" i="12"/>
  <c r="B128" i="12"/>
  <c r="A126" i="12"/>
  <c r="B126" i="12"/>
  <c r="A125" i="12"/>
  <c r="B125" i="12"/>
  <c r="A124" i="12"/>
  <c r="B124" i="12"/>
  <c r="A123" i="12"/>
  <c r="B123" i="12"/>
  <c r="A122" i="12"/>
  <c r="B122" i="12"/>
  <c r="A121" i="12"/>
  <c r="B121" i="12"/>
  <c r="A119" i="12"/>
  <c r="B119" i="12"/>
  <c r="A118" i="12"/>
  <c r="B118" i="12"/>
  <c r="A117" i="12"/>
  <c r="B117" i="12"/>
  <c r="A116" i="12"/>
  <c r="B116" i="12"/>
  <c r="A115" i="12"/>
  <c r="B115" i="12"/>
  <c r="A114" i="12"/>
  <c r="B114" i="12"/>
  <c r="A112" i="12"/>
  <c r="B112" i="12"/>
  <c r="A111" i="12"/>
  <c r="B111" i="12"/>
  <c r="A110" i="12"/>
  <c r="B110" i="12"/>
  <c r="A109" i="12"/>
  <c r="B109" i="12"/>
  <c r="A108" i="12"/>
  <c r="B108" i="12"/>
  <c r="A107" i="12"/>
  <c r="B107" i="12"/>
  <c r="A105" i="12"/>
  <c r="B105" i="12"/>
  <c r="A104" i="12"/>
  <c r="B104" i="12"/>
  <c r="A103" i="12"/>
  <c r="B103" i="12"/>
  <c r="A102" i="12"/>
  <c r="B102" i="12"/>
  <c r="A101" i="12"/>
  <c r="B101" i="12"/>
  <c r="A100" i="12"/>
  <c r="B100" i="12"/>
  <c r="A98" i="12"/>
  <c r="B98" i="12"/>
  <c r="A97" i="12"/>
  <c r="B97" i="12"/>
  <c r="A96" i="12"/>
  <c r="B96" i="12"/>
  <c r="A95" i="12"/>
  <c r="B95" i="12"/>
  <c r="A94" i="12"/>
  <c r="B94" i="12"/>
  <c r="A93" i="12"/>
  <c r="B93" i="12"/>
  <c r="A91" i="12"/>
  <c r="B91" i="12"/>
  <c r="A90" i="12"/>
  <c r="B90" i="12"/>
  <c r="A89" i="12"/>
  <c r="B89" i="12"/>
  <c r="A88" i="12"/>
  <c r="B88" i="12"/>
  <c r="A87" i="12"/>
  <c r="B87" i="12"/>
  <c r="A86" i="12"/>
  <c r="B86" i="12"/>
  <c r="A84" i="12"/>
  <c r="B84" i="12"/>
  <c r="A83" i="12"/>
  <c r="B83" i="12"/>
  <c r="A82" i="12"/>
  <c r="B82" i="12"/>
  <c r="A81" i="12"/>
  <c r="B81" i="12"/>
  <c r="A80" i="12"/>
  <c r="B80" i="12"/>
  <c r="A79" i="12"/>
  <c r="B79" i="12"/>
  <c r="A77" i="12"/>
  <c r="B77" i="12"/>
  <c r="A76" i="12"/>
  <c r="B76" i="12"/>
  <c r="A75" i="12"/>
  <c r="B75" i="12"/>
  <c r="A74" i="12"/>
  <c r="B74" i="12"/>
  <c r="A73" i="12"/>
  <c r="B73" i="12"/>
  <c r="A72" i="12"/>
  <c r="B72" i="12"/>
  <c r="A70" i="12"/>
  <c r="B70" i="12"/>
  <c r="A69" i="12"/>
  <c r="B69" i="12"/>
  <c r="A68" i="12"/>
  <c r="B68" i="12"/>
  <c r="A67" i="12"/>
  <c r="B67" i="12"/>
  <c r="A66" i="12"/>
  <c r="B66" i="12"/>
  <c r="A65" i="12"/>
  <c r="B65" i="12"/>
  <c r="A63" i="12"/>
  <c r="B63" i="12"/>
  <c r="A62" i="12"/>
  <c r="B62" i="12"/>
  <c r="A61" i="12"/>
  <c r="B61" i="12"/>
  <c r="A60" i="12"/>
  <c r="B60" i="12"/>
  <c r="A59" i="12"/>
  <c r="B59" i="12"/>
  <c r="A58" i="12"/>
  <c r="B58" i="12"/>
  <c r="A56" i="12"/>
  <c r="B56" i="12"/>
  <c r="A55" i="12"/>
  <c r="B55" i="12"/>
  <c r="A54" i="12"/>
  <c r="B54" i="12"/>
  <c r="A53" i="12"/>
  <c r="B53" i="12"/>
  <c r="A52" i="12"/>
  <c r="B52" i="12"/>
  <c r="A51" i="12"/>
  <c r="B51" i="12"/>
  <c r="A49" i="12"/>
  <c r="B49" i="12"/>
  <c r="A48" i="12"/>
  <c r="B48" i="12"/>
  <c r="A47" i="12"/>
  <c r="B47" i="12"/>
  <c r="A46" i="12"/>
  <c r="B46" i="12"/>
  <c r="A45" i="12"/>
  <c r="B45" i="12"/>
  <c r="A44" i="12"/>
  <c r="B44" i="12"/>
  <c r="A42" i="12"/>
  <c r="B42" i="12"/>
  <c r="A41" i="12"/>
  <c r="B41" i="12"/>
  <c r="A40" i="12"/>
  <c r="B40" i="12"/>
  <c r="A39" i="12"/>
  <c r="B39" i="12"/>
  <c r="B38" i="12"/>
  <c r="A37" i="12"/>
  <c r="B37" i="12"/>
  <c r="A35" i="12"/>
  <c r="B35" i="12"/>
  <c r="A34" i="12"/>
  <c r="B34" i="12"/>
  <c r="A33" i="12"/>
  <c r="B33" i="12"/>
  <c r="A32" i="12"/>
  <c r="B32" i="12"/>
  <c r="A31" i="12"/>
  <c r="B31" i="12"/>
  <c r="A30" i="12"/>
  <c r="B30" i="12"/>
  <c r="A28" i="12"/>
  <c r="B28" i="12"/>
  <c r="A27" i="12"/>
  <c r="B27" i="12"/>
  <c r="A26" i="12"/>
  <c r="B26" i="12"/>
  <c r="A25" i="12"/>
  <c r="B25" i="12"/>
  <c r="A24" i="12"/>
  <c r="B24" i="12"/>
  <c r="A23" i="12"/>
  <c r="B23" i="12"/>
  <c r="A21" i="12"/>
  <c r="B21" i="12"/>
  <c r="A20" i="12"/>
  <c r="B20" i="12"/>
  <c r="A19" i="12"/>
  <c r="B19" i="12"/>
  <c r="A18" i="12"/>
  <c r="B18" i="12"/>
  <c r="A17" i="12"/>
  <c r="B17" i="12"/>
  <c r="A16" i="12"/>
  <c r="B16" i="12"/>
  <c r="A14" i="12"/>
  <c r="B14" i="12"/>
  <c r="A13" i="12"/>
  <c r="B13" i="12"/>
  <c r="A12" i="12"/>
  <c r="B12" i="12"/>
  <c r="A11" i="12"/>
  <c r="B11" i="12"/>
  <c r="A10" i="12"/>
  <c r="B10" i="12"/>
  <c r="A9" i="12"/>
  <c r="B9" i="12"/>
  <c r="A7" i="12"/>
  <c r="B7" i="12"/>
  <c r="A6" i="12"/>
  <c r="B6" i="12"/>
  <c r="A5" i="12"/>
  <c r="B5" i="12"/>
  <c r="A4" i="12"/>
  <c r="B4" i="12"/>
  <c r="A3" i="12"/>
  <c r="B3" i="12"/>
  <c r="A2" i="12"/>
  <c r="B2" i="12"/>
  <c r="I1" i="12"/>
  <c r="H1" i="12"/>
  <c r="G1" i="12"/>
  <c r="F1" i="12"/>
  <c r="E1" i="12"/>
  <c r="A343" i="9"/>
  <c r="B343" i="9"/>
  <c r="A342" i="9"/>
  <c r="B342" i="9"/>
  <c r="A341" i="9"/>
  <c r="B341" i="9"/>
  <c r="A340" i="9"/>
  <c r="B340" i="9"/>
  <c r="A339" i="9"/>
  <c r="B339" i="9"/>
  <c r="A338" i="9"/>
  <c r="B338" i="9"/>
  <c r="A336" i="9"/>
  <c r="B336" i="9"/>
  <c r="A335" i="9"/>
  <c r="B335" i="9"/>
  <c r="A334" i="9"/>
  <c r="B334" i="9"/>
  <c r="A333" i="9"/>
  <c r="B333" i="9"/>
  <c r="A332" i="9"/>
  <c r="B332" i="9"/>
  <c r="A331" i="9"/>
  <c r="B331" i="9"/>
  <c r="A329" i="9"/>
  <c r="B329" i="9"/>
  <c r="A328" i="9"/>
  <c r="B328" i="9"/>
  <c r="A327" i="9"/>
  <c r="B327" i="9"/>
  <c r="A326" i="9"/>
  <c r="B326" i="9"/>
  <c r="A325" i="9"/>
  <c r="B325" i="9"/>
  <c r="A324" i="9"/>
  <c r="B324" i="9"/>
  <c r="A322" i="9"/>
  <c r="B322" i="9"/>
  <c r="A321" i="9"/>
  <c r="B321" i="9"/>
  <c r="A320" i="9"/>
  <c r="B320" i="9"/>
  <c r="A319" i="9"/>
  <c r="B319" i="9"/>
  <c r="A318" i="9"/>
  <c r="B318" i="9"/>
  <c r="A317" i="9"/>
  <c r="B317" i="9"/>
  <c r="A315" i="9"/>
  <c r="B315" i="9"/>
  <c r="A314" i="9"/>
  <c r="B314" i="9"/>
  <c r="A313" i="9"/>
  <c r="B313" i="9"/>
  <c r="A312" i="9"/>
  <c r="B312" i="9"/>
  <c r="A311" i="9"/>
  <c r="B311" i="9"/>
  <c r="A310" i="9"/>
  <c r="B310" i="9"/>
  <c r="A308" i="9"/>
  <c r="B308" i="9"/>
  <c r="A307" i="9"/>
  <c r="B307" i="9"/>
  <c r="A306" i="9"/>
  <c r="B306" i="9"/>
  <c r="A305" i="9"/>
  <c r="B305" i="9"/>
  <c r="A304" i="9"/>
  <c r="B304" i="9"/>
  <c r="A303" i="9"/>
  <c r="B303" i="9"/>
  <c r="A301" i="9"/>
  <c r="B301" i="9"/>
  <c r="A300" i="9"/>
  <c r="B300" i="9"/>
  <c r="A299" i="9"/>
  <c r="B299" i="9"/>
  <c r="A298" i="9"/>
  <c r="B298" i="9"/>
  <c r="A297" i="9"/>
  <c r="B297" i="9"/>
  <c r="A296" i="9"/>
  <c r="B296" i="9"/>
  <c r="A294" i="9"/>
  <c r="B294" i="9"/>
  <c r="A293" i="9"/>
  <c r="B293" i="9"/>
  <c r="A292" i="9"/>
  <c r="B292" i="9"/>
  <c r="A291" i="9"/>
  <c r="B291" i="9"/>
  <c r="A290" i="9"/>
  <c r="B290" i="9"/>
  <c r="A289" i="9"/>
  <c r="B289" i="9"/>
  <c r="A287" i="9"/>
  <c r="B287" i="9"/>
  <c r="A286" i="9"/>
  <c r="B286" i="9"/>
  <c r="A285" i="9"/>
  <c r="B285" i="9"/>
  <c r="A284" i="9"/>
  <c r="B284" i="9"/>
  <c r="A283" i="9"/>
  <c r="B283" i="9"/>
  <c r="A282" i="9"/>
  <c r="B282" i="9"/>
  <c r="A280" i="9"/>
  <c r="B280" i="9"/>
  <c r="A279" i="9"/>
  <c r="B279" i="9"/>
  <c r="A278" i="9"/>
  <c r="B278" i="9"/>
  <c r="A277" i="9"/>
  <c r="B277" i="9"/>
  <c r="A276" i="9"/>
  <c r="B276" i="9"/>
  <c r="A275" i="9"/>
  <c r="B275" i="9"/>
  <c r="A273" i="9"/>
  <c r="B273" i="9"/>
  <c r="A272" i="9"/>
  <c r="B272" i="9"/>
  <c r="A271" i="9"/>
  <c r="B271" i="9"/>
  <c r="A270" i="9"/>
  <c r="B270" i="9"/>
  <c r="A269" i="9"/>
  <c r="B269" i="9"/>
  <c r="A268" i="9"/>
  <c r="B268" i="9"/>
  <c r="A266" i="9"/>
  <c r="B266" i="9"/>
  <c r="A265" i="9"/>
  <c r="B265" i="9"/>
  <c r="A264" i="9"/>
  <c r="B264" i="9"/>
  <c r="A263" i="9"/>
  <c r="B263" i="9"/>
  <c r="A262" i="9"/>
  <c r="B262" i="9"/>
  <c r="A261" i="9"/>
  <c r="B261" i="9"/>
  <c r="A259" i="9"/>
  <c r="B259" i="9"/>
  <c r="A258" i="9"/>
  <c r="B258" i="9"/>
  <c r="A257" i="9"/>
  <c r="B257" i="9"/>
  <c r="A256" i="9"/>
  <c r="B256" i="9"/>
  <c r="A255" i="9"/>
  <c r="B255" i="9"/>
  <c r="A254" i="9"/>
  <c r="B254" i="9"/>
  <c r="A252" i="9"/>
  <c r="B252" i="9"/>
  <c r="A251" i="9"/>
  <c r="B251" i="9"/>
  <c r="A250" i="9"/>
  <c r="B250" i="9"/>
  <c r="A249" i="9"/>
  <c r="B249" i="9"/>
  <c r="A248" i="9"/>
  <c r="B248" i="9"/>
  <c r="A247" i="9"/>
  <c r="B247" i="9"/>
  <c r="A245" i="9"/>
  <c r="B245" i="9"/>
  <c r="A244" i="9"/>
  <c r="B244" i="9"/>
  <c r="A243" i="9"/>
  <c r="B243" i="9"/>
  <c r="A242" i="9"/>
  <c r="B242" i="9"/>
  <c r="A241" i="9"/>
  <c r="B241" i="9"/>
  <c r="A240" i="9"/>
  <c r="B240" i="9"/>
  <c r="A238" i="9"/>
  <c r="B238" i="9"/>
  <c r="A237" i="9"/>
  <c r="B237" i="9"/>
  <c r="A236" i="9"/>
  <c r="B236" i="9"/>
  <c r="A235" i="9"/>
  <c r="B235" i="9"/>
  <c r="A234" i="9"/>
  <c r="B234" i="9"/>
  <c r="A233" i="9"/>
  <c r="B233" i="9"/>
  <c r="A231" i="9"/>
  <c r="B231" i="9"/>
  <c r="A230" i="9"/>
  <c r="B230" i="9"/>
  <c r="A229" i="9"/>
  <c r="B229" i="9"/>
  <c r="A228" i="9"/>
  <c r="B228" i="9"/>
  <c r="A227" i="9"/>
  <c r="B227" i="9"/>
  <c r="A226" i="9"/>
  <c r="B226" i="9"/>
  <c r="A224" i="9"/>
  <c r="B224" i="9"/>
  <c r="A223" i="9"/>
  <c r="B223" i="9"/>
  <c r="A222" i="9"/>
  <c r="B222" i="9"/>
  <c r="A221" i="9"/>
  <c r="B221" i="9"/>
  <c r="A220" i="9"/>
  <c r="B220" i="9"/>
  <c r="A219" i="9"/>
  <c r="B219" i="9"/>
  <c r="A217" i="9"/>
  <c r="B217" i="9"/>
  <c r="A216" i="9"/>
  <c r="B216" i="9"/>
  <c r="A215" i="9"/>
  <c r="B215" i="9"/>
  <c r="A214" i="9"/>
  <c r="B214" i="9"/>
  <c r="A213" i="9"/>
  <c r="B213" i="9"/>
  <c r="A212" i="9"/>
  <c r="B212" i="9"/>
  <c r="A210" i="9"/>
  <c r="B210" i="9"/>
  <c r="A209" i="9"/>
  <c r="B209" i="9"/>
  <c r="A208" i="9"/>
  <c r="B208" i="9"/>
  <c r="A207" i="9"/>
  <c r="B207" i="9"/>
  <c r="A206" i="9"/>
  <c r="B206" i="9"/>
  <c r="A205" i="9"/>
  <c r="B205" i="9"/>
  <c r="A203" i="9"/>
  <c r="B203" i="9"/>
  <c r="A202" i="9"/>
  <c r="B202" i="9"/>
  <c r="A201" i="9"/>
  <c r="B201" i="9"/>
  <c r="A200" i="9"/>
  <c r="B200" i="9"/>
  <c r="A199" i="9"/>
  <c r="B199" i="9"/>
  <c r="A198" i="9"/>
  <c r="B198" i="9"/>
  <c r="A196" i="9"/>
  <c r="B196" i="9"/>
  <c r="A195" i="9"/>
  <c r="B195" i="9"/>
  <c r="A194" i="9"/>
  <c r="B194" i="9"/>
  <c r="A193" i="9"/>
  <c r="B193" i="9"/>
  <c r="A192" i="9"/>
  <c r="B192" i="9"/>
  <c r="A191" i="9"/>
  <c r="B191" i="9"/>
  <c r="A189" i="9"/>
  <c r="B189" i="9"/>
  <c r="A188" i="9"/>
  <c r="B188" i="9"/>
  <c r="A187" i="9"/>
  <c r="B187" i="9"/>
  <c r="A186" i="9"/>
  <c r="B186" i="9"/>
  <c r="A185" i="9"/>
  <c r="B185" i="9"/>
  <c r="A184" i="9"/>
  <c r="B184" i="9"/>
  <c r="A182" i="9"/>
  <c r="B182" i="9"/>
  <c r="A181" i="9"/>
  <c r="B181" i="9"/>
  <c r="A180" i="9"/>
  <c r="B180" i="9"/>
  <c r="A179" i="9"/>
  <c r="B179" i="9"/>
  <c r="A178" i="9"/>
  <c r="B178" i="9"/>
  <c r="A177" i="9"/>
  <c r="B177" i="9"/>
  <c r="A175" i="9"/>
  <c r="B175" i="9"/>
  <c r="A174" i="9"/>
  <c r="B174" i="9"/>
  <c r="A173" i="9"/>
  <c r="B173" i="9"/>
  <c r="A172" i="9"/>
  <c r="B172" i="9"/>
  <c r="A171" i="9"/>
  <c r="B171" i="9"/>
  <c r="A170" i="9"/>
  <c r="B170" i="9"/>
  <c r="A168" i="9"/>
  <c r="B168" i="9"/>
  <c r="A167" i="9"/>
  <c r="B167" i="9"/>
  <c r="A166" i="9"/>
  <c r="B166" i="9"/>
  <c r="A165" i="9"/>
  <c r="B165" i="9"/>
  <c r="A164" i="9"/>
  <c r="B164" i="9"/>
  <c r="A163" i="9"/>
  <c r="B163" i="9"/>
  <c r="A161" i="9"/>
  <c r="B161" i="9"/>
  <c r="A160" i="9"/>
  <c r="B160" i="9"/>
  <c r="A159" i="9"/>
  <c r="B159" i="9"/>
  <c r="A158" i="9"/>
  <c r="B158" i="9"/>
  <c r="A157" i="9"/>
  <c r="B157" i="9"/>
  <c r="A156" i="9"/>
  <c r="B156" i="9"/>
  <c r="A154" i="9"/>
  <c r="B154" i="9"/>
  <c r="A153" i="9"/>
  <c r="B153" i="9"/>
  <c r="A152" i="9"/>
  <c r="B152" i="9"/>
  <c r="A151" i="9"/>
  <c r="B151" i="9"/>
  <c r="A150" i="9"/>
  <c r="B150" i="9"/>
  <c r="A149" i="9"/>
  <c r="B149" i="9"/>
  <c r="A147" i="9"/>
  <c r="B147" i="9"/>
  <c r="A146" i="9"/>
  <c r="B146" i="9"/>
  <c r="A145" i="9"/>
  <c r="B145" i="9"/>
  <c r="A144" i="9"/>
  <c r="B144" i="9"/>
  <c r="A143" i="9"/>
  <c r="B143" i="9"/>
  <c r="A142" i="9"/>
  <c r="B142" i="9"/>
  <c r="A140" i="9"/>
  <c r="B140" i="9"/>
  <c r="A139" i="9"/>
  <c r="B139" i="9"/>
  <c r="A138" i="9"/>
  <c r="B138" i="9"/>
  <c r="A137" i="9"/>
  <c r="B137" i="9"/>
  <c r="A136" i="9"/>
  <c r="B136" i="9"/>
  <c r="A135" i="9"/>
  <c r="B135" i="9"/>
  <c r="A133" i="9"/>
  <c r="B133" i="9"/>
  <c r="A132" i="9"/>
  <c r="B132" i="9"/>
  <c r="A131" i="9"/>
  <c r="B131" i="9"/>
  <c r="A130" i="9"/>
  <c r="B130" i="9"/>
  <c r="A129" i="9"/>
  <c r="B129" i="9"/>
  <c r="A128" i="9"/>
  <c r="B128" i="9"/>
  <c r="A126" i="9"/>
  <c r="B126" i="9"/>
  <c r="A125" i="9"/>
  <c r="B125" i="9"/>
  <c r="A124" i="9"/>
  <c r="B124" i="9"/>
  <c r="A123" i="9"/>
  <c r="B123" i="9"/>
  <c r="A122" i="9"/>
  <c r="B122" i="9"/>
  <c r="A121" i="9"/>
  <c r="B121" i="9"/>
  <c r="A119" i="9"/>
  <c r="B119" i="9"/>
  <c r="A118" i="9"/>
  <c r="B118" i="9"/>
  <c r="A117" i="9"/>
  <c r="B117" i="9"/>
  <c r="A116" i="9"/>
  <c r="B116" i="9"/>
  <c r="A115" i="9"/>
  <c r="B115" i="9"/>
  <c r="A114" i="9"/>
  <c r="B114" i="9"/>
  <c r="A112" i="9"/>
  <c r="B112" i="9"/>
  <c r="A111" i="9"/>
  <c r="B111" i="9"/>
  <c r="A110" i="9"/>
  <c r="B110" i="9"/>
  <c r="A109" i="9"/>
  <c r="B109" i="9"/>
  <c r="A108" i="9"/>
  <c r="B108" i="9"/>
  <c r="A107" i="9"/>
  <c r="B107" i="9"/>
  <c r="A105" i="9"/>
  <c r="B105" i="9"/>
  <c r="A104" i="9"/>
  <c r="B104" i="9"/>
  <c r="A103" i="9"/>
  <c r="B103" i="9"/>
  <c r="A102" i="9"/>
  <c r="B102" i="9"/>
  <c r="A101" i="9"/>
  <c r="B101" i="9"/>
  <c r="A100" i="9"/>
  <c r="B100" i="9"/>
  <c r="A98" i="9"/>
  <c r="B98" i="9"/>
  <c r="A97" i="9"/>
  <c r="B97" i="9"/>
  <c r="A96" i="9"/>
  <c r="B96" i="9"/>
  <c r="A95" i="9"/>
  <c r="B95" i="9"/>
  <c r="A94" i="9"/>
  <c r="B94" i="9"/>
  <c r="A93" i="9"/>
  <c r="B93" i="9"/>
  <c r="A91" i="9"/>
  <c r="B91" i="9"/>
  <c r="A90" i="9"/>
  <c r="B90" i="9"/>
  <c r="A89" i="9"/>
  <c r="B89" i="9"/>
  <c r="A88" i="9"/>
  <c r="B88" i="9"/>
  <c r="A87" i="9"/>
  <c r="B87" i="9"/>
  <c r="A86" i="9"/>
  <c r="B86" i="9"/>
  <c r="A84" i="9"/>
  <c r="B84" i="9"/>
  <c r="A83" i="9"/>
  <c r="B83" i="9"/>
  <c r="A82" i="9"/>
  <c r="B82" i="9"/>
  <c r="A81" i="9"/>
  <c r="B81" i="9"/>
  <c r="A80" i="9"/>
  <c r="B80" i="9"/>
  <c r="A79" i="9"/>
  <c r="B79" i="9"/>
  <c r="A77" i="9"/>
  <c r="B77" i="9"/>
  <c r="A76" i="9"/>
  <c r="B76" i="9"/>
  <c r="A75" i="9"/>
  <c r="B75" i="9"/>
  <c r="A74" i="9"/>
  <c r="B74" i="9"/>
  <c r="A73" i="9"/>
  <c r="B73" i="9"/>
  <c r="A72" i="9"/>
  <c r="B72" i="9"/>
  <c r="A70" i="9"/>
  <c r="B70" i="9"/>
  <c r="A69" i="9"/>
  <c r="B69" i="9"/>
  <c r="A68" i="9"/>
  <c r="B68" i="9"/>
  <c r="A67" i="9"/>
  <c r="B67" i="9"/>
  <c r="A66" i="9"/>
  <c r="B66" i="9"/>
  <c r="A65" i="9"/>
  <c r="B65" i="9"/>
  <c r="A63" i="9"/>
  <c r="B63" i="9"/>
  <c r="A62" i="9"/>
  <c r="B62" i="9"/>
  <c r="A61" i="9"/>
  <c r="B61" i="9"/>
  <c r="A60" i="9"/>
  <c r="B60" i="9"/>
  <c r="A59" i="9"/>
  <c r="B59" i="9"/>
  <c r="A58" i="9"/>
  <c r="B58" i="9"/>
  <c r="A56" i="9"/>
  <c r="B56" i="9"/>
  <c r="A55" i="9"/>
  <c r="B55" i="9"/>
  <c r="A54" i="9"/>
  <c r="B54" i="9"/>
  <c r="A53" i="9"/>
  <c r="B53" i="9"/>
  <c r="A52" i="9"/>
  <c r="B52" i="9"/>
  <c r="A51" i="9"/>
  <c r="B51" i="9"/>
  <c r="A49" i="9"/>
  <c r="B49" i="9"/>
  <c r="A48" i="9"/>
  <c r="B48" i="9"/>
  <c r="A47" i="9"/>
  <c r="B47" i="9"/>
  <c r="A46" i="9"/>
  <c r="B46" i="9"/>
  <c r="A45" i="9"/>
  <c r="B45" i="9"/>
  <c r="A44" i="9"/>
  <c r="B44" i="9"/>
  <c r="A42" i="9"/>
  <c r="B42" i="9"/>
  <c r="A41" i="9"/>
  <c r="B41" i="9"/>
  <c r="A40" i="9"/>
  <c r="B40" i="9"/>
  <c r="A39" i="9"/>
  <c r="B39" i="9"/>
  <c r="A38" i="9"/>
  <c r="B38" i="9"/>
  <c r="A37" i="9"/>
  <c r="B37" i="9"/>
  <c r="A35" i="9"/>
  <c r="B35" i="9"/>
  <c r="A34" i="9"/>
  <c r="B34" i="9"/>
  <c r="A33" i="9"/>
  <c r="B33" i="9"/>
  <c r="A32" i="9"/>
  <c r="B32" i="9"/>
  <c r="A31" i="9"/>
  <c r="B31" i="9"/>
  <c r="A30" i="9"/>
  <c r="B30" i="9"/>
  <c r="A28" i="9"/>
  <c r="B28" i="9"/>
  <c r="A27" i="9"/>
  <c r="B27" i="9"/>
  <c r="A26" i="9"/>
  <c r="B26" i="9"/>
  <c r="A25" i="9"/>
  <c r="B25" i="9"/>
  <c r="A24" i="9"/>
  <c r="B24" i="9"/>
  <c r="A23" i="9"/>
  <c r="B23" i="9"/>
  <c r="A21" i="9"/>
  <c r="B21" i="9"/>
  <c r="A20" i="9"/>
  <c r="B20" i="9"/>
  <c r="A19" i="9"/>
  <c r="B19" i="9"/>
  <c r="A18" i="9"/>
  <c r="B18" i="9"/>
  <c r="A17" i="9"/>
  <c r="B17" i="9"/>
  <c r="A16" i="9"/>
  <c r="B16" i="9"/>
  <c r="A10" i="9"/>
  <c r="B10" i="9"/>
  <c r="A11" i="9"/>
  <c r="B11" i="9"/>
  <c r="A12" i="9"/>
  <c r="B12" i="9"/>
  <c r="A13" i="9"/>
  <c r="B13" i="9"/>
  <c r="A14" i="9"/>
  <c r="B14" i="9"/>
  <c r="A9" i="9"/>
  <c r="B9" i="9"/>
  <c r="A1" i="2"/>
  <c r="C22" i="2"/>
  <c r="E93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E760" i="2"/>
  <c r="E761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E411" i="2"/>
  <c r="E412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E216" i="2"/>
  <c r="E217" i="2"/>
  <c r="E218" i="2"/>
  <c r="E219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E11" i="2"/>
  <c r="E12" i="2"/>
  <c r="E13" i="2"/>
  <c r="E14" i="2"/>
  <c r="E15" i="2"/>
  <c r="E16" i="2"/>
  <c r="C12" i="2"/>
  <c r="C13" i="2"/>
  <c r="C14" i="2"/>
  <c r="C15" i="2"/>
  <c r="C16" i="2"/>
  <c r="C17" i="2"/>
  <c r="C18" i="2"/>
  <c r="C19" i="2"/>
  <c r="C20" i="2"/>
  <c r="C21" i="2"/>
  <c r="C45" i="2"/>
  <c r="C46" i="2"/>
  <c r="C47" i="2"/>
  <c r="C48" i="2"/>
  <c r="C49" i="2"/>
  <c r="C50" i="2"/>
  <c r="C51" i="2"/>
  <c r="C52" i="2"/>
  <c r="C53" i="2"/>
  <c r="C54" i="2"/>
  <c r="C55" i="2"/>
  <c r="C56" i="2"/>
  <c r="C79" i="2"/>
  <c r="C80" i="2"/>
  <c r="C81" i="2"/>
  <c r="C82" i="2"/>
  <c r="C83" i="2"/>
  <c r="C84" i="2"/>
  <c r="C85" i="2"/>
  <c r="C86" i="2"/>
  <c r="C87" i="2"/>
  <c r="C88" i="2"/>
  <c r="C89" i="2"/>
  <c r="C90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1" i="2"/>
  <c r="B4" i="9"/>
  <c r="B5" i="9"/>
  <c r="B6" i="9"/>
  <c r="B7" i="9"/>
  <c r="E762" i="2"/>
  <c r="E763" i="2"/>
  <c r="E764" i="2"/>
  <c r="E789" i="2"/>
  <c r="E906" i="2"/>
  <c r="E907" i="2"/>
  <c r="E908" i="2"/>
  <c r="E45" i="2"/>
  <c r="E384" i="2"/>
  <c r="E385" i="2"/>
  <c r="E386" i="2"/>
  <c r="E439" i="2"/>
  <c r="E467" i="2"/>
  <c r="E495" i="2"/>
  <c r="E413" i="2"/>
  <c r="E414" i="2"/>
  <c r="E732" i="2"/>
  <c r="E733" i="2"/>
  <c r="E734" i="2"/>
  <c r="E581" i="2"/>
  <c r="E552" i="2"/>
  <c r="E440" i="2"/>
  <c r="E441" i="2"/>
  <c r="E468" i="2"/>
  <c r="E469" i="2"/>
  <c r="E470" i="2"/>
  <c r="E471" i="2"/>
  <c r="E244" i="2"/>
  <c r="E271" i="2"/>
  <c r="E272" i="2"/>
  <c r="E611" i="2"/>
  <c r="E582" i="2"/>
  <c r="E583" i="2"/>
  <c r="E584" i="2"/>
  <c r="E299" i="2"/>
  <c r="E300" i="2"/>
  <c r="E301" i="2"/>
  <c r="E245" i="2"/>
  <c r="E246" i="2"/>
  <c r="E247" i="2"/>
  <c r="E442" i="2"/>
  <c r="E641" i="2"/>
  <c r="E671" i="2"/>
  <c r="E701" i="2"/>
  <c r="E702" i="2"/>
  <c r="E703" i="2"/>
  <c r="E612" i="2"/>
  <c r="E613" i="2"/>
  <c r="E614" i="2"/>
  <c r="E273" i="2"/>
  <c r="E274" i="2"/>
  <c r="E275" i="2"/>
  <c r="E276" i="2"/>
  <c r="E277" i="2"/>
  <c r="E327" i="2"/>
  <c r="E17" i="2"/>
  <c r="E443" i="2"/>
  <c r="E444" i="2"/>
  <c r="E445" i="2"/>
  <c r="E446" i="2"/>
  <c r="E447" i="2"/>
  <c r="E355" i="2"/>
  <c r="E328" i="2"/>
  <c r="E329" i="2"/>
  <c r="E585" i="2"/>
  <c r="E672" i="2"/>
  <c r="E302" i="2"/>
  <c r="E248" i="2"/>
  <c r="E673" i="2"/>
  <c r="E586" i="2"/>
  <c r="E615" i="2"/>
  <c r="E330" i="2"/>
  <c r="E303" i="2"/>
  <c r="E587" i="2"/>
  <c r="E588" i="2"/>
  <c r="E278" i="2"/>
  <c r="E589" i="2"/>
  <c r="E590" i="2"/>
  <c r="E591" i="2"/>
  <c r="E674" i="2"/>
  <c r="E616" i="2"/>
  <c r="E331" i="2"/>
  <c r="E735" i="2"/>
  <c r="E592" i="2"/>
  <c r="E279" i="2"/>
  <c r="E249" i="2"/>
  <c r="E356" i="2"/>
  <c r="E18" i="2"/>
  <c r="E415" i="2"/>
  <c r="E765" i="2"/>
  <c r="E448" i="2"/>
  <c r="E553" i="2"/>
  <c r="E387" i="2"/>
  <c r="E959" i="2"/>
  <c r="E933" i="2"/>
  <c r="E220" i="2"/>
  <c r="E472" i="2"/>
  <c r="E496" i="2"/>
  <c r="E523" i="2"/>
  <c r="E79" i="2"/>
  <c r="E46" i="2"/>
  <c r="E790" i="2"/>
  <c r="E818" i="2"/>
  <c r="E642" i="2"/>
  <c r="E909" i="2"/>
  <c r="E304" i="2"/>
  <c r="E704" i="2"/>
  <c r="E705" i="2"/>
  <c r="E357" i="2"/>
  <c r="E736" i="2"/>
  <c r="E305" i="2"/>
  <c r="E80" i="2"/>
  <c r="E113" i="2"/>
  <c r="E332" i="2"/>
  <c r="E416" i="2"/>
  <c r="E280" i="2"/>
  <c r="E617" i="2"/>
  <c r="E643" i="2"/>
  <c r="E791" i="2"/>
  <c r="E473" i="2"/>
  <c r="E554" i="2"/>
  <c r="E910" i="2"/>
  <c r="E524" i="2"/>
  <c r="E221" i="2"/>
  <c r="E934" i="2"/>
  <c r="E766" i="2"/>
  <c r="E19" i="2"/>
  <c r="E250" i="2"/>
  <c r="E593" i="2"/>
  <c r="E819" i="2"/>
  <c r="E847" i="2"/>
  <c r="E47" i="2"/>
  <c r="E497" i="2"/>
  <c r="E960" i="2"/>
  <c r="E986" i="2"/>
  <c r="E388" i="2"/>
  <c r="E449" i="2"/>
  <c r="E675" i="2"/>
  <c r="E20" i="2"/>
  <c r="E792" i="2"/>
  <c r="E417" i="2"/>
  <c r="E222" i="2"/>
  <c r="E737" i="2"/>
  <c r="E251" i="2"/>
  <c r="E911" i="2"/>
  <c r="E281" i="2"/>
  <c r="E820" i="2"/>
  <c r="E767" i="2"/>
  <c r="E644" i="2"/>
  <c r="E594" i="2"/>
  <c r="E618" i="2"/>
  <c r="E935" i="2"/>
  <c r="E333" i="2"/>
  <c r="E147" i="2"/>
  <c r="E114" i="2"/>
  <c r="E81" i="2"/>
  <c r="E306" i="2"/>
  <c r="E706" i="2"/>
  <c r="E676" i="2"/>
  <c r="E389" i="2"/>
  <c r="E987" i="2"/>
  <c r="E1013" i="2"/>
  <c r="E525" i="2"/>
  <c r="E555" i="2"/>
  <c r="E450" i="2"/>
  <c r="E961" i="2"/>
  <c r="E498" i="2"/>
  <c r="E48" i="2"/>
  <c r="E876" i="2"/>
  <c r="E848" i="2"/>
  <c r="E474" i="2"/>
  <c r="E358" i="2"/>
  <c r="E988" i="2"/>
  <c r="E677" i="2"/>
  <c r="E307" i="2"/>
  <c r="E82" i="2"/>
  <c r="E912" i="2"/>
  <c r="E181" i="2"/>
  <c r="E148" i="2"/>
  <c r="E334" i="2"/>
  <c r="E936" i="2"/>
  <c r="E619" i="2"/>
  <c r="E595" i="2"/>
  <c r="E645" i="2"/>
  <c r="E768" i="2"/>
  <c r="E821" i="2"/>
  <c r="E475" i="2"/>
  <c r="E849" i="2"/>
  <c r="E499" i="2"/>
  <c r="E451" i="2"/>
  <c r="E707" i="2"/>
  <c r="E282" i="2"/>
  <c r="E793" i="2"/>
  <c r="E359" i="2"/>
  <c r="E877" i="2"/>
  <c r="E49" i="2"/>
  <c r="E962" i="2"/>
  <c r="E556" i="2"/>
  <c r="E526" i="2"/>
  <c r="E1014" i="2"/>
  <c r="E1040" i="2"/>
  <c r="E390" i="2"/>
  <c r="E115" i="2"/>
  <c r="E252" i="2"/>
  <c r="E738" i="2"/>
  <c r="E223" i="2"/>
  <c r="E418" i="2"/>
  <c r="E21" i="2"/>
  <c r="E1015" i="2"/>
  <c r="E963" i="2"/>
  <c r="E739" i="2"/>
  <c r="E527" i="2"/>
  <c r="E557" i="2"/>
  <c r="E50" i="2"/>
  <c r="E182" i="2"/>
  <c r="E22" i="2"/>
  <c r="E419" i="2"/>
  <c r="E224" i="2"/>
  <c r="E253" i="2"/>
  <c r="E116" i="2"/>
  <c r="E391" i="2"/>
  <c r="E1041" i="2"/>
  <c r="E913" i="2"/>
  <c r="E83" i="2"/>
  <c r="E678" i="2"/>
  <c r="E989" i="2"/>
  <c r="E878" i="2"/>
  <c r="E360" i="2"/>
  <c r="E794" i="2"/>
  <c r="E283" i="2"/>
  <c r="E708" i="2"/>
  <c r="E452" i="2"/>
  <c r="E500" i="2"/>
  <c r="E850" i="2"/>
  <c r="E476" i="2"/>
  <c r="E822" i="2"/>
  <c r="E769" i="2"/>
  <c r="E646" i="2"/>
  <c r="E596" i="2"/>
  <c r="E620" i="2"/>
  <c r="E937" i="2"/>
  <c r="E335" i="2"/>
  <c r="E149" i="2"/>
  <c r="E308" i="2"/>
  <c r="E621" i="2"/>
  <c r="E84" i="2"/>
  <c r="E453" i="2"/>
  <c r="E709" i="2"/>
  <c r="E309" i="2"/>
  <c r="E150" i="2"/>
  <c r="E336" i="2"/>
  <c r="E938" i="2"/>
  <c r="E647" i="2"/>
  <c r="E770" i="2"/>
  <c r="E823" i="2"/>
  <c r="E851" i="2"/>
  <c r="E501" i="2"/>
  <c r="E284" i="2"/>
  <c r="E795" i="2"/>
  <c r="E361" i="2"/>
  <c r="E879" i="2"/>
  <c r="E597" i="2"/>
  <c r="E477" i="2"/>
  <c r="E990" i="2"/>
  <c r="E679" i="2"/>
  <c r="E914" i="2"/>
  <c r="E392" i="2"/>
  <c r="E558" i="2"/>
  <c r="E1042" i="2"/>
  <c r="E117" i="2"/>
  <c r="E254" i="2"/>
  <c r="E225" i="2"/>
  <c r="E420" i="2"/>
  <c r="E23" i="2"/>
  <c r="E183" i="2"/>
  <c r="E51" i="2"/>
  <c r="E528" i="2"/>
  <c r="E740" i="2"/>
  <c r="E964" i="2"/>
  <c r="E1016" i="2"/>
  <c r="E1017" i="2"/>
  <c r="E965" i="2"/>
  <c r="E255" i="2"/>
  <c r="E118" i="2"/>
  <c r="E1043" i="2"/>
  <c r="E529" i="2"/>
  <c r="E421" i="2"/>
  <c r="E226" i="2"/>
  <c r="E52" i="2"/>
  <c r="E24" i="2"/>
  <c r="E559" i="2"/>
  <c r="E184" i="2"/>
  <c r="E741" i="2"/>
  <c r="E880" i="2"/>
  <c r="E824" i="2"/>
  <c r="E939" i="2"/>
  <c r="E393" i="2"/>
  <c r="E915" i="2"/>
  <c r="E680" i="2"/>
  <c r="E991" i="2"/>
  <c r="E478" i="2"/>
  <c r="E598" i="2"/>
  <c r="E362" i="2"/>
  <c r="E796" i="2"/>
  <c r="E285" i="2"/>
  <c r="E502" i="2"/>
  <c r="E852" i="2"/>
  <c r="E771" i="2"/>
  <c r="E648" i="2"/>
  <c r="E337" i="2"/>
  <c r="E151" i="2"/>
  <c r="E310" i="2"/>
  <c r="E710" i="2"/>
  <c r="E454" i="2"/>
  <c r="E85" i="2"/>
  <c r="E622" i="2"/>
  <c r="E623" i="2"/>
  <c r="E992" i="2"/>
  <c r="E711" i="2"/>
  <c r="E338" i="2"/>
  <c r="E772" i="2"/>
  <c r="E853" i="2"/>
  <c r="E503" i="2"/>
  <c r="E286" i="2"/>
  <c r="E599" i="2"/>
  <c r="E681" i="2"/>
  <c r="E797" i="2"/>
  <c r="E916" i="2"/>
  <c r="E394" i="2"/>
  <c r="E742" i="2"/>
  <c r="E185" i="2"/>
  <c r="E560" i="2"/>
  <c r="E25" i="2"/>
  <c r="E53" i="2"/>
  <c r="E86" i="2"/>
  <c r="E479" i="2"/>
  <c r="E311" i="2"/>
  <c r="E363" i="2"/>
  <c r="E455" i="2"/>
  <c r="E152" i="2"/>
  <c r="E649" i="2"/>
  <c r="E940" i="2"/>
  <c r="E825" i="2"/>
  <c r="E881" i="2"/>
  <c r="E227" i="2"/>
  <c r="E422" i="2"/>
  <c r="E530" i="2"/>
  <c r="E1044" i="2"/>
  <c r="E119" i="2"/>
  <c r="E256" i="2"/>
  <c r="E966" i="2"/>
  <c r="E1018" i="2"/>
  <c r="E1045" i="2"/>
  <c r="E423" i="2"/>
  <c r="E228" i="2"/>
  <c r="E967" i="2"/>
  <c r="E120" i="2"/>
  <c r="E312" i="2"/>
  <c r="E257" i="2"/>
  <c r="E531" i="2"/>
  <c r="E1019" i="2"/>
  <c r="E882" i="2"/>
  <c r="E826" i="2"/>
  <c r="E941" i="2"/>
  <c r="E650" i="2"/>
  <c r="E153" i="2"/>
  <c r="E456" i="2"/>
  <c r="E364" i="2"/>
  <c r="E87" i="2"/>
  <c r="E743" i="2"/>
  <c r="E917" i="2"/>
  <c r="E798" i="2"/>
  <c r="E682" i="2"/>
  <c r="E600" i="2"/>
  <c r="E287" i="2"/>
  <c r="E504" i="2"/>
  <c r="E854" i="2"/>
  <c r="E773" i="2"/>
  <c r="E339" i="2"/>
  <c r="E54" i="2"/>
  <c r="E26" i="2"/>
  <c r="E561" i="2"/>
  <c r="E186" i="2"/>
  <c r="E395" i="2"/>
  <c r="E993" i="2"/>
  <c r="E624" i="2"/>
  <c r="E480" i="2"/>
  <c r="E712" i="2"/>
  <c r="E713" i="2"/>
  <c r="E481" i="2"/>
  <c r="E396" i="2"/>
  <c r="E340" i="2"/>
  <c r="E774" i="2"/>
  <c r="E855" i="2"/>
  <c r="E505" i="2"/>
  <c r="E601" i="2"/>
  <c r="E918" i="2"/>
  <c r="E187" i="2"/>
  <c r="E562" i="2"/>
  <c r="E27" i="2"/>
  <c r="E55" i="2"/>
  <c r="E457" i="2"/>
  <c r="E258" i="2"/>
  <c r="E799" i="2"/>
  <c r="E744" i="2"/>
  <c r="E88" i="2"/>
  <c r="E154" i="2"/>
  <c r="E651" i="2"/>
  <c r="E942" i="2"/>
  <c r="E827" i="2"/>
  <c r="E883" i="2"/>
  <c r="E1020" i="2"/>
  <c r="E532" i="2"/>
  <c r="E121" i="2"/>
  <c r="E424" i="2"/>
  <c r="E625" i="2"/>
  <c r="E994" i="2"/>
  <c r="E288" i="2"/>
  <c r="E683" i="2"/>
  <c r="E365" i="2"/>
  <c r="E313" i="2"/>
  <c r="E968" i="2"/>
  <c r="E229" i="2"/>
  <c r="E1046" i="2"/>
  <c r="E684" i="2"/>
  <c r="E230" i="2"/>
  <c r="E1047" i="2"/>
  <c r="E969" i="2"/>
  <c r="E314" i="2"/>
  <c r="E366" i="2"/>
  <c r="E289" i="2"/>
  <c r="E995" i="2"/>
  <c r="E122" i="2"/>
  <c r="E28" i="2"/>
  <c r="E563" i="2"/>
  <c r="E919" i="2"/>
  <c r="E602" i="2"/>
  <c r="E856" i="2"/>
  <c r="E775" i="2"/>
  <c r="E341" i="2"/>
  <c r="E626" i="2"/>
  <c r="E425" i="2"/>
  <c r="E533" i="2"/>
  <c r="E1021" i="2"/>
  <c r="E884" i="2"/>
  <c r="E828" i="2"/>
  <c r="E943" i="2"/>
  <c r="E652" i="2"/>
  <c r="E155" i="2"/>
  <c r="E89" i="2"/>
  <c r="E745" i="2"/>
  <c r="E259" i="2"/>
  <c r="E458" i="2"/>
  <c r="E56" i="2"/>
  <c r="E188" i="2"/>
  <c r="E397" i="2"/>
  <c r="E482" i="2"/>
  <c r="E714" i="2"/>
  <c r="E800" i="2"/>
  <c r="E506" i="2"/>
  <c r="E398" i="2"/>
  <c r="E459" i="2"/>
  <c r="E260" i="2"/>
  <c r="E507" i="2"/>
  <c r="E189" i="2"/>
  <c r="E156" i="2"/>
  <c r="E342" i="2"/>
  <c r="E564" i="2"/>
  <c r="E996" i="2"/>
  <c r="E290" i="2"/>
  <c r="E801" i="2"/>
  <c r="E746" i="2"/>
  <c r="E90" i="2"/>
  <c r="E653" i="2"/>
  <c r="E944" i="2"/>
  <c r="E829" i="2"/>
  <c r="E885" i="2"/>
  <c r="E1022" i="2"/>
  <c r="E534" i="2"/>
  <c r="E426" i="2"/>
  <c r="E627" i="2"/>
  <c r="E776" i="2"/>
  <c r="E857" i="2"/>
  <c r="E603" i="2"/>
  <c r="E920" i="2"/>
  <c r="E29" i="2"/>
  <c r="E123" i="2"/>
  <c r="E367" i="2"/>
  <c r="E315" i="2"/>
  <c r="E970" i="2"/>
  <c r="E1048" i="2"/>
  <c r="E685" i="2"/>
  <c r="E715" i="2"/>
  <c r="E483" i="2"/>
  <c r="E57" i="2"/>
  <c r="E231" i="2"/>
  <c r="E484" i="2"/>
  <c r="E716" i="2"/>
  <c r="E1049" i="2"/>
  <c r="E777" i="2"/>
  <c r="E886" i="2"/>
  <c r="E291" i="2"/>
  <c r="E686" i="2"/>
  <c r="E971" i="2"/>
  <c r="E368" i="2"/>
  <c r="E604" i="2"/>
  <c r="E1023" i="2"/>
  <c r="E830" i="2"/>
  <c r="E945" i="2"/>
  <c r="E654" i="2"/>
  <c r="E91" i="2"/>
  <c r="E747" i="2"/>
  <c r="E58" i="2"/>
  <c r="E124" i="2"/>
  <c r="E858" i="2"/>
  <c r="E427" i="2"/>
  <c r="E190" i="2"/>
  <c r="E316" i="2"/>
  <c r="E535" i="2"/>
  <c r="E802" i="2"/>
  <c r="E232" i="2"/>
  <c r="E30" i="2"/>
  <c r="E628" i="2"/>
  <c r="E508" i="2"/>
  <c r="E261" i="2"/>
  <c r="E460" i="2"/>
  <c r="E399" i="2"/>
  <c r="E921" i="2"/>
  <c r="E997" i="2"/>
  <c r="E565" i="2"/>
  <c r="E343" i="2"/>
  <c r="E157" i="2"/>
  <c r="E922" i="2"/>
  <c r="E428" i="2"/>
  <c r="E859" i="2"/>
  <c r="E748" i="2"/>
  <c r="E655" i="2"/>
  <c r="E317" i="2"/>
  <c r="E191" i="2"/>
  <c r="E125" i="2"/>
  <c r="E92" i="2"/>
  <c r="E831" i="2"/>
  <c r="E605" i="2"/>
  <c r="E369" i="2"/>
  <c r="E687" i="2"/>
  <c r="E158" i="2"/>
  <c r="E344" i="2"/>
  <c r="E566" i="2"/>
  <c r="E400" i="2"/>
  <c r="E461" i="2"/>
  <c r="E262" i="2"/>
  <c r="E509" i="2"/>
  <c r="E629" i="2"/>
  <c r="E31" i="2"/>
  <c r="E803" i="2"/>
  <c r="E536" i="2"/>
  <c r="E1024" i="2"/>
  <c r="E998" i="2"/>
  <c r="E233" i="2"/>
  <c r="E59" i="2"/>
  <c r="E946" i="2"/>
  <c r="E972" i="2"/>
  <c r="E292" i="2"/>
  <c r="E887" i="2"/>
  <c r="E778" i="2"/>
  <c r="E1050" i="2"/>
  <c r="E717" i="2"/>
  <c r="E485" i="2"/>
  <c r="E804" i="2"/>
  <c r="E606" i="2"/>
  <c r="E832" i="2"/>
  <c r="E656" i="2"/>
  <c r="E630" i="2"/>
  <c r="E567" i="2"/>
  <c r="E688" i="2"/>
  <c r="E370" i="2"/>
  <c r="E93" i="2"/>
  <c r="E126" i="2"/>
  <c r="E192" i="2"/>
  <c r="E318" i="2"/>
  <c r="E947" i="2"/>
  <c r="E486" i="2"/>
  <c r="E718" i="2"/>
  <c r="E1051" i="2"/>
  <c r="E779" i="2"/>
  <c r="E888" i="2"/>
  <c r="E293" i="2"/>
  <c r="E973" i="2"/>
  <c r="E60" i="2"/>
  <c r="E234" i="2"/>
  <c r="E1025" i="2"/>
  <c r="E462" i="2"/>
  <c r="E999" i="2"/>
  <c r="E537" i="2"/>
  <c r="E32" i="2"/>
  <c r="E510" i="2"/>
  <c r="E263" i="2"/>
  <c r="E401" i="2"/>
  <c r="E345" i="2"/>
  <c r="E159" i="2"/>
  <c r="E749" i="2"/>
  <c r="E860" i="2"/>
  <c r="E429" i="2"/>
  <c r="E923" i="2"/>
  <c r="E924" i="2"/>
  <c r="E861" i="2"/>
  <c r="E160" i="2"/>
  <c r="E511" i="2"/>
  <c r="E538" i="2"/>
  <c r="E487" i="2"/>
  <c r="E319" i="2"/>
  <c r="E33" i="2"/>
  <c r="E463" i="2"/>
  <c r="E1026" i="2"/>
  <c r="E235" i="2"/>
  <c r="E61" i="2"/>
  <c r="E974" i="2"/>
  <c r="E294" i="2"/>
  <c r="E889" i="2"/>
  <c r="E780" i="2"/>
  <c r="E1052" i="2"/>
  <c r="E719" i="2"/>
  <c r="E948" i="2"/>
  <c r="E833" i="2"/>
  <c r="E750" i="2"/>
  <c r="E346" i="2"/>
  <c r="E402" i="2"/>
  <c r="E264" i="2"/>
  <c r="E657" i="2"/>
  <c r="E430" i="2"/>
  <c r="E1000" i="2"/>
  <c r="E193" i="2"/>
  <c r="E127" i="2"/>
  <c r="E94" i="2"/>
  <c r="E371" i="2"/>
  <c r="E689" i="2"/>
  <c r="E568" i="2"/>
  <c r="E631" i="2"/>
  <c r="E607" i="2"/>
  <c r="E805" i="2"/>
  <c r="E806" i="2"/>
  <c r="E569" i="2"/>
  <c r="E690" i="2"/>
  <c r="E95" i="2"/>
  <c r="E834" i="2"/>
  <c r="E949" i="2"/>
  <c r="E1053" i="2"/>
  <c r="E781" i="2"/>
  <c r="E720" i="2"/>
  <c r="E890" i="2"/>
  <c r="E975" i="2"/>
  <c r="E236" i="2"/>
  <c r="E1027" i="2"/>
  <c r="E464" i="2"/>
  <c r="E34" i="2"/>
  <c r="E608" i="2"/>
  <c r="E372" i="2"/>
  <c r="E128" i="2"/>
  <c r="E194" i="2"/>
  <c r="E403" i="2"/>
  <c r="E539" i="2"/>
  <c r="E862" i="2"/>
  <c r="E632" i="2"/>
  <c r="E1001" i="2"/>
  <c r="E431" i="2"/>
  <c r="E658" i="2"/>
  <c r="E265" i="2"/>
  <c r="E347" i="2"/>
  <c r="E751" i="2"/>
  <c r="E295" i="2"/>
  <c r="E62" i="2"/>
  <c r="E161" i="2"/>
  <c r="E320" i="2"/>
  <c r="E488" i="2"/>
  <c r="E512" i="2"/>
  <c r="E925" i="2"/>
  <c r="E659" i="2"/>
  <c r="E432" i="2"/>
  <c r="E633" i="2"/>
  <c r="E863" i="2"/>
  <c r="E195" i="2"/>
  <c r="E835" i="2"/>
  <c r="E513" i="2"/>
  <c r="E63" i="2"/>
  <c r="E296" i="2"/>
  <c r="E752" i="2"/>
  <c r="E348" i="2"/>
  <c r="E266" i="2"/>
  <c r="E1002" i="2"/>
  <c r="E926" i="2"/>
  <c r="E489" i="2"/>
  <c r="E321" i="2"/>
  <c r="E162" i="2"/>
  <c r="E540" i="2"/>
  <c r="E404" i="2"/>
  <c r="E129" i="2"/>
  <c r="E373" i="2"/>
  <c r="E609" i="2"/>
  <c r="E35" i="2"/>
  <c r="E465" i="2"/>
  <c r="E1028" i="2"/>
  <c r="E237" i="2"/>
  <c r="E976" i="2"/>
  <c r="E891" i="2"/>
  <c r="E721" i="2"/>
  <c r="E782" i="2"/>
  <c r="E1054" i="2"/>
  <c r="E950" i="2"/>
  <c r="E96" i="2"/>
  <c r="E691" i="2"/>
  <c r="E570" i="2"/>
  <c r="E807" i="2"/>
  <c r="F761" i="2"/>
  <c r="H523" i="2"/>
  <c r="F330" i="2"/>
  <c r="F468" i="2"/>
  <c r="H554" i="2"/>
  <c r="H20" i="2"/>
  <c r="H79" i="2"/>
  <c r="G273" i="2"/>
  <c r="F299" i="2"/>
  <c r="F908" i="2"/>
  <c r="G355" i="2"/>
  <c r="H81" i="2"/>
  <c r="F734" i="2"/>
  <c r="G611" i="2"/>
  <c r="H184" i="2"/>
  <c r="F80" i="2"/>
  <c r="F304" i="2"/>
  <c r="F448" i="2"/>
  <c r="G248" i="2"/>
  <c r="G987" i="2"/>
  <c r="F218" i="2"/>
  <c r="G470" i="2"/>
  <c r="G789" i="2"/>
  <c r="F990" i="2"/>
  <c r="F558" i="2"/>
  <c r="H281" i="2"/>
  <c r="H472" i="2"/>
  <c r="H793" i="2"/>
  <c r="H392" i="2"/>
  <c r="F219" i="2"/>
  <c r="H441" i="2"/>
  <c r="F280" i="2"/>
  <c r="H909" i="2"/>
  <c r="H471" i="2"/>
  <c r="G79" i="2"/>
  <c r="F472" i="2"/>
  <c r="G451" i="2"/>
  <c r="H908" i="2"/>
  <c r="H225" i="2"/>
  <c r="F383" i="2"/>
  <c r="G275" i="2"/>
  <c r="H760" i="2"/>
  <c r="F273" i="2"/>
  <c r="G474" i="2"/>
  <c r="F305" i="2"/>
  <c r="G585" i="2"/>
  <c r="F705" i="2"/>
  <c r="G586" i="2"/>
  <c r="G271" i="2"/>
  <c r="F329" i="2"/>
  <c r="G593" i="2"/>
  <c r="H789" i="2"/>
  <c r="H615" i="2"/>
  <c r="F584" i="2"/>
  <c r="G644" i="2"/>
  <c r="H767" i="2"/>
  <c r="G249" i="2"/>
  <c r="F641" i="2"/>
  <c r="G439" i="2"/>
  <c r="F335" i="2"/>
  <c r="H611" i="2"/>
  <c r="F588" i="2"/>
  <c r="F614" i="2"/>
  <c r="H613" i="2"/>
  <c r="H221" i="2"/>
  <c r="H590" i="2"/>
  <c r="F551" i="2"/>
  <c r="H495" i="2"/>
  <c r="H470" i="2"/>
  <c r="H581" i="2"/>
  <c r="F703" i="2"/>
  <c r="H355" i="2"/>
  <c r="H733" i="2"/>
  <c r="F732" i="2"/>
  <c r="F905" i="2"/>
  <c r="H589" i="2"/>
  <c r="H182" i="2"/>
  <c r="G250" i="2"/>
  <c r="H623" i="2"/>
  <c r="G914" i="2"/>
  <c r="H305" i="2"/>
  <c r="F586" i="2"/>
  <c r="G613" i="2"/>
  <c r="F674" i="2"/>
  <c r="F933" i="2"/>
  <c r="F592" i="2"/>
  <c r="H384" i="2"/>
  <c r="H21" i="2"/>
  <c r="F449" i="2"/>
  <c r="F1040" i="2"/>
  <c r="F249" i="2"/>
  <c r="G554" i="2"/>
  <c r="H612" i="2"/>
  <c r="G277" i="2"/>
  <c r="F303" i="2"/>
  <c r="H411" i="2"/>
  <c r="H440" i="2"/>
  <c r="H592" i="2"/>
  <c r="G445" i="2"/>
  <c r="F593" i="2"/>
  <c r="H412" i="2"/>
  <c r="F960" i="2"/>
  <c r="F471" i="2"/>
  <c r="G731" i="2"/>
  <c r="H588" i="2"/>
  <c r="G357" i="2"/>
  <c r="G932" i="2"/>
  <c r="F643" i="2"/>
  <c r="H222" i="2"/>
  <c r="F394" i="2"/>
  <c r="G309" i="2"/>
  <c r="F590" i="2"/>
  <c r="F673" i="2"/>
  <c r="G733" i="2"/>
  <c r="F1015" i="2"/>
  <c r="G760" i="2"/>
  <c r="G301" i="2"/>
  <c r="F706" i="2"/>
  <c r="H1016" i="2"/>
  <c r="G551" i="2"/>
  <c r="G761" i="2"/>
  <c r="H49" i="2"/>
  <c r="H16" i="2"/>
  <c r="H218" i="2"/>
  <c r="H469" i="2"/>
  <c r="G933" i="2"/>
  <c r="F527" i="2"/>
  <c r="F907" i="2"/>
  <c r="F672" i="2"/>
  <c r="F45" i="2"/>
  <c r="G767" i="2"/>
  <c r="F331" i="2"/>
  <c r="G552" i="2"/>
  <c r="G524" i="2"/>
  <c r="G246" i="2"/>
  <c r="F701" i="2"/>
  <c r="H735" i="2"/>
  <c r="G448" i="2"/>
  <c r="F248" i="2"/>
  <c r="F766" i="2"/>
  <c r="F243" i="2"/>
  <c r="F796" i="2"/>
  <c r="G226" i="2"/>
  <c r="F671" i="2"/>
  <c r="G848" i="2"/>
  <c r="G148" i="2"/>
  <c r="G641" i="2"/>
  <c r="F413" i="2"/>
  <c r="F388" i="2"/>
  <c r="H450" i="2"/>
  <c r="F587" i="2"/>
  <c r="H642" i="2"/>
  <c r="H150" i="2"/>
  <c r="G299" i="2"/>
  <c r="G819" i="2"/>
  <c r="H309" i="2"/>
  <c r="H551" i="2"/>
  <c r="F278" i="2"/>
  <c r="G219" i="2"/>
  <c r="G414" i="2"/>
  <c r="H905" i="2"/>
  <c r="G46" i="2"/>
  <c r="F215" i="2"/>
  <c r="F707" i="2"/>
  <c r="H936" i="2"/>
  <c r="H50" i="2"/>
  <c r="G48" i="2"/>
  <c r="H220" i="2"/>
  <c r="F447" i="2"/>
  <c r="F253" i="2"/>
  <c r="F113" i="2"/>
  <c r="H47" i="2"/>
  <c r="H1014" i="2"/>
  <c r="H149" i="2"/>
  <c r="F617" i="2"/>
  <c r="H497" i="2"/>
  <c r="H327" i="2"/>
  <c r="F246" i="2"/>
  <c r="G703" i="2"/>
  <c r="H330" i="2"/>
  <c r="F440" i="2"/>
  <c r="F623" i="2"/>
  <c r="G495" i="2"/>
  <c r="G643" i="2"/>
  <c r="G304" i="2"/>
  <c r="G772" i="2"/>
  <c r="H876" i="2"/>
  <c r="G590" i="2"/>
  <c r="F909" i="2"/>
  <c r="H766" i="2"/>
  <c r="G673" i="2"/>
  <c r="H732" i="2"/>
  <c r="F442" i="2"/>
  <c r="F16" i="2"/>
  <c r="H643" i="2"/>
  <c r="G113" i="2"/>
  <c r="H332" i="2"/>
  <c r="F619" i="2"/>
  <c r="F384" i="2"/>
  <c r="G906" i="2"/>
  <c r="G12" i="2"/>
  <c r="F525" i="2"/>
  <c r="G284" i="2"/>
  <c r="G361" i="2"/>
  <c r="H183" i="2"/>
  <c r="G558" i="2"/>
  <c r="F585" i="2"/>
  <c r="F277" i="2"/>
  <c r="F611" i="2"/>
  <c r="F441" i="2"/>
  <c r="H216" i="2"/>
  <c r="H113" i="2"/>
  <c r="G415" i="2"/>
  <c r="H823" i="2"/>
  <c r="F387" i="2"/>
  <c r="F1013" i="2"/>
  <c r="F618" i="2"/>
  <c r="G386" i="2"/>
  <c r="F739" i="2"/>
  <c r="F496" i="2"/>
  <c r="H763" i="2"/>
  <c r="F612" i="2"/>
  <c r="H386" i="2"/>
  <c r="G303" i="2"/>
  <c r="G330" i="2"/>
  <c r="G471" i="2"/>
  <c r="H277" i="2"/>
  <c r="F876" i="2"/>
  <c r="G15" i="2"/>
  <c r="G446" i="2"/>
  <c r="F791" i="2"/>
  <c r="H671" i="2"/>
  <c r="G501" i="2"/>
  <c r="H677" i="2"/>
  <c r="G557" i="2"/>
  <c r="H708" i="2"/>
  <c r="F12" i="2"/>
  <c r="G442" i="2"/>
  <c r="H272" i="2"/>
  <c r="H247" i="2"/>
  <c r="G708" i="2"/>
  <c r="G468" i="2"/>
  <c r="G216" i="2"/>
  <c r="G390" i="2"/>
  <c r="F595" i="2"/>
  <c r="G790" i="2"/>
  <c r="F959" i="2"/>
  <c r="F47" i="2"/>
  <c r="H849" i="2"/>
  <c r="F333" i="2"/>
  <c r="G469" i="2"/>
  <c r="G702" i="2"/>
  <c r="F419" i="2"/>
  <c r="F391" i="2"/>
  <c r="F878" i="2"/>
  <c r="F300" i="2"/>
  <c r="F220" i="2"/>
  <c r="H45" i="2"/>
  <c r="H393" i="2"/>
  <c r="H965" i="2"/>
  <c r="F965" i="2"/>
  <c r="F851" i="2"/>
  <c r="H362" i="2"/>
  <c r="H147" i="2"/>
  <c r="G854" i="2"/>
  <c r="H651" i="2"/>
  <c r="H852" i="2"/>
  <c r="H881" i="2"/>
  <c r="F18" i="2"/>
  <c r="F642" i="2"/>
  <c r="F704" i="2"/>
  <c r="H243" i="2"/>
  <c r="F910" i="2"/>
  <c r="G47" i="2"/>
  <c r="H703" i="2"/>
  <c r="H282" i="2"/>
  <c r="G765" i="2"/>
  <c r="F849" i="2"/>
  <c r="F332" i="2"/>
  <c r="F596" i="2"/>
  <c r="G824" i="2"/>
  <c r="F594" i="2"/>
  <c r="G967" i="2"/>
  <c r="G937" i="2"/>
  <c r="H616" i="2"/>
  <c r="G1014" i="2"/>
  <c r="G503" i="2"/>
  <c r="G525" i="2"/>
  <c r="H387" i="2"/>
  <c r="F1017" i="2"/>
  <c r="G16" i="2"/>
  <c r="F358" i="2"/>
  <c r="G384" i="2"/>
  <c r="H254" i="2"/>
  <c r="G612" i="2"/>
  <c r="F147" i="2"/>
  <c r="H421" i="2"/>
  <c r="H1046" i="2"/>
  <c r="F826" i="2"/>
  <c r="H765" i="2"/>
  <c r="F848" i="2"/>
  <c r="F675" i="2"/>
  <c r="H933" i="2"/>
  <c r="G276" i="2"/>
  <c r="G13" i="2"/>
  <c r="G279" i="2"/>
  <c r="G217" i="2"/>
  <c r="H13" i="2"/>
  <c r="H555" i="2"/>
  <c r="H791" i="2"/>
  <c r="G770" i="2"/>
  <c r="H556" i="2"/>
  <c r="F552" i="2"/>
  <c r="F789" i="2"/>
  <c r="G52" i="2"/>
  <c r="G680" i="2"/>
  <c r="F284" i="2"/>
  <c r="G595" i="2"/>
  <c r="G793" i="2"/>
  <c r="F648" i="2"/>
  <c r="F531" i="2"/>
  <c r="H967" i="2"/>
  <c r="G119" i="2"/>
  <c r="H963" i="2"/>
  <c r="G496" i="2"/>
  <c r="H444" i="2"/>
  <c r="H445" i="2"/>
  <c r="F622" i="2"/>
  <c r="H328" i="2"/>
  <c r="F915" i="2"/>
  <c r="F582" i="2"/>
  <c r="G582" i="2"/>
  <c r="G385" i="2"/>
  <c r="G337" i="2"/>
  <c r="F964" i="2"/>
  <c r="H302" i="2"/>
  <c r="G916" i="2"/>
  <c r="H46" i="2"/>
  <c r="G647" i="2"/>
  <c r="F49" i="2"/>
  <c r="H1015" i="2"/>
  <c r="H442" i="2"/>
  <c r="F644" i="2"/>
  <c r="F50" i="2"/>
  <c r="H819" i="2"/>
  <c r="H676" i="2"/>
  <c r="F119" i="2"/>
  <c r="G499" i="2"/>
  <c r="H916" i="2"/>
  <c r="H821" i="2"/>
  <c r="G560" i="2"/>
  <c r="H850" i="2"/>
  <c r="F1044" i="2"/>
  <c r="G562" i="2"/>
  <c r="H992" i="2"/>
  <c r="G54" i="2"/>
  <c r="H416" i="2"/>
  <c r="G617" i="2"/>
  <c r="G820" i="2"/>
  <c r="H913" i="2"/>
  <c r="F583" i="2"/>
  <c r="G528" i="2"/>
  <c r="G763" i="2"/>
  <c r="G417" i="2"/>
  <c r="G1040" i="2"/>
  <c r="F824" i="2"/>
  <c r="H114" i="2"/>
  <c r="F932" i="2"/>
  <c r="F1043" i="2"/>
  <c r="F822" i="2"/>
  <c r="F799" i="2"/>
  <c r="G526" i="2"/>
  <c r="H990" i="2"/>
  <c r="G356" i="2"/>
  <c r="F54" i="2"/>
  <c r="F355" i="2"/>
  <c r="F271" i="2"/>
  <c r="H276" i="2"/>
  <c r="H468" i="2"/>
  <c r="F645" i="2"/>
  <c r="G394" i="2"/>
  <c r="H477" i="2"/>
  <c r="H449" i="2"/>
  <c r="F389" i="2"/>
  <c r="H935" i="2"/>
  <c r="F420" i="2"/>
  <c r="F244" i="2"/>
  <c r="G184" i="2"/>
  <c r="G331" i="2"/>
  <c r="F286" i="2"/>
  <c r="H87" i="2"/>
  <c r="H154" i="2"/>
  <c r="H743" i="2"/>
  <c r="F14" i="2"/>
  <c r="H641" i="2"/>
  <c r="H356" i="2"/>
  <c r="F414" i="2"/>
  <c r="F554" i="2"/>
  <c r="G910" i="2"/>
  <c r="F415" i="2"/>
  <c r="F13" i="2"/>
  <c r="H672" i="2"/>
  <c r="F680" i="2"/>
  <c r="F276" i="2"/>
  <c r="H707" i="2"/>
  <c r="H595" i="2"/>
  <c r="F250" i="2"/>
  <c r="H480" i="2"/>
  <c r="F821" i="2"/>
  <c r="G961" i="2"/>
  <c r="F275" i="2"/>
  <c r="G281" i="2"/>
  <c r="F252" i="2"/>
  <c r="G387" i="2"/>
  <c r="G589" i="2"/>
  <c r="G360" i="2"/>
  <c r="F361" i="2"/>
  <c r="G307" i="2"/>
  <c r="G467" i="2"/>
  <c r="F1042" i="2"/>
  <c r="F794" i="2"/>
  <c r="F993" i="2"/>
  <c r="G364" i="2"/>
  <c r="G938" i="2"/>
  <c r="F709" i="2"/>
  <c r="H587" i="2"/>
  <c r="H582" i="2"/>
  <c r="G960" i="2"/>
  <c r="H502" i="2"/>
  <c r="G449" i="2"/>
  <c r="H598" i="2"/>
  <c r="G245" i="2"/>
  <c r="F443" i="2"/>
  <c r="G215" i="2"/>
  <c r="G328" i="2"/>
  <c r="G278" i="2"/>
  <c r="G880" i="2"/>
  <c r="G795" i="2"/>
  <c r="G300" i="2"/>
  <c r="G310" i="2"/>
  <c r="G599" i="2"/>
  <c r="F85" i="2"/>
  <c r="G623" i="2"/>
  <c r="F823" i="2"/>
  <c r="H673" i="2"/>
  <c r="F742" i="2"/>
  <c r="G116" i="2"/>
  <c r="H532" i="2"/>
  <c r="H650" i="2"/>
  <c r="G624" i="2"/>
  <c r="F616" i="2"/>
  <c r="H246" i="2"/>
  <c r="H249" i="2"/>
  <c r="F763" i="2"/>
  <c r="H329" i="2"/>
  <c r="G915" i="2"/>
  <c r="F553" i="2"/>
  <c r="H987" i="2"/>
  <c r="G334" i="2"/>
  <c r="F991" i="2"/>
  <c r="H334" i="2"/>
  <c r="H363" i="2"/>
  <c r="G21" i="2"/>
  <c r="G336" i="2"/>
  <c r="F288" i="2"/>
  <c r="G498" i="2"/>
  <c r="G936" i="2"/>
  <c r="H678" i="2"/>
  <c r="G274" i="2"/>
  <c r="F620" i="2"/>
  <c r="H986" i="2"/>
  <c r="F495" i="2"/>
  <c r="G1041" i="2"/>
  <c r="G223" i="2"/>
  <c r="H280" i="2"/>
  <c r="F474" i="2"/>
  <c r="H224" i="2"/>
  <c r="H312" i="2"/>
  <c r="F364" i="2"/>
  <c r="H855" i="2"/>
  <c r="F256" i="2"/>
  <c r="H524" i="2"/>
  <c r="G497" i="2"/>
  <c r="H12" i="2"/>
  <c r="G17" i="2"/>
  <c r="G412" i="2"/>
  <c r="F20" i="2"/>
  <c r="H910" i="2"/>
  <c r="H383" i="2"/>
  <c r="G823" i="2"/>
  <c r="F417" i="2"/>
  <c r="G80" i="2"/>
  <c r="F853" i="2"/>
  <c r="H337" i="2"/>
  <c r="H1044" i="2"/>
  <c r="F940" i="2"/>
  <c r="G86" i="2"/>
  <c r="H853" i="2"/>
  <c r="G555" i="2"/>
  <c r="G473" i="2"/>
  <c r="F228" i="2"/>
  <c r="G799" i="2"/>
  <c r="H364" i="2"/>
  <c r="H745" i="2"/>
  <c r="F467" i="2"/>
  <c r="G527" i="2"/>
  <c r="H15" i="2"/>
  <c r="H847" i="2"/>
  <c r="F961" i="2"/>
  <c r="H644" i="2"/>
  <c r="H82" i="2"/>
  <c r="G306" i="2"/>
  <c r="G150" i="2"/>
  <c r="H391" i="2"/>
  <c r="H228" i="2"/>
  <c r="F774" i="2"/>
  <c r="G821" i="2"/>
  <c r="H1017" i="2"/>
  <c r="F652" i="2"/>
  <c r="F450" i="2"/>
  <c r="G768" i="2"/>
  <c r="F646" i="2"/>
  <c r="H877" i="2"/>
  <c r="H960" i="2"/>
  <c r="F795" i="2"/>
  <c r="G120" i="2"/>
  <c r="G709" i="2"/>
  <c r="F683" i="2"/>
  <c r="G89" i="2"/>
  <c r="G966" i="2"/>
  <c r="F498" i="2"/>
  <c r="H798" i="2"/>
  <c r="G710" i="2"/>
  <c r="G288" i="2"/>
  <c r="H684" i="2"/>
  <c r="H251" i="2"/>
  <c r="F217" i="2"/>
  <c r="H907" i="2"/>
  <c r="H283" i="2"/>
  <c r="F499" i="2"/>
  <c r="G989" i="2"/>
  <c r="H119" i="2"/>
  <c r="G365" i="2"/>
  <c r="H683" i="2"/>
  <c r="F341" i="2"/>
  <c r="F254" i="2"/>
  <c r="G879" i="2"/>
  <c r="H23" i="2"/>
  <c r="H340" i="2"/>
  <c r="H993" i="2"/>
  <c r="G81" i="2"/>
  <c r="F224" i="2"/>
  <c r="F765" i="2"/>
  <c r="H414" i="2"/>
  <c r="G909" i="2"/>
  <c r="G335" i="2"/>
  <c r="F497" i="2"/>
  <c r="F392" i="2"/>
  <c r="H1019" i="2"/>
  <c r="G1046" i="2"/>
  <c r="H586" i="2"/>
  <c r="F360" i="2"/>
  <c r="G24" i="2"/>
  <c r="G681" i="2"/>
  <c r="F855" i="2"/>
  <c r="H506" i="2"/>
  <c r="H764" i="2"/>
  <c r="H413" i="2"/>
  <c r="G19" i="2"/>
  <c r="G876" i="2"/>
  <c r="H937" i="2"/>
  <c r="H118" i="2"/>
  <c r="H770" i="2"/>
  <c r="G225" i="2"/>
  <c r="G553" i="2"/>
  <c r="G645" i="2"/>
  <c r="F423" i="2"/>
  <c r="F480" i="2"/>
  <c r="G363" i="2"/>
  <c r="F327" i="2"/>
  <c r="G366" i="2"/>
  <c r="H614" i="2"/>
  <c r="G850" i="2"/>
  <c r="F912" i="2"/>
  <c r="G764" i="2"/>
  <c r="F453" i="2"/>
  <c r="H912" i="2"/>
  <c r="F395" i="2"/>
  <c r="G968" i="2"/>
  <c r="H229" i="2"/>
  <c r="G775" i="2"/>
  <c r="G252" i="2"/>
  <c r="G393" i="2"/>
  <c r="G939" i="2"/>
  <c r="F365" i="2"/>
  <c r="H258" i="2"/>
  <c r="G55" i="2"/>
  <c r="H591" i="2"/>
  <c r="G441" i="2"/>
  <c r="F272" i="2"/>
  <c r="G616" i="2"/>
  <c r="F362" i="2"/>
  <c r="G183" i="2"/>
  <c r="H795" i="2"/>
  <c r="G313" i="2"/>
  <c r="G423" i="2"/>
  <c r="H188" i="2"/>
  <c r="F764" i="2"/>
  <c r="H19" i="2"/>
  <c r="H185" i="2"/>
  <c r="H625" i="2"/>
  <c r="H882" i="2"/>
  <c r="H447" i="2"/>
  <c r="H938" i="2"/>
  <c r="H585" i="2"/>
  <c r="G905" i="2"/>
  <c r="G935" i="2"/>
  <c r="H617" i="2"/>
  <c r="F937" i="2"/>
  <c r="H500" i="2"/>
  <c r="F710" i="2"/>
  <c r="F854" i="2"/>
  <c r="G425" i="2"/>
  <c r="H358" i="2"/>
  <c r="H301" i="2"/>
  <c r="F557" i="2"/>
  <c r="H648" i="2"/>
  <c r="G878" i="2"/>
  <c r="H481" i="2"/>
  <c r="G187" i="2"/>
  <c r="H89" i="2"/>
  <c r="H274" i="2"/>
  <c r="F913" i="2"/>
  <c r="G1015" i="2"/>
  <c r="G732" i="2"/>
  <c r="H219" i="2"/>
  <c r="G117" i="2"/>
  <c r="H822" i="2"/>
  <c r="F986" i="2"/>
  <c r="G419" i="2"/>
  <c r="F251" i="2"/>
  <c r="G287" i="2"/>
  <c r="F456" i="2"/>
  <c r="H527" i="2"/>
  <c r="F86" i="2"/>
  <c r="G154" i="2"/>
  <c r="H215" i="2"/>
  <c r="H736" i="2"/>
  <c r="G472" i="2"/>
  <c r="H959" i="2"/>
  <c r="H646" i="2"/>
  <c r="F84" i="2"/>
  <c r="F307" i="2"/>
  <c r="H288" i="2"/>
  <c r="G917" i="2"/>
  <c r="F533" i="2"/>
  <c r="F936" i="2"/>
  <c r="H768" i="2"/>
  <c r="G25" i="2"/>
  <c r="F601" i="2"/>
  <c r="H773" i="2"/>
  <c r="F55" i="2"/>
  <c r="F731" i="2"/>
  <c r="H599" i="2"/>
  <c r="G992" i="2"/>
  <c r="G818" i="2"/>
  <c r="H680" i="2"/>
  <c r="H597" i="2"/>
  <c r="H851" i="2"/>
  <c r="F744" i="2"/>
  <c r="G339" i="2"/>
  <c r="G28" i="2"/>
  <c r="F418" i="2"/>
  <c r="H553" i="2"/>
  <c r="H528" i="2"/>
  <c r="H942" i="2"/>
  <c r="G648" i="2"/>
  <c r="G444" i="2"/>
  <c r="H734" i="2"/>
  <c r="G247" i="2"/>
  <c r="F741" i="2"/>
  <c r="H557" i="2"/>
  <c r="G452" i="2"/>
  <c r="H596" i="2"/>
  <c r="F989" i="2"/>
  <c r="G392" i="2"/>
  <c r="F422" i="2"/>
  <c r="G995" i="2"/>
  <c r="H1043" i="2"/>
  <c r="G596" i="2"/>
  <c r="F226" i="2"/>
  <c r="F624" i="2"/>
  <c r="H884" i="2"/>
  <c r="G341" i="2"/>
  <c r="G556" i="2"/>
  <c r="F83" i="2"/>
  <c r="H499" i="2"/>
  <c r="F116" i="2"/>
  <c r="G411" i="2"/>
  <c r="F337" i="2"/>
  <c r="G243" i="2"/>
  <c r="F416" i="2"/>
  <c r="H273" i="2"/>
  <c r="G742" i="2"/>
  <c r="G650" i="2"/>
  <c r="H744" i="2"/>
  <c r="H26" i="2"/>
  <c r="G27" i="2"/>
  <c r="H583" i="2"/>
  <c r="H825" i="2"/>
  <c r="F681" i="2"/>
  <c r="H385" i="2"/>
  <c r="F185" i="2"/>
  <c r="F356" i="2"/>
  <c r="F598" i="2"/>
  <c r="G883" i="2"/>
  <c r="F312" i="2"/>
  <c r="H714" i="2"/>
  <c r="G847" i="2"/>
  <c r="F469" i="2"/>
  <c r="G598" i="2"/>
  <c r="H994" i="2"/>
  <c r="H479" i="2"/>
  <c r="H88" i="2"/>
  <c r="F446" i="2"/>
  <c r="F1014" i="2"/>
  <c r="G18" i="2"/>
  <c r="F114" i="2"/>
  <c r="F385" i="2"/>
  <c r="F153" i="2"/>
  <c r="F1020" i="2"/>
  <c r="G771" i="2"/>
  <c r="G773" i="2"/>
  <c r="G994" i="2"/>
  <c r="F309" i="2"/>
  <c r="H526" i="2"/>
  <c r="H790" i="2"/>
  <c r="H932" i="2"/>
  <c r="F154" i="2"/>
  <c r="G329" i="2"/>
  <c r="G477" i="2"/>
  <c r="G991" i="2"/>
  <c r="H1040" i="2"/>
  <c r="F773" i="2"/>
  <c r="H24" i="2"/>
  <c r="G855" i="2"/>
  <c r="H473" i="2"/>
  <c r="G849" i="2"/>
  <c r="G362" i="2"/>
  <c r="G340" i="2"/>
  <c r="G563" i="2"/>
  <c r="F17" i="2"/>
  <c r="H83" i="2"/>
  <c r="G11" i="2"/>
  <c r="F559" i="2"/>
  <c r="G738" i="2"/>
  <c r="F798" i="2"/>
  <c r="H55" i="2"/>
  <c r="G1021" i="2"/>
  <c r="H558" i="2"/>
  <c r="H498" i="2"/>
  <c r="F470" i="2"/>
  <c r="G338" i="2"/>
  <c r="G280" i="2"/>
  <c r="H306" i="2"/>
  <c r="F328" i="2"/>
  <c r="G1042" i="2"/>
  <c r="F555" i="2"/>
  <c r="H116" i="2"/>
  <c r="H560" i="2"/>
  <c r="F827" i="2"/>
  <c r="F941" i="2"/>
  <c r="G1020" i="2"/>
  <c r="H331" i="2"/>
  <c r="F770" i="2"/>
  <c r="H452" i="2"/>
  <c r="H248" i="2"/>
  <c r="H417" i="2"/>
  <c r="F11" i="2"/>
  <c r="H702" i="2"/>
  <c r="H365" i="2"/>
  <c r="H454" i="2"/>
  <c r="G800" i="2"/>
  <c r="H476" i="2"/>
  <c r="F285" i="2"/>
  <c r="F118" i="2"/>
  <c r="H682" i="2"/>
  <c r="H474" i="2"/>
  <c r="H339" i="2"/>
  <c r="F775" i="2"/>
  <c r="H739" i="2"/>
  <c r="G305" i="2"/>
  <c r="H217" i="2"/>
  <c r="H762" i="2"/>
  <c r="F938" i="2"/>
  <c r="F247" i="2"/>
  <c r="G531" i="2"/>
  <c r="F26" i="2"/>
  <c r="F56" i="2"/>
  <c r="H289" i="2"/>
  <c r="F528" i="2"/>
  <c r="G49" i="2"/>
  <c r="H966" i="2"/>
  <c r="H504" i="2"/>
  <c r="F412" i="2"/>
  <c r="F301" i="2"/>
  <c r="H552" i="2"/>
  <c r="F877" i="2"/>
  <c r="G740" i="2"/>
  <c r="F274" i="2"/>
  <c r="G962" i="2"/>
  <c r="H84" i="2"/>
  <c r="H741" i="2"/>
  <c r="F613" i="2"/>
  <c r="G122" i="2"/>
  <c r="G440" i="2"/>
  <c r="G766" i="2"/>
  <c r="F914" i="2"/>
  <c r="F967" i="2"/>
  <c r="G457" i="2"/>
  <c r="G56" i="2"/>
  <c r="F82" i="2"/>
  <c r="H80" i="2"/>
  <c r="G911" i="2"/>
  <c r="H584" i="2"/>
  <c r="G447" i="2"/>
  <c r="F454" i="2"/>
  <c r="H286" i="2"/>
  <c r="G707" i="2"/>
  <c r="G762" i="2"/>
  <c r="F223" i="2"/>
  <c r="F677" i="2"/>
  <c r="H121" i="2"/>
  <c r="G257" i="2"/>
  <c r="F424" i="2"/>
  <c r="H701" i="2"/>
  <c r="H478" i="2"/>
  <c r="G147" i="2"/>
  <c r="G443" i="2"/>
  <c r="H820" i="2"/>
  <c r="H525" i="2"/>
  <c r="G20" i="2"/>
  <c r="H917" i="2"/>
  <c r="G311" i="2"/>
  <c r="H626" i="2"/>
  <c r="G943" i="2"/>
  <c r="G255" i="2"/>
  <c r="F988" i="2"/>
  <c r="H423" i="2"/>
  <c r="F1045" i="2"/>
  <c r="G798" i="2"/>
  <c r="H28" i="2"/>
  <c r="G256" i="2"/>
  <c r="F911" i="2"/>
  <c r="F452" i="2"/>
  <c r="H443" i="2"/>
  <c r="H915" i="2"/>
  <c r="G618" i="2"/>
  <c r="H255" i="2"/>
  <c r="H395" i="2"/>
  <c r="H27" i="2"/>
  <c r="G919" i="2"/>
  <c r="G597" i="2"/>
  <c r="G286" i="2"/>
  <c r="F115" i="2"/>
  <c r="F257" i="2"/>
  <c r="G683" i="2"/>
  <c r="H299" i="2"/>
  <c r="H674" i="2"/>
  <c r="H252" i="2"/>
  <c r="G913" i="2"/>
  <c r="G581" i="2"/>
  <c r="F282" i="2"/>
  <c r="G588" i="2"/>
  <c r="F852" i="2"/>
  <c r="H187" i="2"/>
  <c r="F366" i="2"/>
  <c r="F357" i="2"/>
  <c r="G388" i="2"/>
  <c r="F79" i="2"/>
  <c r="H848" i="2"/>
  <c r="H529" i="2"/>
  <c r="H742" i="2"/>
  <c r="G114" i="2"/>
  <c r="G713" i="2"/>
  <c r="F188" i="2"/>
  <c r="F879" i="2"/>
  <c r="H1041" i="2"/>
  <c r="G416" i="2"/>
  <c r="H448" i="2"/>
  <c r="F338" i="2"/>
  <c r="H418" i="2"/>
  <c r="G53" i="2"/>
  <c r="G51" i="2"/>
  <c r="G940" i="2"/>
  <c r="H310" i="2"/>
  <c r="F772" i="2"/>
  <c r="F229" i="2"/>
  <c r="G228" i="2"/>
  <c r="G186" i="2"/>
  <c r="H458" i="2"/>
  <c r="H278" i="2"/>
  <c r="G359" i="2"/>
  <c r="H731" i="2"/>
  <c r="G674" i="2"/>
  <c r="H390" i="2"/>
  <c r="F281" i="2"/>
  <c r="H649" i="2"/>
  <c r="H712" i="2"/>
  <c r="H155" i="2"/>
  <c r="F856" i="2"/>
  <c r="G620" i="2"/>
  <c r="H422" i="2"/>
  <c r="F962" i="2"/>
  <c r="F339" i="2"/>
  <c r="H883" i="2"/>
  <c r="G745" i="2"/>
  <c r="F81" i="2"/>
  <c r="F477" i="2"/>
  <c r="H223" i="2"/>
  <c r="H335" i="2"/>
  <c r="G965" i="2"/>
  <c r="G853" i="2"/>
  <c r="G881" i="2"/>
  <c r="F881" i="2"/>
  <c r="F994" i="2"/>
  <c r="F458" i="2"/>
  <c r="G908" i="2"/>
  <c r="F421" i="2"/>
  <c r="H941" i="2"/>
  <c r="G476" i="2"/>
  <c r="H774" i="2"/>
  <c r="F735" i="2"/>
  <c r="F181" i="2"/>
  <c r="H244" i="2"/>
  <c r="F702" i="2"/>
  <c r="G705" i="2"/>
  <c r="H792" i="2"/>
  <c r="H989" i="2"/>
  <c r="G677" i="2"/>
  <c r="H396" i="2"/>
  <c r="F313" i="2"/>
  <c r="F906" i="2"/>
  <c r="F334" i="2"/>
  <c r="H256" i="2"/>
  <c r="H120" i="2"/>
  <c r="G396" i="2"/>
  <c r="F684" i="2"/>
  <c r="F760" i="2"/>
  <c r="H914" i="2"/>
  <c r="G587" i="2"/>
  <c r="G988" i="2"/>
  <c r="G1043" i="2"/>
  <c r="H419" i="2"/>
  <c r="F393" i="2"/>
  <c r="H796" i="2"/>
  <c r="F152" i="2"/>
  <c r="F451" i="2"/>
  <c r="G85" i="2"/>
  <c r="G827" i="2"/>
  <c r="H939" i="2"/>
  <c r="H940" i="2"/>
  <c r="H425" i="2"/>
  <c r="H647" i="2"/>
  <c r="G50" i="2"/>
  <c r="H911" i="2"/>
  <c r="H906" i="2"/>
  <c r="F767" i="2"/>
  <c r="F503" i="2"/>
  <c r="H25" i="2"/>
  <c r="F797" i="2"/>
  <c r="F258" i="2"/>
  <c r="G626" i="2"/>
  <c r="H706" i="2"/>
  <c r="H991" i="2"/>
  <c r="G26" i="2"/>
  <c r="H879" i="2"/>
  <c r="F532" i="2"/>
  <c r="H56" i="2"/>
  <c r="G701" i="2"/>
  <c r="F556" i="2"/>
  <c r="H475" i="2"/>
  <c r="F526" i="2"/>
  <c r="G181" i="2"/>
  <c r="H303" i="2"/>
  <c r="F969" i="2"/>
  <c r="F23" i="2"/>
  <c r="F792" i="2"/>
  <c r="F439" i="2"/>
  <c r="H737" i="2"/>
  <c r="H446" i="2"/>
  <c r="G418" i="2"/>
  <c r="H227" i="2"/>
  <c r="G614" i="2"/>
  <c r="F310" i="2"/>
  <c r="G45" i="2"/>
  <c r="G584" i="2"/>
  <c r="G84" i="2"/>
  <c r="F650" i="2"/>
  <c r="H961" i="2"/>
  <c r="H11" i="2"/>
  <c r="F934" i="2"/>
  <c r="F819" i="2"/>
  <c r="F311" i="2"/>
  <c r="F625" i="2"/>
  <c r="H501" i="2"/>
  <c r="G907" i="2"/>
  <c r="H148" i="2"/>
  <c r="H336" i="2"/>
  <c r="G458" i="2"/>
  <c r="G272" i="2"/>
  <c r="G332" i="2"/>
  <c r="H245" i="2"/>
  <c r="G218" i="2"/>
  <c r="F306" i="2"/>
  <c r="H186" i="2"/>
  <c r="G559" i="2"/>
  <c r="F524" i="2"/>
  <c r="H559" i="2"/>
  <c r="G87" i="2"/>
  <c r="H451" i="2"/>
  <c r="G963" i="2"/>
  <c r="G395" i="2"/>
  <c r="H769" i="2"/>
  <c r="G1044" i="2"/>
  <c r="G615" i="2"/>
  <c r="H152" i="2"/>
  <c r="G682" i="2"/>
  <c r="H253" i="2"/>
  <c r="H359" i="2"/>
  <c r="G480" i="2"/>
  <c r="H314" i="2"/>
  <c r="G627" i="2"/>
  <c r="H944" i="2"/>
  <c r="H29" i="2"/>
  <c r="F314" i="2"/>
  <c r="G829" i="2"/>
  <c r="F829" i="2"/>
  <c r="H685" i="2"/>
  <c r="F534" i="2"/>
  <c r="F368" i="2"/>
  <c r="F291" i="2"/>
  <c r="G565" i="2"/>
  <c r="F716" i="2"/>
  <c r="G291" i="2"/>
  <c r="G604" i="2"/>
  <c r="H921" i="2"/>
  <c r="G500" i="2"/>
  <c r="F918" i="2"/>
  <c r="F359" i="2"/>
  <c r="F883" i="2"/>
  <c r="G424" i="2"/>
  <c r="H415" i="2"/>
  <c r="G1013" i="2"/>
  <c r="G421" i="2"/>
  <c r="G532" i="2"/>
  <c r="H919" i="2"/>
  <c r="H1018" i="2"/>
  <c r="H226" i="2"/>
  <c r="H918" i="2"/>
  <c r="H827" i="2"/>
  <c r="F24" i="2"/>
  <c r="G583" i="2"/>
  <c r="H304" i="2"/>
  <c r="F562" i="2"/>
  <c r="G230" i="2"/>
  <c r="G333" i="2"/>
  <c r="G1016" i="2"/>
  <c r="H705" i="2"/>
  <c r="F336" i="2"/>
  <c r="F621" i="2"/>
  <c r="G478" i="2"/>
  <c r="G941" i="2"/>
  <c r="F122" i="2"/>
  <c r="F445" i="2"/>
  <c r="F51" i="2"/>
  <c r="H797" i="2"/>
  <c r="H738" i="2"/>
  <c r="H594" i="2"/>
  <c r="F88" i="2"/>
  <c r="H424" i="2"/>
  <c r="H709" i="2"/>
  <c r="G453" i="2"/>
  <c r="F591" i="2"/>
  <c r="G739" i="2"/>
  <c r="G389" i="2"/>
  <c r="F302" i="2"/>
  <c r="H48" i="2"/>
  <c r="G797" i="2"/>
  <c r="H618" i="2"/>
  <c r="H878" i="2"/>
  <c r="H1013" i="2"/>
  <c r="G676" i="2"/>
  <c r="H456" i="2"/>
  <c r="G220" i="2"/>
  <c r="H285" i="2"/>
  <c r="G594" i="2"/>
  <c r="H988" i="2"/>
  <c r="F479" i="2"/>
  <c r="G651" i="2"/>
  <c r="H531" i="2"/>
  <c r="G115" i="2"/>
  <c r="H279" i="2"/>
  <c r="G391" i="2"/>
  <c r="H561" i="2"/>
  <c r="G533" i="2"/>
  <c r="H439" i="2"/>
  <c r="F53" i="2"/>
  <c r="H250" i="2"/>
  <c r="F736" i="2"/>
  <c r="G912" i="2"/>
  <c r="H22" i="2"/>
  <c r="F825" i="2"/>
  <c r="G684" i="2"/>
  <c r="G619" i="2"/>
  <c r="G986" i="2"/>
  <c r="H361" i="2"/>
  <c r="F476" i="2"/>
  <c r="H389" i="2"/>
  <c r="G505" i="2"/>
  <c r="F917" i="2"/>
  <c r="G254" i="2"/>
  <c r="F818" i="2"/>
  <c r="F711" i="2"/>
  <c r="F966" i="2"/>
  <c r="H151" i="2"/>
  <c r="H505" i="2"/>
  <c r="F500" i="2"/>
  <c r="H284" i="2"/>
  <c r="F793" i="2"/>
  <c r="G990" i="2"/>
  <c r="G918" i="2"/>
  <c r="F390" i="2"/>
  <c r="F502" i="2"/>
  <c r="G744" i="2"/>
  <c r="H397" i="2"/>
  <c r="F398" i="2"/>
  <c r="H290" i="2"/>
  <c r="G776" i="2"/>
  <c r="H230" i="2"/>
  <c r="H57" i="2"/>
  <c r="G1022" i="2"/>
  <c r="G290" i="2"/>
  <c r="H260" i="2"/>
  <c r="F686" i="2"/>
  <c r="F261" i="2"/>
  <c r="G747" i="2"/>
  <c r="H747" i="2"/>
  <c r="G368" i="2"/>
  <c r="G945" i="2"/>
  <c r="H686" i="2"/>
  <c r="F19" i="2"/>
  <c r="F1021" i="2"/>
  <c r="G282" i="2"/>
  <c r="F992" i="2"/>
  <c r="F506" i="2"/>
  <c r="F1016" i="2"/>
  <c r="H308" i="2"/>
  <c r="G791" i="2"/>
  <c r="G826" i="2"/>
  <c r="H1047" i="2"/>
  <c r="H115" i="2"/>
  <c r="H826" i="2"/>
  <c r="H453" i="2"/>
  <c r="G482" i="2"/>
  <c r="F708" i="2"/>
  <c r="F1041" i="2"/>
  <c r="F880" i="2"/>
  <c r="H52" i="2"/>
  <c r="H943" i="2"/>
  <c r="H818" i="2"/>
  <c r="H761" i="2"/>
  <c r="G591" i="2"/>
  <c r="G934" i="2"/>
  <c r="H530" i="2"/>
  <c r="G646" i="2"/>
  <c r="G258" i="2"/>
  <c r="F762" i="2"/>
  <c r="G221" i="2"/>
  <c r="H117" i="2"/>
  <c r="G794" i="2"/>
  <c r="F308" i="2"/>
  <c r="F186" i="2"/>
  <c r="F935" i="2"/>
  <c r="H602" i="2"/>
  <c r="F222" i="2"/>
  <c r="H53" i="2"/>
  <c r="G259" i="2"/>
  <c r="F678" i="2"/>
  <c r="G769" i="2"/>
  <c r="H856" i="2"/>
  <c r="F117" i="2"/>
  <c r="H271" i="2"/>
  <c r="G621" i="2"/>
  <c r="F52" i="2"/>
  <c r="F602" i="2"/>
  <c r="F768" i="2"/>
  <c r="F651" i="2"/>
  <c r="F259" i="2"/>
  <c r="H507" i="2"/>
  <c r="G944" i="2"/>
  <c r="F564" i="2"/>
  <c r="G398" i="2"/>
  <c r="G969" i="2"/>
  <c r="H829" i="2"/>
  <c r="H603" i="2"/>
  <c r="G342" i="2"/>
  <c r="H945" i="2"/>
  <c r="G830" i="2"/>
  <c r="H261" i="2"/>
  <c r="H830" i="2"/>
  <c r="H675" i="2"/>
  <c r="H601" i="2"/>
  <c r="F15" i="2"/>
  <c r="G504" i="2"/>
  <c r="G222" i="2"/>
  <c r="G506" i="2"/>
  <c r="H653" i="2"/>
  <c r="H970" i="2"/>
  <c r="F483" i="2"/>
  <c r="G885" i="2"/>
  <c r="H508" i="2"/>
  <c r="F343" i="2"/>
  <c r="F232" i="2"/>
  <c r="F1023" i="2"/>
  <c r="F91" i="2"/>
  <c r="G959" i="2"/>
  <c r="G88" i="2"/>
  <c r="H17" i="2"/>
  <c r="G185" i="2"/>
  <c r="F457" i="2"/>
  <c r="H645" i="2"/>
  <c r="G224" i="2"/>
  <c r="F216" i="2"/>
  <c r="H854" i="2"/>
  <c r="H86" i="2"/>
  <c r="H621" i="2"/>
  <c r="H775" i="2"/>
  <c r="F425" i="2"/>
  <c r="F801" i="2"/>
  <c r="G801" i="2"/>
  <c r="F507" i="2"/>
  <c r="H563" i="2"/>
  <c r="H534" i="2"/>
  <c r="F920" i="2"/>
  <c r="H857" i="2"/>
  <c r="F653" i="2"/>
  <c r="G124" i="2"/>
  <c r="F157" i="2"/>
  <c r="F628" i="2"/>
  <c r="G921" i="2"/>
  <c r="F997" i="2"/>
  <c r="G686" i="2"/>
  <c r="F922" i="2"/>
  <c r="F717" i="2"/>
  <c r="H509" i="2"/>
  <c r="H262" i="2"/>
  <c r="H536" i="2"/>
  <c r="G428" i="2"/>
  <c r="F605" i="2"/>
  <c r="H831" i="2"/>
  <c r="G706" i="2"/>
  <c r="G83" i="2"/>
  <c r="F597" i="2"/>
  <c r="H313" i="2"/>
  <c r="G735" i="2"/>
  <c r="F529" i="2"/>
  <c r="F963" i="2"/>
  <c r="G529" i="2"/>
  <c r="F473" i="2"/>
  <c r="G1045" i="2"/>
  <c r="G774" i="2"/>
  <c r="F942" i="2"/>
  <c r="F847" i="2"/>
  <c r="H772" i="2"/>
  <c r="G625" i="2"/>
  <c r="G251" i="2"/>
  <c r="G229" i="2"/>
  <c r="F505" i="2"/>
  <c r="G1018" i="2"/>
  <c r="F444" i="2"/>
  <c r="G420" i="2"/>
  <c r="H562" i="2"/>
  <c r="H1021" i="2"/>
  <c r="F183" i="2"/>
  <c r="H968" i="2"/>
  <c r="F289" i="2"/>
  <c r="F685" i="2"/>
  <c r="F29" i="2"/>
  <c r="G29" i="2"/>
  <c r="G426" i="2"/>
  <c r="G155" i="2"/>
  <c r="H315" i="2"/>
  <c r="H1022" i="2"/>
  <c r="H189" i="2"/>
  <c r="H316" i="2"/>
  <c r="H802" i="2"/>
  <c r="G232" i="2"/>
  <c r="F747" i="2"/>
  <c r="H971" i="2"/>
  <c r="F830" i="2"/>
  <c r="H157" i="2"/>
  <c r="H620" i="2"/>
  <c r="F148" i="2"/>
  <c r="H962" i="2"/>
  <c r="F1019" i="2"/>
  <c r="H457" i="2"/>
  <c r="F182" i="2"/>
  <c r="F279" i="2"/>
  <c r="G454" i="2"/>
  <c r="F255" i="2"/>
  <c r="H799" i="2"/>
  <c r="F48" i="2"/>
  <c r="F916" i="2"/>
  <c r="H503" i="2"/>
  <c r="F682" i="2"/>
  <c r="F790" i="2"/>
  <c r="F939" i="2"/>
  <c r="H964" i="2"/>
  <c r="H360" i="2"/>
  <c r="F599" i="2"/>
  <c r="F676" i="2"/>
  <c r="F245" i="2"/>
  <c r="G523" i="2"/>
  <c r="H496" i="2"/>
  <c r="G851" i="2"/>
  <c r="G308" i="2"/>
  <c r="H713" i="2"/>
  <c r="F713" i="2"/>
  <c r="F411" i="2"/>
  <c r="G14" i="2"/>
  <c r="H934" i="2"/>
  <c r="F46" i="2"/>
  <c r="H704" i="2"/>
  <c r="G502" i="2"/>
  <c r="G312" i="2"/>
  <c r="F733" i="2"/>
  <c r="H467" i="2"/>
  <c r="H710" i="2"/>
  <c r="G649" i="2"/>
  <c r="F120" i="2"/>
  <c r="H652" i="2"/>
  <c r="F679" i="2"/>
  <c r="G561" i="2"/>
  <c r="G704" i="2"/>
  <c r="G672" i="2"/>
  <c r="H679" i="2"/>
  <c r="F649" i="2"/>
  <c r="G675" i="2"/>
  <c r="G397" i="2"/>
  <c r="F615" i="2"/>
  <c r="F225" i="2"/>
  <c r="H622" i="2"/>
  <c r="F475" i="2"/>
  <c r="F501" i="2"/>
  <c r="G153" i="2"/>
  <c r="F943" i="2"/>
  <c r="G1017" i="2"/>
  <c r="H51" i="2"/>
  <c r="G327" i="2"/>
  <c r="G1019" i="2"/>
  <c r="H259" i="2"/>
  <c r="F589" i="2"/>
  <c r="H14" i="2"/>
  <c r="G792" i="2"/>
  <c r="F850" i="2"/>
  <c r="G642" i="2"/>
  <c r="F882" i="2"/>
  <c r="F187" i="2"/>
  <c r="G383" i="2"/>
  <c r="G358" i="2"/>
  <c r="F363" i="2"/>
  <c r="F184" i="2"/>
  <c r="H338" i="2"/>
  <c r="F1018" i="2"/>
  <c r="H455" i="2"/>
  <c r="H800" i="2"/>
  <c r="H824" i="2"/>
  <c r="F22" i="2"/>
  <c r="F919" i="2"/>
  <c r="G244" i="2"/>
  <c r="F287" i="2"/>
  <c r="F995" i="2"/>
  <c r="G622" i="2"/>
  <c r="F820" i="2"/>
  <c r="H711" i="2"/>
  <c r="H287" i="2"/>
  <c r="H533" i="2"/>
  <c r="F530" i="2"/>
  <c r="F455" i="2"/>
  <c r="G602" i="2"/>
  <c r="G715" i="2"/>
  <c r="G483" i="2"/>
  <c r="G857" i="2"/>
  <c r="G481" i="2"/>
  <c r="G856" i="2"/>
  <c r="F156" i="2"/>
  <c r="H885" i="2"/>
  <c r="F1022" i="2"/>
  <c r="H343" i="2"/>
  <c r="G1023" i="2"/>
  <c r="H858" i="2"/>
  <c r="F604" i="2"/>
  <c r="G157" i="2"/>
  <c r="G399" i="2"/>
  <c r="H628" i="2"/>
  <c r="G737" i="2"/>
  <c r="H624" i="2"/>
  <c r="G283" i="2"/>
  <c r="F743" i="2"/>
  <c r="G712" i="2"/>
  <c r="G182" i="2"/>
  <c r="H357" i="2"/>
  <c r="F478" i="2"/>
  <c r="F560" i="2"/>
  <c r="H969" i="2"/>
  <c r="H740" i="2"/>
  <c r="H771" i="2"/>
  <c r="H1020" i="2"/>
  <c r="H311" i="2"/>
  <c r="H388" i="2"/>
  <c r="F151" i="2"/>
  <c r="G475" i="2"/>
  <c r="F504" i="2"/>
  <c r="F121" i="2"/>
  <c r="F149" i="2"/>
  <c r="G253" i="2"/>
  <c r="G592" i="2"/>
  <c r="G149" i="2"/>
  <c r="G227" i="2"/>
  <c r="F25" i="2"/>
  <c r="G743" i="2"/>
  <c r="F230" i="2"/>
  <c r="F987" i="2"/>
  <c r="G302" i="2"/>
  <c r="H307" i="2"/>
  <c r="H85" i="2"/>
  <c r="G82" i="2"/>
  <c r="G882" i="2"/>
  <c r="H794" i="2"/>
  <c r="H275" i="2"/>
  <c r="G734" i="2"/>
  <c r="H257" i="2"/>
  <c r="F221" i="2"/>
  <c r="G993" i="2"/>
  <c r="G942" i="2"/>
  <c r="F737" i="2"/>
  <c r="F21" i="2"/>
  <c r="G796" i="2"/>
  <c r="F87" i="2"/>
  <c r="G601" i="2"/>
  <c r="H420" i="2"/>
  <c r="F227" i="2"/>
  <c r="F396" i="2"/>
  <c r="G652" i="2"/>
  <c r="G231" i="2"/>
  <c r="F944" i="2"/>
  <c r="F776" i="2"/>
  <c r="H341" i="2"/>
  <c r="H920" i="2"/>
  <c r="G189" i="2"/>
  <c r="F367" i="2"/>
  <c r="G920" i="2"/>
  <c r="F460" i="2"/>
  <c r="H777" i="2"/>
  <c r="F124" i="2"/>
  <c r="G679" i="2"/>
  <c r="G600" i="2"/>
  <c r="F769" i="2"/>
  <c r="G852" i="2"/>
  <c r="F1047" i="2"/>
  <c r="H1045" i="2"/>
  <c r="G714" i="2"/>
  <c r="G564" i="2"/>
  <c r="F89" i="2"/>
  <c r="G996" i="2"/>
  <c r="G343" i="2"/>
  <c r="F886" i="2"/>
  <c r="F802" i="2"/>
  <c r="G777" i="2"/>
  <c r="G91" i="2"/>
  <c r="G802" i="2"/>
  <c r="F740" i="2"/>
  <c r="H366" i="2"/>
  <c r="G711" i="2"/>
  <c r="G825" i="2"/>
  <c r="H995" i="2"/>
  <c r="G285" i="2"/>
  <c r="G877" i="2"/>
  <c r="G151" i="2"/>
  <c r="F27" i="2"/>
  <c r="H333" i="2"/>
  <c r="F600" i="2"/>
  <c r="F714" i="2"/>
  <c r="F189" i="2"/>
  <c r="H776" i="2"/>
  <c r="H564" i="2"/>
  <c r="F884" i="2"/>
  <c r="G188" i="2"/>
  <c r="F715" i="2"/>
  <c r="H483" i="2"/>
  <c r="H801" i="2"/>
  <c r="G261" i="2"/>
  <c r="G997" i="2"/>
  <c r="G535" i="2"/>
  <c r="G886" i="2"/>
  <c r="H368" i="2"/>
  <c r="G716" i="2"/>
  <c r="H58" i="2"/>
  <c r="F292" i="2"/>
  <c r="H369" i="2"/>
  <c r="H233" i="2"/>
  <c r="F233" i="2"/>
  <c r="H428" i="2"/>
  <c r="F946" i="2"/>
  <c r="F317" i="2"/>
  <c r="G778" i="2"/>
  <c r="G803" i="2"/>
  <c r="F31" i="2"/>
  <c r="H922" i="2"/>
  <c r="G859" i="2"/>
  <c r="F340" i="2"/>
  <c r="G479" i="2"/>
  <c r="H54" i="2"/>
  <c r="H828" i="2"/>
  <c r="G507" i="2"/>
  <c r="G367" i="2"/>
  <c r="F90" i="2"/>
  <c r="F123" i="2"/>
  <c r="F155" i="2"/>
  <c r="H90" i="2"/>
  <c r="H426" i="2"/>
  <c r="G57" i="2"/>
  <c r="G654" i="2"/>
  <c r="H535" i="2"/>
  <c r="H654" i="2"/>
  <c r="G190" i="2"/>
  <c r="H460" i="2"/>
  <c r="G427" i="2"/>
  <c r="H886" i="2"/>
  <c r="H59" i="2"/>
  <c r="F566" i="2"/>
  <c r="F859" i="2"/>
  <c r="G831" i="2"/>
  <c r="F831" i="2"/>
  <c r="F887" i="2"/>
  <c r="G655" i="2"/>
  <c r="H158" i="2"/>
  <c r="G536" i="2"/>
  <c r="G317" i="2"/>
  <c r="G687" i="2"/>
  <c r="H292" i="2"/>
  <c r="G233" i="2"/>
  <c r="G605" i="2"/>
  <c r="H345" i="2"/>
  <c r="G293" i="2"/>
  <c r="H429" i="2"/>
  <c r="H1025" i="2"/>
  <c r="F159" i="2"/>
  <c r="F93" i="2"/>
  <c r="G656" i="2"/>
  <c r="F401" i="2"/>
  <c r="G1025" i="2"/>
  <c r="G345" i="2"/>
  <c r="H860" i="2"/>
  <c r="H93" i="2"/>
  <c r="G973" i="2"/>
  <c r="H234" i="2"/>
  <c r="G688" i="2"/>
  <c r="F486" i="2"/>
  <c r="F1051" i="2"/>
  <c r="H656" i="2"/>
  <c r="F429" i="2"/>
  <c r="G630" i="2"/>
  <c r="G401" i="2"/>
  <c r="G192" i="2"/>
  <c r="G718" i="2"/>
  <c r="H462" i="2"/>
  <c r="H688" i="2"/>
  <c r="F32" i="2"/>
  <c r="G537" i="2"/>
  <c r="F428" i="2"/>
  <c r="H344" i="2"/>
  <c r="F369" i="2"/>
  <c r="G429" i="2"/>
  <c r="H923" i="2"/>
  <c r="G606" i="2"/>
  <c r="F126" i="2"/>
  <c r="H973" i="2"/>
  <c r="H192" i="2"/>
  <c r="G947" i="2"/>
  <c r="H999" i="2"/>
  <c r="F688" i="2"/>
  <c r="F749" i="2"/>
  <c r="H126" i="2"/>
  <c r="G999" i="2"/>
  <c r="F973" i="2"/>
  <c r="H630" i="2"/>
  <c r="G23" i="2"/>
  <c r="G736" i="2"/>
  <c r="H18" i="2"/>
  <c r="H394" i="2"/>
  <c r="G413" i="2"/>
  <c r="G884" i="2"/>
  <c r="H996" i="2"/>
  <c r="F828" i="2"/>
  <c r="F290" i="2"/>
  <c r="H367" i="2"/>
  <c r="H484" i="2"/>
  <c r="G460" i="2"/>
  <c r="F921" i="2"/>
  <c r="G316" i="2"/>
  <c r="H1023" i="2"/>
  <c r="G964" i="2"/>
  <c r="H600" i="2"/>
  <c r="G118" i="2"/>
  <c r="F968" i="2"/>
  <c r="F481" i="2"/>
  <c r="H880" i="2"/>
  <c r="F386" i="2"/>
  <c r="G671" i="2"/>
  <c r="F283" i="2"/>
  <c r="F738" i="2"/>
  <c r="F1046" i="2"/>
  <c r="H122" i="2"/>
  <c r="H715" i="2"/>
  <c r="G156" i="2"/>
  <c r="F1048" i="2"/>
  <c r="F315" i="2"/>
  <c r="F397" i="2"/>
  <c r="F627" i="2"/>
  <c r="G970" i="2"/>
  <c r="G746" i="2"/>
  <c r="F30" i="2"/>
  <c r="F858" i="2"/>
  <c r="F399" i="2"/>
  <c r="G1049" i="2"/>
  <c r="F971" i="2"/>
  <c r="F427" i="2"/>
  <c r="F654" i="2"/>
  <c r="G566" i="2"/>
  <c r="G191" i="2"/>
  <c r="H461" i="2"/>
  <c r="G59" i="2"/>
  <c r="H778" i="2"/>
  <c r="F344" i="2"/>
  <c r="G922" i="2"/>
  <c r="F92" i="2"/>
  <c r="F748" i="2"/>
  <c r="H655" i="2"/>
  <c r="G125" i="2"/>
  <c r="F191" i="2"/>
  <c r="H887" i="2"/>
  <c r="H593" i="2"/>
  <c r="G456" i="2"/>
  <c r="G121" i="2"/>
  <c r="F800" i="2"/>
  <c r="G459" i="2"/>
  <c r="H1048" i="2"/>
  <c r="F426" i="2"/>
  <c r="G1047" i="2"/>
  <c r="F260" i="2"/>
  <c r="G123" i="2"/>
  <c r="H627" i="2"/>
  <c r="F459" i="2"/>
  <c r="F777" i="2"/>
  <c r="F1049" i="2"/>
  <c r="G508" i="2"/>
  <c r="F535" i="2"/>
  <c r="H565" i="2"/>
  <c r="F190" i="2"/>
  <c r="H687" i="2"/>
  <c r="H125" i="2"/>
  <c r="H859" i="2"/>
  <c r="F998" i="2"/>
  <c r="G748" i="2"/>
  <c r="F803" i="2"/>
  <c r="F536" i="2"/>
  <c r="G292" i="2"/>
  <c r="H946" i="2"/>
  <c r="F1050" i="2"/>
  <c r="F262" i="2"/>
  <c r="G32" i="2"/>
  <c r="H486" i="2"/>
  <c r="G126" i="2"/>
  <c r="F947" i="2"/>
  <c r="F370" i="2"/>
  <c r="H1051" i="2"/>
  <c r="G1051" i="2"/>
  <c r="H567" i="2"/>
  <c r="H60" i="2"/>
  <c r="G263" i="2"/>
  <c r="F462" i="2"/>
  <c r="G860" i="2"/>
  <c r="G486" i="2"/>
  <c r="F510" i="2"/>
  <c r="F750" i="2"/>
  <c r="F1052" i="2"/>
  <c r="H511" i="2"/>
  <c r="G1052" i="2"/>
  <c r="H750" i="2"/>
  <c r="G235" i="2"/>
  <c r="G371" i="2"/>
  <c r="G346" i="2"/>
  <c r="F430" i="2"/>
  <c r="H719" i="2"/>
  <c r="G948" i="2"/>
  <c r="F94" i="2"/>
  <c r="G689" i="2"/>
  <c r="H1052" i="2"/>
  <c r="F833" i="2"/>
  <c r="G193" i="2"/>
  <c r="H33" i="2"/>
  <c r="G294" i="2"/>
  <c r="G430" i="2"/>
  <c r="G487" i="2"/>
  <c r="G1026" i="2"/>
  <c r="F346" i="2"/>
  <c r="H402" i="2"/>
  <c r="H160" i="2"/>
  <c r="G319" i="2"/>
  <c r="G264" i="2"/>
  <c r="H235" i="2"/>
  <c r="G33" i="2"/>
  <c r="H805" i="2"/>
  <c r="F657" i="2"/>
  <c r="F160" i="2"/>
  <c r="G631" i="2"/>
  <c r="F33" i="2"/>
  <c r="F861" i="2"/>
  <c r="H607" i="2"/>
  <c r="F924" i="2"/>
  <c r="G924" i="2"/>
  <c r="F631" i="2"/>
  <c r="H780" i="2"/>
  <c r="G1000" i="2"/>
  <c r="F805" i="2"/>
  <c r="G889" i="2"/>
  <c r="H1000" i="2"/>
  <c r="H568" i="2"/>
  <c r="G974" i="2"/>
  <c r="G861" i="2"/>
  <c r="G61" i="2"/>
  <c r="G160" i="2"/>
  <c r="H319" i="2"/>
  <c r="G568" i="2"/>
  <c r="F264" i="2"/>
  <c r="F511" i="2"/>
  <c r="G833" i="2"/>
  <c r="H487" i="2"/>
  <c r="G463" i="2"/>
  <c r="F719" i="2"/>
  <c r="H657" i="2"/>
  <c r="F193" i="2"/>
  <c r="H1050" i="2"/>
  <c r="F655" i="2"/>
  <c r="G262" i="2"/>
  <c r="H629" i="2"/>
  <c r="H972" i="2"/>
  <c r="F626" i="2"/>
  <c r="G822" i="2"/>
  <c r="G678" i="2"/>
  <c r="F563" i="2"/>
  <c r="F885" i="2"/>
  <c r="H231" i="2"/>
  <c r="H123" i="2"/>
  <c r="F28" i="2"/>
  <c r="F342" i="2"/>
  <c r="F231" i="2"/>
  <c r="G315" i="2"/>
  <c r="G260" i="2"/>
  <c r="H604" i="2"/>
  <c r="H399" i="2"/>
  <c r="H291" i="2"/>
  <c r="G628" i="2"/>
  <c r="F484" i="2"/>
  <c r="F316" i="2"/>
  <c r="F125" i="2"/>
  <c r="G31" i="2"/>
  <c r="G946" i="2"/>
  <c r="H31" i="2"/>
  <c r="F509" i="2"/>
  <c r="H400" i="2"/>
  <c r="G485" i="2"/>
  <c r="F485" i="2"/>
  <c r="G998" i="2"/>
  <c r="F629" i="2"/>
  <c r="G158" i="2"/>
  <c r="F1024" i="2"/>
  <c r="G400" i="2"/>
  <c r="G887" i="2"/>
  <c r="G972" i="2"/>
  <c r="G510" i="2"/>
  <c r="F804" i="2"/>
  <c r="G462" i="2"/>
  <c r="H718" i="2"/>
  <c r="H510" i="2"/>
  <c r="F923" i="2"/>
  <c r="G749" i="2"/>
  <c r="H159" i="2"/>
  <c r="F567" i="2"/>
  <c r="H401" i="2"/>
  <c r="F318" i="2"/>
  <c r="F263" i="2"/>
  <c r="H263" i="2"/>
  <c r="H32" i="2"/>
  <c r="G888" i="2"/>
  <c r="F656" i="2"/>
  <c r="G60" i="2"/>
  <c r="F1025" i="2"/>
  <c r="H318" i="2"/>
  <c r="G234" i="2"/>
  <c r="F630" i="2"/>
  <c r="H804" i="2"/>
  <c r="G804" i="2"/>
  <c r="H749" i="2"/>
  <c r="G832" i="2"/>
  <c r="F60" i="2"/>
  <c r="F606" i="2"/>
  <c r="H998" i="2"/>
  <c r="H566" i="2"/>
  <c r="G629" i="2"/>
  <c r="G567" i="2"/>
  <c r="H293" i="2"/>
  <c r="G923" i="2"/>
  <c r="H779" i="2"/>
  <c r="H832" i="2"/>
  <c r="F832" i="2"/>
  <c r="H888" i="2"/>
  <c r="G370" i="2"/>
  <c r="F999" i="2"/>
  <c r="H947" i="2"/>
  <c r="F860" i="2"/>
  <c r="H370" i="2"/>
  <c r="G318" i="2"/>
  <c r="H300" i="2"/>
  <c r="F647" i="2"/>
  <c r="G22" i="2"/>
  <c r="F150" i="2"/>
  <c r="F523" i="2"/>
  <c r="H153" i="2"/>
  <c r="F996" i="2"/>
  <c r="G534" i="2"/>
  <c r="F482" i="2"/>
  <c r="G1048" i="2"/>
  <c r="G858" i="2"/>
  <c r="H190" i="2"/>
  <c r="F58" i="2"/>
  <c r="H30" i="2"/>
  <c r="F565" i="2"/>
  <c r="H681" i="2"/>
  <c r="G455" i="2"/>
  <c r="G530" i="2"/>
  <c r="G450" i="2"/>
  <c r="F712" i="2"/>
  <c r="F581" i="2"/>
  <c r="H1042" i="2"/>
  <c r="F771" i="2"/>
  <c r="G741" i="2"/>
  <c r="F745" i="2"/>
  <c r="H181" i="2"/>
  <c r="F561" i="2"/>
  <c r="H482" i="2"/>
  <c r="F970" i="2"/>
  <c r="F57" i="2"/>
  <c r="G653" i="2"/>
  <c r="G828" i="2"/>
  <c r="H342" i="2"/>
  <c r="G603" i="2"/>
  <c r="F857" i="2"/>
  <c r="F603" i="2"/>
  <c r="F945" i="2"/>
  <c r="H91" i="2"/>
  <c r="G58" i="2"/>
  <c r="H1049" i="2"/>
  <c r="G484" i="2"/>
  <c r="G30" i="2"/>
  <c r="G717" i="2"/>
  <c r="H605" i="2"/>
  <c r="G92" i="2"/>
  <c r="F158" i="2"/>
  <c r="G1024" i="2"/>
  <c r="G1050" i="2"/>
  <c r="H803" i="2"/>
  <c r="F778" i="2"/>
  <c r="G344" i="2"/>
  <c r="H1024" i="2"/>
  <c r="H92" i="2"/>
  <c r="F59" i="2"/>
  <c r="H717" i="2"/>
  <c r="G152" i="2"/>
  <c r="H619" i="2"/>
  <c r="G422" i="2"/>
  <c r="G314" i="2"/>
  <c r="G90" i="2"/>
  <c r="H156" i="2"/>
  <c r="G685" i="2"/>
  <c r="H398" i="2"/>
  <c r="G289" i="2"/>
  <c r="H746" i="2"/>
  <c r="F746" i="2"/>
  <c r="H459" i="2"/>
  <c r="H716" i="2"/>
  <c r="H427" i="2"/>
  <c r="F508" i="2"/>
  <c r="H124" i="2"/>
  <c r="H997" i="2"/>
  <c r="G971" i="2"/>
  <c r="H232" i="2"/>
  <c r="H191" i="2"/>
  <c r="H485" i="2"/>
  <c r="F461" i="2"/>
  <c r="G461" i="2"/>
  <c r="H748" i="2"/>
  <c r="F972" i="2"/>
  <c r="F687" i="2"/>
  <c r="F400" i="2"/>
  <c r="G509" i="2"/>
  <c r="G369" i="2"/>
  <c r="H317" i="2"/>
  <c r="G779" i="2"/>
  <c r="F779" i="2"/>
  <c r="F718" i="2"/>
  <c r="F293" i="2"/>
  <c r="G93" i="2"/>
  <c r="H537" i="2"/>
  <c r="F234" i="2"/>
  <c r="H606" i="2"/>
  <c r="F537" i="2"/>
  <c r="F345" i="2"/>
  <c r="F888" i="2"/>
  <c r="G159" i="2"/>
  <c r="F192" i="2"/>
  <c r="G719" i="2"/>
  <c r="G657" i="2"/>
  <c r="F463" i="2"/>
  <c r="H94" i="2"/>
  <c r="G511" i="2"/>
  <c r="H924" i="2"/>
  <c r="F948" i="2"/>
  <c r="H833" i="2"/>
  <c r="H689" i="2"/>
  <c r="F371" i="2"/>
  <c r="H1026" i="2"/>
  <c r="F235" i="2"/>
  <c r="H127" i="2"/>
  <c r="H463" i="2"/>
  <c r="G94" i="2"/>
  <c r="F689" i="2"/>
  <c r="F61" i="2"/>
  <c r="F127" i="2"/>
  <c r="F607" i="2"/>
  <c r="F889" i="2"/>
  <c r="G780" i="2"/>
  <c r="H193" i="2"/>
  <c r="H631" i="2"/>
  <c r="F1026" i="2"/>
  <c r="H948" i="2"/>
  <c r="F319" i="2"/>
  <c r="H861" i="2"/>
  <c r="H264" i="2"/>
  <c r="G538" i="2"/>
  <c r="F294" i="2"/>
  <c r="H61" i="2"/>
  <c r="H538" i="2"/>
  <c r="F780" i="2"/>
  <c r="H430" i="2"/>
  <c r="G127" i="2"/>
  <c r="F402" i="2"/>
  <c r="G805" i="2"/>
  <c r="F974" i="2"/>
  <c r="G750" i="2"/>
  <c r="H889" i="2"/>
  <c r="F538" i="2"/>
  <c r="H346" i="2"/>
  <c r="H294" i="2"/>
  <c r="H974" i="2"/>
  <c r="F1000" i="2"/>
  <c r="G402" i="2"/>
  <c r="F487" i="2"/>
  <c r="H371" i="2"/>
  <c r="G607" i="2"/>
  <c r="F568" i="2"/>
  <c r="F403" i="2"/>
  <c r="G403" i="2"/>
  <c r="G372" i="2"/>
  <c r="F464" i="2"/>
  <c r="H751" i="2"/>
  <c r="H862" i="2"/>
  <c r="G488" i="2"/>
  <c r="H1053" i="2"/>
  <c r="F1001" i="2"/>
  <c r="H403" i="2"/>
  <c r="G949" i="2"/>
  <c r="F347" i="2"/>
  <c r="G95" i="2"/>
  <c r="F431" i="2"/>
  <c r="G608" i="2"/>
  <c r="F690" i="2"/>
  <c r="H975" i="2"/>
  <c r="G1027" i="2"/>
  <c r="H372" i="2"/>
  <c r="H295" i="2"/>
  <c r="H464" i="2"/>
  <c r="G806" i="2"/>
  <c r="H347" i="2"/>
  <c r="F658" i="2"/>
  <c r="F95" i="2"/>
  <c r="F194" i="2"/>
  <c r="F569" i="2"/>
  <c r="H834" i="2"/>
  <c r="H925" i="2"/>
  <c r="H34" i="2"/>
  <c r="H720" i="2"/>
  <c r="H608" i="2"/>
  <c r="H194" i="2"/>
  <c r="H632" i="2"/>
  <c r="G720" i="2"/>
  <c r="F890" i="2"/>
  <c r="G690" i="2"/>
  <c r="H161" i="2"/>
  <c r="H512" i="2"/>
  <c r="G161" i="2"/>
  <c r="G569" i="2"/>
  <c r="F539" i="2"/>
  <c r="H890" i="2"/>
  <c r="G128" i="2"/>
  <c r="H781" i="2"/>
  <c r="G751" i="2"/>
  <c r="G925" i="2"/>
  <c r="F834" i="2"/>
  <c r="F512" i="2"/>
  <c r="H1027" i="2"/>
  <c r="G658" i="2"/>
  <c r="F751" i="2"/>
  <c r="H431" i="2"/>
  <c r="G975" i="2"/>
  <c r="H806" i="2"/>
  <c r="G1053" i="2"/>
  <c r="F720" i="2"/>
  <c r="H569" i="2"/>
  <c r="G1001" i="2"/>
  <c r="F862" i="2"/>
  <c r="H62" i="2"/>
  <c r="G781" i="2"/>
  <c r="H236" i="2"/>
  <c r="G320" i="2"/>
  <c r="F161" i="2"/>
  <c r="F372" i="2"/>
  <c r="F320" i="2"/>
  <c r="H1001" i="2"/>
  <c r="F975" i="2"/>
  <c r="F949" i="2"/>
  <c r="F608" i="2"/>
  <c r="H690" i="2"/>
  <c r="G431" i="2"/>
  <c r="F236" i="2"/>
  <c r="H658" i="2"/>
  <c r="G347" i="2"/>
  <c r="G834" i="2"/>
  <c r="G464" i="2"/>
  <c r="F265" i="2"/>
  <c r="G62" i="2"/>
  <c r="F1053" i="2"/>
  <c r="F1027" i="2"/>
  <c r="G295" i="2"/>
  <c r="F295" i="2"/>
  <c r="F806" i="2"/>
  <c r="H949" i="2"/>
  <c r="H320" i="2"/>
  <c r="F128" i="2"/>
  <c r="G34" i="2"/>
  <c r="G539" i="2"/>
  <c r="F632" i="2"/>
  <c r="F34" i="2"/>
  <c r="H488" i="2"/>
  <c r="F781" i="2"/>
  <c r="F925" i="2"/>
  <c r="G236" i="2"/>
  <c r="F488" i="2"/>
  <c r="H539" i="2"/>
  <c r="H265" i="2"/>
  <c r="H95" i="2"/>
  <c r="G862" i="2"/>
  <c r="G890" i="2"/>
  <c r="H128" i="2"/>
  <c r="G194" i="2"/>
  <c r="G265" i="2"/>
  <c r="F62" i="2"/>
  <c r="G512" i="2"/>
  <c r="G632" i="2"/>
  <c r="I607" i="2"/>
  <c r="O607" i="2"/>
  <c r="J371" i="2"/>
  <c r="O402" i="2"/>
  <c r="I402" i="2"/>
  <c r="J974" i="2"/>
  <c r="J294" i="2"/>
  <c r="J346" i="2"/>
  <c r="J889" i="2"/>
  <c r="I750" i="2"/>
  <c r="O750" i="2"/>
  <c r="I805" i="2"/>
  <c r="O805" i="2"/>
  <c r="O127" i="2"/>
  <c r="I127" i="2"/>
  <c r="J430" i="2"/>
  <c r="J538" i="2"/>
  <c r="J61" i="2"/>
  <c r="I538" i="2"/>
  <c r="O538" i="2"/>
  <c r="J264" i="2"/>
  <c r="J861" i="2"/>
  <c r="J948" i="2"/>
  <c r="J631" i="2"/>
  <c r="J193" i="2"/>
  <c r="O780" i="2"/>
  <c r="I780" i="2"/>
  <c r="O94" i="2"/>
  <c r="I94" i="2"/>
  <c r="J463" i="2"/>
  <c r="J127" i="2"/>
  <c r="J1026" i="2"/>
  <c r="J689" i="2"/>
  <c r="J833" i="2"/>
  <c r="J924" i="2"/>
  <c r="I511" i="2"/>
  <c r="O511" i="2"/>
  <c r="J94" i="2"/>
  <c r="O657" i="2"/>
  <c r="I657" i="2"/>
  <c r="O719" i="2"/>
  <c r="I719" i="2"/>
  <c r="O159" i="2"/>
  <c r="I159" i="2"/>
  <c r="J606" i="2"/>
  <c r="J537" i="2"/>
  <c r="I93" i="2"/>
  <c r="O93" i="2"/>
  <c r="O779" i="2"/>
  <c r="I779" i="2"/>
  <c r="J317" i="2"/>
  <c r="I369" i="2"/>
  <c r="O369" i="2"/>
  <c r="O509" i="2"/>
  <c r="I509" i="2"/>
  <c r="J748" i="2"/>
  <c r="O461" i="2"/>
  <c r="I461" i="2"/>
  <c r="J485" i="2"/>
  <c r="J191" i="2"/>
  <c r="J232" i="2"/>
  <c r="O971" i="2"/>
  <c r="I971" i="2"/>
  <c r="J997" i="2"/>
  <c r="J124" i="2"/>
  <c r="J427" i="2"/>
  <c r="J716" i="2"/>
  <c r="J459" i="2"/>
  <c r="J746" i="2"/>
  <c r="I289" i="2"/>
  <c r="O289" i="2"/>
  <c r="J398" i="2"/>
  <c r="I685" i="2"/>
  <c r="O685" i="2"/>
  <c r="J156" i="2"/>
  <c r="I90" i="2"/>
  <c r="O90" i="2"/>
  <c r="I314" i="2"/>
  <c r="O314" i="2"/>
  <c r="O422" i="2"/>
  <c r="I422" i="2"/>
  <c r="J619" i="2"/>
  <c r="O152" i="2"/>
  <c r="I152" i="2"/>
  <c r="K152" i="2"/>
  <c r="J717" i="2"/>
  <c r="J92" i="2"/>
  <c r="J1024" i="2"/>
  <c r="I344" i="2"/>
  <c r="O344" i="2"/>
  <c r="J803" i="2"/>
  <c r="I1050" i="2"/>
  <c r="O1050" i="2"/>
  <c r="I1024" i="2"/>
  <c r="O1024" i="2"/>
  <c r="O92" i="2"/>
  <c r="I92" i="2"/>
  <c r="J605" i="2"/>
  <c r="I717" i="2"/>
  <c r="O717" i="2"/>
  <c r="I30" i="2"/>
  <c r="O30" i="2"/>
  <c r="O484" i="2"/>
  <c r="I484" i="2"/>
  <c r="K484" i="2"/>
  <c r="J1049" i="2"/>
  <c r="I58" i="2"/>
  <c r="O58" i="2"/>
  <c r="J91" i="2"/>
  <c r="I603" i="2"/>
  <c r="O603" i="2"/>
  <c r="J342" i="2"/>
  <c r="O828" i="2"/>
  <c r="I828" i="2"/>
  <c r="M828" i="2"/>
  <c r="O653" i="2"/>
  <c r="I653" i="2"/>
  <c r="J482" i="2"/>
  <c r="J181" i="2"/>
  <c r="I741" i="2"/>
  <c r="O741" i="2"/>
  <c r="J1042" i="2"/>
  <c r="O450" i="2"/>
  <c r="I450" i="2"/>
  <c r="M450" i="2"/>
  <c r="O530" i="2"/>
  <c r="I530" i="2"/>
  <c r="I455" i="2"/>
  <c r="O455" i="2"/>
  <c r="J681" i="2"/>
  <c r="J30" i="2"/>
  <c r="J190" i="2"/>
  <c r="I858" i="2"/>
  <c r="O858" i="2"/>
  <c r="I1048" i="2"/>
  <c r="O1048" i="2"/>
  <c r="O534" i="2"/>
  <c r="I534" i="2"/>
  <c r="J153" i="2"/>
  <c r="O22" i="2"/>
  <c r="I22" i="2"/>
  <c r="K22" i="2"/>
  <c r="J300" i="2"/>
  <c r="I318" i="2"/>
  <c r="O318" i="2"/>
  <c r="J370" i="2"/>
  <c r="J947" i="2"/>
  <c r="O370" i="2"/>
  <c r="I370" i="2"/>
  <c r="K370" i="2"/>
  <c r="J888" i="2"/>
  <c r="J832" i="2"/>
  <c r="J779" i="2"/>
  <c r="O923" i="2"/>
  <c r="I923" i="2"/>
  <c r="K923" i="2"/>
  <c r="J293" i="2"/>
  <c r="I567" i="2"/>
  <c r="O567" i="2"/>
  <c r="I629" i="2"/>
  <c r="O629" i="2"/>
  <c r="J566" i="2"/>
  <c r="J998" i="2"/>
  <c r="I832" i="2"/>
  <c r="O832" i="2"/>
  <c r="J749" i="2"/>
  <c r="O804" i="2"/>
  <c r="I804" i="2"/>
  <c r="J804" i="2"/>
  <c r="O234" i="2"/>
  <c r="I234" i="2"/>
  <c r="K234" i="2"/>
  <c r="J318" i="2"/>
  <c r="O60" i="2"/>
  <c r="I60" i="2"/>
  <c r="I888" i="2"/>
  <c r="O888" i="2"/>
  <c r="J32" i="2"/>
  <c r="J263" i="2"/>
  <c r="J401" i="2"/>
  <c r="J159" i="2"/>
  <c r="I749" i="2"/>
  <c r="O749" i="2"/>
  <c r="J510" i="2"/>
  <c r="J718" i="2"/>
  <c r="I462" i="2"/>
  <c r="O462" i="2"/>
  <c r="I510" i="2"/>
  <c r="O510" i="2"/>
  <c r="I972" i="2"/>
  <c r="O972" i="2"/>
  <c r="I887" i="2"/>
  <c r="O887" i="2"/>
  <c r="I400" i="2"/>
  <c r="O400" i="2"/>
  <c r="O158" i="2"/>
  <c r="I158" i="2"/>
  <c r="O998" i="2"/>
  <c r="I998" i="2"/>
  <c r="I485" i="2"/>
  <c r="O485" i="2"/>
  <c r="J400" i="2"/>
  <c r="J31" i="2"/>
  <c r="O946" i="2"/>
  <c r="I946" i="2"/>
  <c r="O31" i="2"/>
  <c r="I31" i="2"/>
  <c r="O628" i="2"/>
  <c r="I628" i="2"/>
  <c r="K628" i="2"/>
  <c r="J291" i="2"/>
  <c r="J399" i="2"/>
  <c r="J604" i="2"/>
  <c r="I260" i="2"/>
  <c r="O260" i="2"/>
  <c r="O315" i="2"/>
  <c r="I315" i="2"/>
  <c r="J123" i="2"/>
  <c r="J231" i="2"/>
  <c r="I678" i="2"/>
  <c r="O678" i="2"/>
  <c r="I822" i="2"/>
  <c r="O822" i="2"/>
  <c r="J972" i="2"/>
  <c r="J629" i="2"/>
  <c r="O262" i="2"/>
  <c r="I262" i="2"/>
  <c r="J1050" i="2"/>
  <c r="J657" i="2"/>
  <c r="O463" i="2"/>
  <c r="I463" i="2"/>
  <c r="J487" i="2"/>
  <c r="I833" i="2"/>
  <c r="O833" i="2"/>
  <c r="I568" i="2"/>
  <c r="O568" i="2"/>
  <c r="J319" i="2"/>
  <c r="O160" i="2"/>
  <c r="I160" i="2"/>
  <c r="I61" i="2"/>
  <c r="O61" i="2"/>
  <c r="I861" i="2"/>
  <c r="O861" i="2"/>
  <c r="O974" i="2"/>
  <c r="I974" i="2"/>
  <c r="J568" i="2"/>
  <c r="J1000" i="2"/>
  <c r="I889" i="2"/>
  <c r="O889" i="2"/>
  <c r="I1000" i="2"/>
  <c r="O1000" i="2"/>
  <c r="J780" i="2"/>
  <c r="O924" i="2"/>
  <c r="I924" i="2"/>
  <c r="J607" i="2"/>
  <c r="O631" i="2"/>
  <c r="I631" i="2"/>
  <c r="J805" i="2"/>
  <c r="O33" i="2"/>
  <c r="I33" i="2"/>
  <c r="J235" i="2"/>
  <c r="I264" i="2"/>
  <c r="O264" i="2"/>
  <c r="I319" i="2"/>
  <c r="O319" i="2"/>
  <c r="J160" i="2"/>
  <c r="J402" i="2"/>
  <c r="O1026" i="2"/>
  <c r="I1026" i="2"/>
  <c r="I487" i="2"/>
  <c r="O487" i="2"/>
  <c r="I430" i="2"/>
  <c r="O430" i="2"/>
  <c r="O294" i="2"/>
  <c r="I294" i="2"/>
  <c r="J33" i="2"/>
  <c r="I193" i="2"/>
  <c r="O193" i="2"/>
  <c r="J1052" i="2"/>
  <c r="I689" i="2"/>
  <c r="O689" i="2"/>
  <c r="O948" i="2"/>
  <c r="I948" i="2"/>
  <c r="J719" i="2"/>
  <c r="I346" i="2"/>
  <c r="O346" i="2"/>
  <c r="O371" i="2"/>
  <c r="I371" i="2"/>
  <c r="I235" i="2"/>
  <c r="O235" i="2"/>
  <c r="J750" i="2"/>
  <c r="I1052" i="2"/>
  <c r="O1052" i="2"/>
  <c r="J511" i="2"/>
  <c r="O486" i="2"/>
  <c r="I486" i="2"/>
  <c r="K486" i="2"/>
  <c r="O860" i="2"/>
  <c r="I860" i="2"/>
  <c r="O263" i="2"/>
  <c r="I263" i="2"/>
  <c r="M263" i="2"/>
  <c r="J60" i="2"/>
  <c r="J567" i="2"/>
  <c r="I1051" i="2"/>
  <c r="O1051" i="2"/>
  <c r="J1051" i="2"/>
  <c r="O126" i="2"/>
  <c r="I126" i="2"/>
  <c r="J486" i="2"/>
  <c r="I32" i="2"/>
  <c r="O32" i="2"/>
  <c r="J946" i="2"/>
  <c r="I292" i="2"/>
  <c r="O292" i="2"/>
  <c r="O748" i="2"/>
  <c r="I748" i="2"/>
  <c r="J859" i="2"/>
  <c r="J125" i="2"/>
  <c r="J687" i="2"/>
  <c r="J565" i="2"/>
  <c r="I508" i="2"/>
  <c r="O508" i="2"/>
  <c r="J627" i="2"/>
  <c r="I123" i="2"/>
  <c r="O123" i="2"/>
  <c r="I1047" i="2"/>
  <c r="O1047" i="2"/>
  <c r="J1048" i="2"/>
  <c r="I459" i="2"/>
  <c r="O459" i="2"/>
  <c r="I121" i="2"/>
  <c r="O121" i="2"/>
  <c r="O456" i="2"/>
  <c r="I456" i="2"/>
  <c r="J593" i="2"/>
  <c r="J887" i="2"/>
  <c r="I125" i="2"/>
  <c r="O125" i="2"/>
  <c r="J655" i="2"/>
  <c r="O922" i="2"/>
  <c r="I922" i="2"/>
  <c r="J778" i="2"/>
  <c r="I59" i="2"/>
  <c r="O59" i="2"/>
  <c r="J461" i="2"/>
  <c r="O191" i="2"/>
  <c r="I191" i="2"/>
  <c r="I566" i="2"/>
  <c r="O566" i="2"/>
  <c r="I1049" i="2"/>
  <c r="O1049" i="2"/>
  <c r="I746" i="2"/>
  <c r="O746" i="2"/>
  <c r="I970" i="2"/>
  <c r="O970" i="2"/>
  <c r="I156" i="2"/>
  <c r="O156" i="2"/>
  <c r="J715" i="2"/>
  <c r="J122" i="2"/>
  <c r="O671" i="2"/>
  <c r="I671" i="2"/>
  <c r="J880" i="2"/>
  <c r="I118" i="2"/>
  <c r="O118" i="2"/>
  <c r="J600" i="2"/>
  <c r="I964" i="2"/>
  <c r="O964" i="2"/>
  <c r="J1023" i="2"/>
  <c r="O316" i="2"/>
  <c r="I316" i="2"/>
  <c r="I460" i="2"/>
  <c r="O460" i="2"/>
  <c r="J484" i="2"/>
  <c r="J367" i="2"/>
  <c r="J996" i="2"/>
  <c r="I884" i="2"/>
  <c r="O884" i="2"/>
  <c r="I413" i="2"/>
  <c r="O413" i="2"/>
  <c r="J394" i="2"/>
  <c r="J18" i="2"/>
  <c r="O736" i="2"/>
  <c r="I736" i="2"/>
  <c r="O23" i="2"/>
  <c r="I23" i="2"/>
  <c r="J630" i="2"/>
  <c r="O999" i="2"/>
  <c r="I999" i="2"/>
  <c r="M999" i="2"/>
  <c r="J126" i="2"/>
  <c r="J999" i="2"/>
  <c r="I947" i="2"/>
  <c r="O947" i="2"/>
  <c r="J192" i="2"/>
  <c r="J973" i="2"/>
  <c r="I606" i="2"/>
  <c r="O606" i="2"/>
  <c r="J923" i="2"/>
  <c r="O429" i="2"/>
  <c r="I429" i="2"/>
  <c r="J344" i="2"/>
  <c r="I537" i="2"/>
  <c r="O537" i="2"/>
  <c r="J688" i="2"/>
  <c r="J462" i="2"/>
  <c r="O718" i="2"/>
  <c r="I718" i="2"/>
  <c r="M718" i="2"/>
  <c r="O192" i="2"/>
  <c r="I192" i="2"/>
  <c r="I401" i="2"/>
  <c r="O401" i="2"/>
  <c r="O630" i="2"/>
  <c r="I630" i="2"/>
  <c r="M630" i="2"/>
  <c r="J656" i="2"/>
  <c r="O688" i="2"/>
  <c r="I688" i="2"/>
  <c r="K688" i="2"/>
  <c r="J234" i="2"/>
  <c r="I973" i="2"/>
  <c r="O973" i="2"/>
  <c r="J93" i="2"/>
  <c r="J860" i="2"/>
  <c r="O345" i="2"/>
  <c r="I345" i="2"/>
  <c r="O1025" i="2"/>
  <c r="I1025" i="2"/>
  <c r="K1025" i="2"/>
  <c r="O656" i="2"/>
  <c r="I656" i="2"/>
  <c r="J1025" i="2"/>
  <c r="J429" i="2"/>
  <c r="O293" i="2"/>
  <c r="I293" i="2"/>
  <c r="J345" i="2"/>
  <c r="I605" i="2"/>
  <c r="O605" i="2"/>
  <c r="O233" i="2"/>
  <c r="I233" i="2"/>
  <c r="J292" i="2"/>
  <c r="I687" i="2"/>
  <c r="O687" i="2"/>
  <c r="O317" i="2"/>
  <c r="I317" i="2"/>
  <c r="I536" i="2"/>
  <c r="O536" i="2"/>
  <c r="J158" i="2"/>
  <c r="I655" i="2"/>
  <c r="O655" i="2"/>
  <c r="I831" i="2"/>
  <c r="O831" i="2"/>
  <c r="J59" i="2"/>
  <c r="J886" i="2"/>
  <c r="O427" i="2"/>
  <c r="I427" i="2"/>
  <c r="K427" i="2"/>
  <c r="J460" i="2"/>
  <c r="I190" i="2"/>
  <c r="O190" i="2"/>
  <c r="J654" i="2"/>
  <c r="J535" i="2"/>
  <c r="I654" i="2"/>
  <c r="O654" i="2"/>
  <c r="I57" i="2"/>
  <c r="O57" i="2"/>
  <c r="J426" i="2"/>
  <c r="J90" i="2"/>
  <c r="I367" i="2"/>
  <c r="O367" i="2"/>
  <c r="O507" i="2"/>
  <c r="I507" i="2"/>
  <c r="J828" i="2"/>
  <c r="J54" i="2"/>
  <c r="I479" i="2"/>
  <c r="O479" i="2"/>
  <c r="I859" i="2"/>
  <c r="O859" i="2"/>
  <c r="J922" i="2"/>
  <c r="I803" i="2"/>
  <c r="O803" i="2"/>
  <c r="O778" i="2"/>
  <c r="I778" i="2"/>
  <c r="J428" i="2"/>
  <c r="J233" i="2"/>
  <c r="J369" i="2"/>
  <c r="J58" i="2"/>
  <c r="I716" i="2"/>
  <c r="O716" i="2"/>
  <c r="J368" i="2"/>
  <c r="O886" i="2"/>
  <c r="I886" i="2"/>
  <c r="M886" i="2"/>
  <c r="O535" i="2"/>
  <c r="I535" i="2"/>
  <c r="O997" i="2"/>
  <c r="I997" i="2"/>
  <c r="I261" i="2"/>
  <c r="O261" i="2"/>
  <c r="J801" i="2"/>
  <c r="J483" i="2"/>
  <c r="I188" i="2"/>
  <c r="O188" i="2"/>
  <c r="J564" i="2"/>
  <c r="J776" i="2"/>
  <c r="J333" i="2"/>
  <c r="I151" i="2"/>
  <c r="O151" i="2"/>
  <c r="I877" i="2"/>
  <c r="O877" i="2"/>
  <c r="O285" i="2"/>
  <c r="I285" i="2"/>
  <c r="J995" i="2"/>
  <c r="O825" i="2"/>
  <c r="I825" i="2"/>
  <c r="I711" i="2"/>
  <c r="O711" i="2"/>
  <c r="J366" i="2"/>
  <c r="I802" i="2"/>
  <c r="O802" i="2"/>
  <c r="O91" i="2"/>
  <c r="I91" i="2"/>
  <c r="M91" i="2"/>
  <c r="I777" i="2"/>
  <c r="O777" i="2"/>
  <c r="I343" i="2"/>
  <c r="O343" i="2"/>
  <c r="O996" i="2"/>
  <c r="I996" i="2"/>
  <c r="O564" i="2"/>
  <c r="I564" i="2"/>
  <c r="O714" i="2"/>
  <c r="I714" i="2"/>
  <c r="J1045" i="2"/>
  <c r="I852" i="2"/>
  <c r="O852" i="2"/>
  <c r="O600" i="2"/>
  <c r="I600" i="2"/>
  <c r="K600" i="2"/>
  <c r="I679" i="2"/>
  <c r="O679" i="2"/>
  <c r="J777" i="2"/>
  <c r="O920" i="2"/>
  <c r="I920" i="2"/>
  <c r="O189" i="2"/>
  <c r="I189" i="2"/>
  <c r="J920" i="2"/>
  <c r="J341" i="2"/>
  <c r="I231" i="2"/>
  <c r="O231" i="2"/>
  <c r="O652" i="2"/>
  <c r="I652" i="2"/>
  <c r="M652" i="2"/>
  <c r="J420" i="2"/>
  <c r="I601" i="2"/>
  <c r="O601" i="2"/>
  <c r="O796" i="2"/>
  <c r="I796" i="2"/>
  <c r="O942" i="2"/>
  <c r="I942" i="2"/>
  <c r="I993" i="2"/>
  <c r="O993" i="2"/>
  <c r="J257" i="2"/>
  <c r="I734" i="2"/>
  <c r="O734" i="2"/>
  <c r="J275" i="2"/>
  <c r="J794" i="2"/>
  <c r="I882" i="2"/>
  <c r="O882" i="2"/>
  <c r="O82" i="2"/>
  <c r="I82" i="2"/>
  <c r="J85" i="2"/>
  <c r="J307" i="2"/>
  <c r="I302" i="2"/>
  <c r="O302" i="2"/>
  <c r="I743" i="2"/>
  <c r="O743" i="2"/>
  <c r="O227" i="2"/>
  <c r="I227" i="2"/>
  <c r="I149" i="2"/>
  <c r="O149" i="2"/>
  <c r="I592" i="2"/>
  <c r="O592" i="2"/>
  <c r="O253" i="2"/>
  <c r="I253" i="2"/>
  <c r="K253" i="2"/>
  <c r="I475" i="2"/>
  <c r="O475" i="2"/>
  <c r="J388" i="2"/>
  <c r="J311" i="2"/>
  <c r="J1020" i="2"/>
  <c r="J771" i="2"/>
  <c r="J740" i="2"/>
  <c r="J969" i="2"/>
  <c r="J357" i="2"/>
  <c r="O182" i="2"/>
  <c r="I182" i="2"/>
  <c r="K182" i="2"/>
  <c r="O712" i="2"/>
  <c r="I712" i="2"/>
  <c r="I283" i="2"/>
  <c r="O283" i="2"/>
  <c r="J624" i="2"/>
  <c r="I737" i="2"/>
  <c r="O737" i="2"/>
  <c r="J628" i="2"/>
  <c r="O399" i="2"/>
  <c r="I399" i="2"/>
  <c r="I157" i="2"/>
  <c r="O157" i="2"/>
  <c r="J858" i="2"/>
  <c r="I1023" i="2"/>
  <c r="O1023" i="2"/>
  <c r="J343" i="2"/>
  <c r="J885" i="2"/>
  <c r="I856" i="2"/>
  <c r="O856" i="2"/>
  <c r="I481" i="2"/>
  <c r="O481" i="2"/>
  <c r="O857" i="2"/>
  <c r="I857" i="2"/>
  <c r="I483" i="2"/>
  <c r="O483" i="2"/>
  <c r="O715" i="2"/>
  <c r="I715" i="2"/>
  <c r="I602" i="2"/>
  <c r="O602" i="2"/>
  <c r="J533" i="2"/>
  <c r="J287" i="2"/>
  <c r="J711" i="2"/>
  <c r="O622" i="2"/>
  <c r="I622" i="2"/>
  <c r="O244" i="2"/>
  <c r="I244" i="2"/>
  <c r="J824" i="2"/>
  <c r="J800" i="2"/>
  <c r="J455" i="2"/>
  <c r="J338" i="2"/>
  <c r="I358" i="2"/>
  <c r="O358" i="2"/>
  <c r="I383" i="2"/>
  <c r="O383" i="2"/>
  <c r="O642" i="2"/>
  <c r="I642" i="2"/>
  <c r="I792" i="2"/>
  <c r="O792" i="2"/>
  <c r="J14" i="2"/>
  <c r="J259" i="2"/>
  <c r="I1019" i="2"/>
  <c r="O1019" i="2"/>
  <c r="O327" i="2"/>
  <c r="I327" i="2"/>
  <c r="J51" i="2"/>
  <c r="O1017" i="2"/>
  <c r="I1017" i="2"/>
  <c r="I153" i="2"/>
  <c r="O153" i="2"/>
  <c r="J622" i="2"/>
  <c r="I397" i="2"/>
  <c r="K397" i="2"/>
  <c r="O397" i="2"/>
  <c r="I675" i="2"/>
  <c r="K675" i="2"/>
  <c r="O675" i="2"/>
  <c r="J679" i="2"/>
  <c r="O672" i="2"/>
  <c r="I672" i="2"/>
  <c r="O704" i="2"/>
  <c r="I704" i="2"/>
  <c r="I561" i="2"/>
  <c r="O561" i="2"/>
  <c r="J652" i="2"/>
  <c r="I649" i="2"/>
  <c r="O649" i="2"/>
  <c r="J710" i="2"/>
  <c r="J467" i="2"/>
  <c r="I312" i="2"/>
  <c r="K312" i="2"/>
  <c r="O312" i="2"/>
  <c r="I502" i="2"/>
  <c r="K502" i="2"/>
  <c r="O502" i="2"/>
  <c r="J704" i="2"/>
  <c r="J934" i="2"/>
  <c r="I14" i="2"/>
  <c r="O14" i="2"/>
  <c r="J713" i="2"/>
  <c r="I308" i="2"/>
  <c r="O308" i="2"/>
  <c r="I851" i="2"/>
  <c r="K851" i="2"/>
  <c r="O851" i="2"/>
  <c r="J496" i="2"/>
  <c r="O523" i="2"/>
  <c r="I523" i="2"/>
  <c r="J360" i="2"/>
  <c r="J964" i="2"/>
  <c r="J503" i="2"/>
  <c r="J799" i="2"/>
  <c r="I454" i="2"/>
  <c r="M454" i="2"/>
  <c r="O454" i="2"/>
  <c r="J457" i="2"/>
  <c r="J962" i="2"/>
  <c r="J620" i="2"/>
  <c r="J157" i="2"/>
  <c r="J971" i="2"/>
  <c r="O232" i="2"/>
  <c r="I232" i="2"/>
  <c r="J802" i="2"/>
  <c r="J316" i="2"/>
  <c r="J189" i="2"/>
  <c r="J1022" i="2"/>
  <c r="J315" i="2"/>
  <c r="I155" i="2"/>
  <c r="O155" i="2"/>
  <c r="O426" i="2"/>
  <c r="I426" i="2"/>
  <c r="O29" i="2"/>
  <c r="I29" i="2"/>
  <c r="J968" i="2"/>
  <c r="J1021" i="2"/>
  <c r="J562" i="2"/>
  <c r="O420" i="2"/>
  <c r="I420" i="2"/>
  <c r="I1018" i="2"/>
  <c r="O1018" i="2"/>
  <c r="I229" i="2"/>
  <c r="O229" i="2"/>
  <c r="O251" i="2"/>
  <c r="I251" i="2"/>
  <c r="O625" i="2"/>
  <c r="I625" i="2"/>
  <c r="J772" i="2"/>
  <c r="I774" i="2"/>
  <c r="O774" i="2"/>
  <c r="O1045" i="2"/>
  <c r="I1045" i="2"/>
  <c r="I529" i="2"/>
  <c r="M529" i="2"/>
  <c r="O529" i="2"/>
  <c r="I735" i="2"/>
  <c r="O735" i="2"/>
  <c r="J313" i="2"/>
  <c r="I83" i="2"/>
  <c r="M83" i="2"/>
  <c r="O83" i="2"/>
  <c r="I706" i="2"/>
  <c r="O706" i="2"/>
  <c r="J831" i="2"/>
  <c r="O428" i="2"/>
  <c r="I428" i="2"/>
  <c r="J536" i="2"/>
  <c r="J262" i="2"/>
  <c r="J509" i="2"/>
  <c r="O686" i="2"/>
  <c r="I686" i="2"/>
  <c r="I921" i="2"/>
  <c r="O921" i="2"/>
  <c r="I124" i="2"/>
  <c r="O124" i="2"/>
  <c r="J857" i="2"/>
  <c r="J534" i="2"/>
  <c r="J563" i="2"/>
  <c r="I801" i="2"/>
  <c r="O801" i="2"/>
  <c r="J775" i="2"/>
  <c r="J621" i="2"/>
  <c r="J86" i="2"/>
  <c r="J854" i="2"/>
  <c r="I224" i="2"/>
  <c r="O224" i="2"/>
  <c r="J645" i="2"/>
  <c r="O185" i="2"/>
  <c r="I185" i="2"/>
  <c r="J17" i="2"/>
  <c r="I88" i="2"/>
  <c r="O88" i="2"/>
  <c r="I959" i="2"/>
  <c r="O959" i="2"/>
  <c r="J508" i="2"/>
  <c r="I885" i="2"/>
  <c r="O885" i="2"/>
  <c r="J970" i="2"/>
  <c r="J653" i="2"/>
  <c r="O506" i="2"/>
  <c r="I506" i="2"/>
  <c r="I222" i="2"/>
  <c r="O222" i="2"/>
  <c r="O504" i="2"/>
  <c r="I504" i="2"/>
  <c r="J601" i="2"/>
  <c r="J675" i="2"/>
  <c r="J830" i="2"/>
  <c r="J261" i="2"/>
  <c r="I830" i="2"/>
  <c r="O830" i="2"/>
  <c r="J945" i="2"/>
  <c r="O342" i="2"/>
  <c r="I342" i="2"/>
  <c r="J603" i="2"/>
  <c r="J829" i="2"/>
  <c r="I969" i="2"/>
  <c r="O969" i="2"/>
  <c r="I398" i="2"/>
  <c r="O398" i="2"/>
  <c r="O944" i="2"/>
  <c r="I944" i="2"/>
  <c r="J507" i="2"/>
  <c r="O621" i="2"/>
  <c r="I621" i="2"/>
  <c r="J271" i="2"/>
  <c r="J856" i="2"/>
  <c r="O769" i="2"/>
  <c r="I769" i="2"/>
  <c r="O259" i="2"/>
  <c r="I259" i="2"/>
  <c r="J53" i="2"/>
  <c r="J602" i="2"/>
  <c r="O794" i="2"/>
  <c r="I794" i="2"/>
  <c r="J117" i="2"/>
  <c r="I221" i="2"/>
  <c r="O221" i="2"/>
  <c r="I258" i="2"/>
  <c r="O258" i="2"/>
  <c r="I646" i="2"/>
  <c r="O646" i="2"/>
  <c r="J530" i="2"/>
  <c r="O934" i="2"/>
  <c r="I934" i="2"/>
  <c r="O591" i="2"/>
  <c r="I591" i="2"/>
  <c r="K591" i="2"/>
  <c r="J761" i="2"/>
  <c r="J818" i="2"/>
  <c r="J943" i="2"/>
  <c r="J52" i="2"/>
  <c r="I482" i="2"/>
  <c r="O482" i="2"/>
  <c r="J453" i="2"/>
  <c r="J826" i="2"/>
  <c r="J115" i="2"/>
  <c r="J1047" i="2"/>
  <c r="O826" i="2"/>
  <c r="I826" i="2"/>
  <c r="O791" i="2"/>
  <c r="I791" i="2"/>
  <c r="J308" i="2"/>
  <c r="O282" i="2"/>
  <c r="I282" i="2"/>
  <c r="J686" i="2"/>
  <c r="O945" i="2"/>
  <c r="I945" i="2"/>
  <c r="I368" i="2"/>
  <c r="O368" i="2"/>
  <c r="J747" i="2"/>
  <c r="O747" i="2"/>
  <c r="I747" i="2"/>
  <c r="J260" i="2"/>
  <c r="I290" i="2"/>
  <c r="O290" i="2"/>
  <c r="O1022" i="2"/>
  <c r="I1022" i="2"/>
  <c r="J57" i="2"/>
  <c r="J230" i="2"/>
  <c r="O776" i="2"/>
  <c r="I776" i="2"/>
  <c r="J290" i="2"/>
  <c r="J397" i="2"/>
  <c r="O744" i="2"/>
  <c r="I744" i="2"/>
  <c r="O918" i="2"/>
  <c r="I918" i="2"/>
  <c r="O990" i="2"/>
  <c r="I990" i="2"/>
  <c r="J284" i="2"/>
  <c r="J505" i="2"/>
  <c r="J151" i="2"/>
  <c r="O254" i="2"/>
  <c r="I254" i="2"/>
  <c r="I505" i="2"/>
  <c r="O505" i="2"/>
  <c r="J389" i="2"/>
  <c r="J361" i="2"/>
  <c r="O986" i="2"/>
  <c r="I986" i="2"/>
  <c r="O619" i="2"/>
  <c r="I619" i="2"/>
  <c r="K619" i="2"/>
  <c r="I684" i="2"/>
  <c r="O684" i="2"/>
  <c r="J22" i="2"/>
  <c r="O912" i="2"/>
  <c r="I912" i="2"/>
  <c r="K912" i="2"/>
  <c r="J250" i="2"/>
  <c r="J439" i="2"/>
  <c r="I533" i="2"/>
  <c r="O533" i="2"/>
  <c r="J561" i="2"/>
  <c r="O391" i="2"/>
  <c r="I391" i="2"/>
  <c r="J279" i="2"/>
  <c r="O115" i="2"/>
  <c r="I115" i="2"/>
  <c r="K115" i="2"/>
  <c r="J531" i="2"/>
  <c r="O651" i="2"/>
  <c r="I651" i="2"/>
  <c r="J988" i="2"/>
  <c r="O594" i="2"/>
  <c r="I594" i="2"/>
  <c r="J285" i="2"/>
  <c r="O220" i="2"/>
  <c r="I220" i="2"/>
  <c r="J456" i="2"/>
  <c r="O676" i="2"/>
  <c r="I676" i="2"/>
  <c r="J1013" i="2"/>
  <c r="J878" i="2"/>
  <c r="J618" i="2"/>
  <c r="O797" i="2"/>
  <c r="I797" i="2"/>
  <c r="J48" i="2"/>
  <c r="I389" i="2"/>
  <c r="K389" i="2"/>
  <c r="O389" i="2"/>
  <c r="I739" i="2"/>
  <c r="M739" i="2"/>
  <c r="O739" i="2"/>
  <c r="I453" i="2"/>
  <c r="O453" i="2"/>
  <c r="J709" i="2"/>
  <c r="J424" i="2"/>
  <c r="J594" i="2"/>
  <c r="J738" i="2"/>
  <c r="J797" i="2"/>
  <c r="I941" i="2"/>
  <c r="O941" i="2"/>
  <c r="I478" i="2"/>
  <c r="O478" i="2"/>
  <c r="J705" i="2"/>
  <c r="O1016" i="2"/>
  <c r="I1016" i="2"/>
  <c r="I333" i="2"/>
  <c r="M333" i="2"/>
  <c r="O333" i="2"/>
  <c r="I230" i="2"/>
  <c r="O230" i="2"/>
  <c r="J304" i="2"/>
  <c r="O583" i="2"/>
  <c r="I583" i="2"/>
  <c r="J827" i="2"/>
  <c r="J918" i="2"/>
  <c r="J226" i="2"/>
  <c r="J1018" i="2"/>
  <c r="J919" i="2"/>
  <c r="O532" i="2"/>
  <c r="I532" i="2"/>
  <c r="O421" i="2"/>
  <c r="I421" i="2"/>
  <c r="O1013" i="2"/>
  <c r="I1013" i="2"/>
  <c r="J415" i="2"/>
  <c r="O424" i="2"/>
  <c r="I424" i="2"/>
  <c r="I500" i="2"/>
  <c r="O500" i="2"/>
  <c r="J921" i="2"/>
  <c r="I604" i="2"/>
  <c r="M604" i="2"/>
  <c r="O604" i="2"/>
  <c r="O291" i="2"/>
  <c r="I291" i="2"/>
  <c r="I565" i="2"/>
  <c r="M565" i="2"/>
  <c r="O565" i="2"/>
  <c r="J685" i="2"/>
  <c r="O829" i="2"/>
  <c r="I829" i="2"/>
  <c r="J29" i="2"/>
  <c r="J944" i="2"/>
  <c r="O627" i="2"/>
  <c r="I627" i="2"/>
  <c r="J314" i="2"/>
  <c r="O480" i="2"/>
  <c r="I480" i="2"/>
  <c r="J359" i="2"/>
  <c r="J253" i="2"/>
  <c r="I682" i="2"/>
  <c r="O682" i="2"/>
  <c r="J152" i="2"/>
  <c r="I615" i="2"/>
  <c r="O615" i="2"/>
  <c r="O1044" i="2"/>
  <c r="I1044" i="2"/>
  <c r="J769" i="2"/>
  <c r="I395" i="2"/>
  <c r="O395" i="2"/>
  <c r="O963" i="2"/>
  <c r="I963" i="2"/>
  <c r="J451" i="2"/>
  <c r="I87" i="2"/>
  <c r="O87" i="2"/>
  <c r="J559" i="2"/>
  <c r="I559" i="2"/>
  <c r="M559" i="2"/>
  <c r="O559" i="2"/>
  <c r="J186" i="2"/>
  <c r="O218" i="2"/>
  <c r="I218" i="2"/>
  <c r="J245" i="2"/>
  <c r="O332" i="2"/>
  <c r="I332" i="2"/>
  <c r="I272" i="2"/>
  <c r="O272" i="2"/>
  <c r="O458" i="2"/>
  <c r="I458" i="2"/>
  <c r="J336" i="2"/>
  <c r="J148" i="2"/>
  <c r="I907" i="2"/>
  <c r="O907" i="2"/>
  <c r="J501" i="2"/>
  <c r="J11" i="2"/>
  <c r="J961" i="2"/>
  <c r="O84" i="2"/>
  <c r="I84" i="2"/>
  <c r="I584" i="2"/>
  <c r="O584" i="2"/>
  <c r="O45" i="2"/>
  <c r="I45" i="2"/>
  <c r="I614" i="2"/>
  <c r="O614" i="2"/>
  <c r="J227" i="2"/>
  <c r="O418" i="2"/>
  <c r="I418" i="2"/>
  <c r="J446" i="2"/>
  <c r="J737" i="2"/>
  <c r="J303" i="2"/>
  <c r="O181" i="2"/>
  <c r="I181" i="2"/>
  <c r="J475" i="2"/>
  <c r="I701" i="2"/>
  <c r="O701" i="2"/>
  <c r="J56" i="2"/>
  <c r="J879" i="2"/>
  <c r="O26" i="2"/>
  <c r="I26" i="2"/>
  <c r="J991" i="2"/>
  <c r="J706" i="2"/>
  <c r="O626" i="2"/>
  <c r="I626" i="2"/>
  <c r="J25" i="2"/>
  <c r="J906" i="2"/>
  <c r="J911" i="2"/>
  <c r="I50" i="2"/>
  <c r="O50" i="2"/>
  <c r="J647" i="2"/>
  <c r="J425" i="2"/>
  <c r="J940" i="2"/>
  <c r="J939" i="2"/>
  <c r="O827" i="2"/>
  <c r="I827" i="2"/>
  <c r="I85" i="2"/>
  <c r="O85" i="2"/>
  <c r="J796" i="2"/>
  <c r="J419" i="2"/>
  <c r="I1043" i="2"/>
  <c r="K1043" i="2"/>
  <c r="O1043" i="2"/>
  <c r="O988" i="2"/>
  <c r="I988" i="2"/>
  <c r="I587" i="2"/>
  <c r="M587" i="2"/>
  <c r="O587" i="2"/>
  <c r="J914" i="2"/>
  <c r="I396" i="2"/>
  <c r="O396" i="2"/>
  <c r="J120" i="2"/>
  <c r="J256" i="2"/>
  <c r="J396" i="2"/>
  <c r="O677" i="2"/>
  <c r="I677" i="2"/>
  <c r="J989" i="2"/>
  <c r="J792" i="2"/>
  <c r="I705" i="2"/>
  <c r="O705" i="2"/>
  <c r="J244" i="2"/>
  <c r="J774" i="2"/>
  <c r="I476" i="2"/>
  <c r="M476" i="2"/>
  <c r="O476" i="2"/>
  <c r="J941" i="2"/>
  <c r="O908" i="2"/>
  <c r="I908" i="2"/>
  <c r="I881" i="2"/>
  <c r="O881" i="2"/>
  <c r="I853" i="2"/>
  <c r="K853" i="2"/>
  <c r="O853" i="2"/>
  <c r="O965" i="2"/>
  <c r="I965" i="2"/>
  <c r="J335" i="2"/>
  <c r="J223" i="2"/>
  <c r="I745" i="2"/>
  <c r="M745" i="2"/>
  <c r="O745" i="2"/>
  <c r="J883" i="2"/>
  <c r="J422" i="2"/>
  <c r="I620" i="2"/>
  <c r="O620" i="2"/>
  <c r="J155" i="2"/>
  <c r="J712" i="2"/>
  <c r="J649" i="2"/>
  <c r="J390" i="2"/>
  <c r="I674" i="2"/>
  <c r="O674" i="2"/>
  <c r="J731" i="2"/>
  <c r="I359" i="2"/>
  <c r="O359" i="2"/>
  <c r="J278" i="2"/>
  <c r="J458" i="2"/>
  <c r="O186" i="2"/>
  <c r="I186" i="2"/>
  <c r="O228" i="2"/>
  <c r="I228" i="2"/>
  <c r="J310" i="2"/>
  <c r="I940" i="2"/>
  <c r="M940" i="2"/>
  <c r="O940" i="2"/>
  <c r="O51" i="2"/>
  <c r="I51" i="2"/>
  <c r="I53" i="2"/>
  <c r="O53" i="2"/>
  <c r="J418" i="2"/>
  <c r="J448" i="2"/>
  <c r="I416" i="2"/>
  <c r="K416" i="2"/>
  <c r="O416" i="2"/>
  <c r="J1041" i="2"/>
  <c r="I713" i="2"/>
  <c r="O713" i="2"/>
  <c r="I114" i="2"/>
  <c r="M114" i="2"/>
  <c r="O114" i="2"/>
  <c r="J742" i="2"/>
  <c r="J529" i="2"/>
  <c r="J848" i="2"/>
  <c r="I388" i="2"/>
  <c r="K388" i="2"/>
  <c r="O388" i="2"/>
  <c r="J187" i="2"/>
  <c r="I588" i="2"/>
  <c r="O588" i="2"/>
  <c r="O581" i="2"/>
  <c r="I581" i="2"/>
  <c r="O913" i="2"/>
  <c r="I913" i="2"/>
  <c r="J252" i="2"/>
  <c r="J674" i="2"/>
  <c r="J299" i="2"/>
  <c r="O683" i="2"/>
  <c r="I683" i="2"/>
  <c r="I286" i="2"/>
  <c r="M286" i="2"/>
  <c r="O286" i="2"/>
  <c r="O597" i="2"/>
  <c r="I597" i="2"/>
  <c r="O919" i="2"/>
  <c r="I919" i="2"/>
  <c r="J27" i="2"/>
  <c r="J395" i="2"/>
  <c r="J255" i="2"/>
  <c r="O618" i="2"/>
  <c r="I618" i="2"/>
  <c r="K618" i="2"/>
  <c r="J915" i="2"/>
  <c r="J443" i="2"/>
  <c r="I256" i="2"/>
  <c r="K256" i="2"/>
  <c r="O256" i="2"/>
  <c r="J28" i="2"/>
  <c r="I798" i="2"/>
  <c r="O798" i="2"/>
  <c r="J423" i="2"/>
  <c r="I255" i="2"/>
  <c r="M255" i="2"/>
  <c r="O255" i="2"/>
  <c r="I943" i="2"/>
  <c r="O943" i="2"/>
  <c r="J626" i="2"/>
  <c r="I311" i="2"/>
  <c r="O311" i="2"/>
  <c r="J917" i="2"/>
  <c r="O20" i="2"/>
  <c r="I20" i="2"/>
  <c r="M20" i="2"/>
  <c r="J525" i="2"/>
  <c r="J820" i="2"/>
  <c r="O443" i="2"/>
  <c r="I443" i="2"/>
  <c r="O147" i="2"/>
  <c r="I147" i="2"/>
  <c r="M147" i="2"/>
  <c r="J478" i="2"/>
  <c r="J701" i="2"/>
  <c r="I257" i="2"/>
  <c r="M257" i="2"/>
  <c r="O257" i="2"/>
  <c r="J121" i="2"/>
  <c r="I762" i="2"/>
  <c r="O762" i="2"/>
  <c r="O707" i="2"/>
  <c r="I707" i="2"/>
  <c r="J286" i="2"/>
  <c r="I447" i="2"/>
  <c r="O447" i="2"/>
  <c r="J584" i="2"/>
  <c r="I911" i="2"/>
  <c r="K911" i="2"/>
  <c r="O911" i="2"/>
  <c r="J80" i="2"/>
  <c r="O56" i="2"/>
  <c r="I56" i="2"/>
  <c r="K56" i="2"/>
  <c r="I457" i="2"/>
  <c r="K457" i="2"/>
  <c r="O457" i="2"/>
  <c r="O766" i="2"/>
  <c r="I766" i="2"/>
  <c r="I440" i="2"/>
  <c r="O440" i="2"/>
  <c r="I122" i="2"/>
  <c r="M122" i="2"/>
  <c r="O122" i="2"/>
  <c r="J741" i="2"/>
  <c r="J84" i="2"/>
  <c r="I962" i="2"/>
  <c r="O962" i="2"/>
  <c r="I740" i="2"/>
  <c r="O740" i="2"/>
  <c r="J552" i="2"/>
  <c r="J504" i="2"/>
  <c r="J966" i="2"/>
  <c r="O49" i="2"/>
  <c r="I49" i="2"/>
  <c r="J289" i="2"/>
  <c r="I531" i="2"/>
  <c r="O531" i="2"/>
  <c r="J762" i="2"/>
  <c r="J217" i="2"/>
  <c r="I305" i="2"/>
  <c r="O305" i="2"/>
  <c r="J739" i="2"/>
  <c r="J339" i="2"/>
  <c r="J474" i="2"/>
  <c r="J682" i="2"/>
  <c r="J476" i="2"/>
  <c r="I800" i="2"/>
  <c r="K800" i="2"/>
  <c r="O800" i="2"/>
  <c r="J454" i="2"/>
  <c r="J365" i="2"/>
  <c r="J702" i="2"/>
  <c r="J417" i="2"/>
  <c r="J248" i="2"/>
  <c r="J452" i="2"/>
  <c r="J331" i="2"/>
  <c r="O1020" i="2"/>
  <c r="I1020" i="2"/>
  <c r="J560" i="2"/>
  <c r="J116" i="2"/>
  <c r="O1042" i="2"/>
  <c r="I1042" i="2"/>
  <c r="J306" i="2"/>
  <c r="I280" i="2"/>
  <c r="K280" i="2"/>
  <c r="O280" i="2"/>
  <c r="O338" i="2"/>
  <c r="I338" i="2"/>
  <c r="J498" i="2"/>
  <c r="J558" i="2"/>
  <c r="O1021" i="2"/>
  <c r="I1021" i="2"/>
  <c r="J55" i="2"/>
  <c r="I738" i="2"/>
  <c r="K738" i="2"/>
  <c r="O738" i="2"/>
  <c r="I11" i="2"/>
  <c r="M11" i="2"/>
  <c r="O11" i="2"/>
  <c r="J83" i="2"/>
  <c r="I563" i="2"/>
  <c r="K563" i="2"/>
  <c r="O563" i="2"/>
  <c r="O340" i="2"/>
  <c r="I340" i="2"/>
  <c r="I362" i="2"/>
  <c r="O362" i="2"/>
  <c r="I849" i="2"/>
  <c r="K849" i="2"/>
  <c r="O849" i="2"/>
  <c r="J473" i="2"/>
  <c r="I855" i="2"/>
  <c r="O855" i="2"/>
  <c r="J24" i="2"/>
  <c r="J1040" i="2"/>
  <c r="O991" i="2"/>
  <c r="I991" i="2"/>
  <c r="I477" i="2"/>
  <c r="K477" i="2"/>
  <c r="O477" i="2"/>
  <c r="O329" i="2"/>
  <c r="I329" i="2"/>
  <c r="J932" i="2"/>
  <c r="J790" i="2"/>
  <c r="J526" i="2"/>
  <c r="O994" i="2"/>
  <c r="I994" i="2"/>
  <c r="O773" i="2"/>
  <c r="I773" i="2"/>
  <c r="O771" i="2"/>
  <c r="I771" i="2"/>
  <c r="O18" i="2"/>
  <c r="I18" i="2"/>
  <c r="J88" i="2"/>
  <c r="J479" i="2"/>
  <c r="J994" i="2"/>
  <c r="I598" i="2"/>
  <c r="O598" i="2"/>
  <c r="I847" i="2"/>
  <c r="O847" i="2"/>
  <c r="J714" i="2"/>
  <c r="O883" i="2"/>
  <c r="I883" i="2"/>
  <c r="J385" i="2"/>
  <c r="J825" i="2"/>
  <c r="J583" i="2"/>
  <c r="I27" i="2"/>
  <c r="O27" i="2"/>
  <c r="J26" i="2"/>
  <c r="J744" i="2"/>
  <c r="I650" i="2"/>
  <c r="O650" i="2"/>
  <c r="I742" i="2"/>
  <c r="O742" i="2"/>
  <c r="J273" i="2"/>
  <c r="I243" i="2"/>
  <c r="O243" i="2"/>
  <c r="O411" i="2"/>
  <c r="I411" i="2"/>
  <c r="J499" i="2"/>
  <c r="I556" i="2"/>
  <c r="O556" i="2"/>
  <c r="O341" i="2"/>
  <c r="I341" i="2"/>
  <c r="J884" i="2"/>
  <c r="O596" i="2"/>
  <c r="I596" i="2"/>
  <c r="J1043" i="2"/>
  <c r="I995" i="2"/>
  <c r="O995" i="2"/>
  <c r="I392" i="2"/>
  <c r="M392" i="2"/>
  <c r="O392" i="2"/>
  <c r="J596" i="2"/>
  <c r="I452" i="2"/>
  <c r="M452" i="2"/>
  <c r="O452" i="2"/>
  <c r="J557" i="2"/>
  <c r="I247" i="2"/>
  <c r="O247" i="2"/>
  <c r="J734" i="2"/>
  <c r="O444" i="2"/>
  <c r="I444" i="2"/>
  <c r="O648" i="2"/>
  <c r="I648" i="2"/>
  <c r="J942" i="2"/>
  <c r="J528" i="2"/>
  <c r="J553" i="2"/>
  <c r="O28" i="2"/>
  <c r="I28" i="2"/>
  <c r="I339" i="2"/>
  <c r="O339" i="2"/>
  <c r="J851" i="2"/>
  <c r="J597" i="2"/>
  <c r="J680" i="2"/>
  <c r="I818" i="2"/>
  <c r="K818" i="2"/>
  <c r="O818" i="2"/>
  <c r="O992" i="2"/>
  <c r="I992" i="2"/>
  <c r="J599" i="2"/>
  <c r="J773" i="2"/>
  <c r="I25" i="2"/>
  <c r="K25" i="2"/>
  <c r="O25" i="2"/>
  <c r="J768" i="2"/>
  <c r="O917" i="2"/>
  <c r="I917" i="2"/>
  <c r="J288" i="2"/>
  <c r="J646" i="2"/>
  <c r="J959" i="2"/>
  <c r="O472" i="2"/>
  <c r="I472" i="2"/>
  <c r="J736" i="2"/>
  <c r="J215" i="2"/>
  <c r="O154" i="2"/>
  <c r="I154" i="2"/>
  <c r="J527" i="2"/>
  <c r="I287" i="2"/>
  <c r="K287" i="2"/>
  <c r="O287" i="2"/>
  <c r="O419" i="2"/>
  <c r="I419" i="2"/>
  <c r="J822" i="2"/>
  <c r="O117" i="2"/>
  <c r="I117" i="2"/>
  <c r="J219" i="2"/>
  <c r="I732" i="2"/>
  <c r="M732" i="2"/>
  <c r="O732" i="2"/>
  <c r="O1015" i="2"/>
  <c r="I1015" i="2"/>
  <c r="J274" i="2"/>
  <c r="J89" i="2"/>
  <c r="I187" i="2"/>
  <c r="O187" i="2"/>
  <c r="J481" i="2"/>
  <c r="I878" i="2"/>
  <c r="O878" i="2"/>
  <c r="J648" i="2"/>
  <c r="J301" i="2"/>
  <c r="J358" i="2"/>
  <c r="I425" i="2"/>
  <c r="O425" i="2"/>
  <c r="J500" i="2"/>
  <c r="J617" i="2"/>
  <c r="I935" i="2"/>
  <c r="K935" i="2"/>
  <c r="O935" i="2"/>
  <c r="O905" i="2"/>
  <c r="I905" i="2"/>
  <c r="J585" i="2"/>
  <c r="J938" i="2"/>
  <c r="J447" i="2"/>
  <c r="J882" i="2"/>
  <c r="J625" i="2"/>
  <c r="J185" i="2"/>
  <c r="J19" i="2"/>
  <c r="J188" i="2"/>
  <c r="O423" i="2"/>
  <c r="I423" i="2"/>
  <c r="I313" i="2"/>
  <c r="O313" i="2"/>
  <c r="J795" i="2"/>
  <c r="I183" i="2"/>
  <c r="O183" i="2"/>
  <c r="I616" i="2"/>
  <c r="O616" i="2"/>
  <c r="I441" i="2"/>
  <c r="M441" i="2"/>
  <c r="O441" i="2"/>
  <c r="J591" i="2"/>
  <c r="O55" i="2"/>
  <c r="I55" i="2"/>
  <c r="J258" i="2"/>
  <c r="I939" i="2"/>
  <c r="O939" i="2"/>
  <c r="O393" i="2"/>
  <c r="I393" i="2"/>
  <c r="I252" i="2"/>
  <c r="O252" i="2"/>
  <c r="I775" i="2"/>
  <c r="O775" i="2"/>
  <c r="J229" i="2"/>
  <c r="O968" i="2"/>
  <c r="I968" i="2"/>
  <c r="J912" i="2"/>
  <c r="I764" i="2"/>
  <c r="O764" i="2"/>
  <c r="O850" i="2"/>
  <c r="I850" i="2"/>
  <c r="J614" i="2"/>
  <c r="I366" i="2"/>
  <c r="K366" i="2"/>
  <c r="O366" i="2"/>
  <c r="O363" i="2"/>
  <c r="I363" i="2"/>
  <c r="O645" i="2"/>
  <c r="I645" i="2"/>
  <c r="O553" i="2"/>
  <c r="I553" i="2"/>
  <c r="K553" i="2"/>
  <c r="O225" i="2"/>
  <c r="I225" i="2"/>
  <c r="J770" i="2"/>
  <c r="J118" i="2"/>
  <c r="J937" i="2"/>
  <c r="O876" i="2"/>
  <c r="I876" i="2"/>
  <c r="M876" i="2"/>
  <c r="I19" i="2"/>
  <c r="K19" i="2"/>
  <c r="O19" i="2"/>
  <c r="J413" i="2"/>
  <c r="J764" i="2"/>
  <c r="J506" i="2"/>
  <c r="O681" i="2"/>
  <c r="I681" i="2"/>
  <c r="K681" i="2"/>
  <c r="I24" i="2"/>
  <c r="K24" i="2"/>
  <c r="O24" i="2"/>
  <c r="J586" i="2"/>
  <c r="O1046" i="2"/>
  <c r="I1046" i="2"/>
  <c r="J1019" i="2"/>
  <c r="O335" i="2"/>
  <c r="I335" i="2"/>
  <c r="O909" i="2"/>
  <c r="I909" i="2"/>
  <c r="J414" i="2"/>
  <c r="O81" i="2"/>
  <c r="I81" i="2"/>
  <c r="J993" i="2"/>
  <c r="J340" i="2"/>
  <c r="J23" i="2"/>
  <c r="I879" i="2"/>
  <c r="M879" i="2"/>
  <c r="O879" i="2"/>
  <c r="J683" i="2"/>
  <c r="O365" i="2"/>
  <c r="I365" i="2"/>
  <c r="J119" i="2"/>
  <c r="I989" i="2"/>
  <c r="O989" i="2"/>
  <c r="J283" i="2"/>
  <c r="J907" i="2"/>
  <c r="J251" i="2"/>
  <c r="J684" i="2"/>
  <c r="I288" i="2"/>
  <c r="O288" i="2"/>
  <c r="O710" i="2"/>
  <c r="I710" i="2"/>
  <c r="J798" i="2"/>
  <c r="O966" i="2"/>
  <c r="I966" i="2"/>
  <c r="M966" i="2"/>
  <c r="O89" i="2"/>
  <c r="I89" i="2"/>
  <c r="I709" i="2"/>
  <c r="K709" i="2"/>
  <c r="O709" i="2"/>
  <c r="I120" i="2"/>
  <c r="K120" i="2"/>
  <c r="O120" i="2"/>
  <c r="J960" i="2"/>
  <c r="J877" i="2"/>
  <c r="I768" i="2"/>
  <c r="M768" i="2"/>
  <c r="O768" i="2"/>
  <c r="J1017" i="2"/>
  <c r="I821" i="2"/>
  <c r="O821" i="2"/>
  <c r="J228" i="2"/>
  <c r="J391" i="2"/>
  <c r="I150" i="2"/>
  <c r="M150" i="2"/>
  <c r="O150" i="2"/>
  <c r="I306" i="2"/>
  <c r="M306" i="2"/>
  <c r="O306" i="2"/>
  <c r="J82" i="2"/>
  <c r="J644" i="2"/>
  <c r="J847" i="2"/>
  <c r="J15" i="2"/>
  <c r="I527" i="2"/>
  <c r="O527" i="2"/>
  <c r="J745" i="2"/>
  <c r="J364" i="2"/>
  <c r="O799" i="2"/>
  <c r="I799" i="2"/>
  <c r="O473" i="2"/>
  <c r="I473" i="2"/>
  <c r="M473" i="2"/>
  <c r="I555" i="2"/>
  <c r="M555" i="2"/>
  <c r="O555" i="2"/>
  <c r="J853" i="2"/>
  <c r="I86" i="2"/>
  <c r="O86" i="2"/>
  <c r="J1044" i="2"/>
  <c r="J337" i="2"/>
  <c r="O80" i="2"/>
  <c r="I80" i="2"/>
  <c r="I823" i="2"/>
  <c r="K823" i="2"/>
  <c r="O823" i="2"/>
  <c r="J383" i="2"/>
  <c r="J910" i="2"/>
  <c r="O412" i="2"/>
  <c r="I412" i="2"/>
  <c r="O17" i="2"/>
  <c r="I17" i="2"/>
  <c r="M17" i="2"/>
  <c r="J12" i="2"/>
  <c r="O497" i="2"/>
  <c r="I497" i="2"/>
  <c r="K497" i="2"/>
  <c r="J524" i="2"/>
  <c r="J855" i="2"/>
  <c r="J312" i="2"/>
  <c r="J224" i="2"/>
  <c r="J280" i="2"/>
  <c r="I223" i="2"/>
  <c r="O223" i="2"/>
  <c r="I1041" i="2"/>
  <c r="O1041" i="2"/>
  <c r="J986" i="2"/>
  <c r="I274" i="2"/>
  <c r="O274" i="2"/>
  <c r="J678" i="2"/>
  <c r="I936" i="2"/>
  <c r="K936" i="2"/>
  <c r="O936" i="2"/>
  <c r="I498" i="2"/>
  <c r="O498" i="2"/>
  <c r="I336" i="2"/>
  <c r="O336" i="2"/>
  <c r="O21" i="2"/>
  <c r="I21" i="2"/>
  <c r="K21" i="2"/>
  <c r="J363" i="2"/>
  <c r="J334" i="2"/>
  <c r="O334" i="2"/>
  <c r="I334" i="2"/>
  <c r="K334" i="2"/>
  <c r="J987" i="2"/>
  <c r="O915" i="2"/>
  <c r="I915" i="2"/>
  <c r="J329" i="2"/>
  <c r="J249" i="2"/>
  <c r="J246" i="2"/>
  <c r="I624" i="2"/>
  <c r="O624" i="2"/>
  <c r="J650" i="2"/>
  <c r="J532" i="2"/>
  <c r="O116" i="2"/>
  <c r="I116" i="2"/>
  <c r="K116" i="2"/>
  <c r="J673" i="2"/>
  <c r="I623" i="2"/>
  <c r="M623" i="2"/>
  <c r="O623" i="2"/>
  <c r="O599" i="2"/>
  <c r="I599" i="2"/>
  <c r="I310" i="2"/>
  <c r="O310" i="2"/>
  <c r="I300" i="2"/>
  <c r="K300" i="2"/>
  <c r="O300" i="2"/>
  <c r="O795" i="2"/>
  <c r="I795" i="2"/>
  <c r="O880" i="2"/>
  <c r="I880" i="2"/>
  <c r="O278" i="2"/>
  <c r="I278" i="2"/>
  <c r="O328" i="2"/>
  <c r="I328" i="2"/>
  <c r="K328" i="2"/>
  <c r="O215" i="2"/>
  <c r="I215" i="2"/>
  <c r="O245" i="2"/>
  <c r="I245" i="2"/>
  <c r="J598" i="2"/>
  <c r="O449" i="2"/>
  <c r="I449" i="2"/>
  <c r="K449" i="2"/>
  <c r="J502" i="2"/>
  <c r="I960" i="2"/>
  <c r="K960" i="2"/>
  <c r="O960" i="2"/>
  <c r="J582" i="2"/>
  <c r="J587" i="2"/>
  <c r="I938" i="2"/>
  <c r="O938" i="2"/>
  <c r="I364" i="2"/>
  <c r="O364" i="2"/>
  <c r="O467" i="2"/>
  <c r="I467" i="2"/>
  <c r="I307" i="2"/>
  <c r="O307" i="2"/>
  <c r="I360" i="2"/>
  <c r="O360" i="2"/>
  <c r="I589" i="2"/>
  <c r="O589" i="2"/>
  <c r="I387" i="2"/>
  <c r="K387" i="2"/>
  <c r="O387" i="2"/>
  <c r="O281" i="2"/>
  <c r="I281" i="2"/>
  <c r="M281" i="2"/>
  <c r="I961" i="2"/>
  <c r="O961" i="2"/>
  <c r="J480" i="2"/>
  <c r="J595" i="2"/>
  <c r="J707" i="2"/>
  <c r="J672" i="2"/>
  <c r="I910" i="2"/>
  <c r="O910" i="2"/>
  <c r="J356" i="2"/>
  <c r="J641" i="2"/>
  <c r="J743" i="2"/>
  <c r="J154" i="2"/>
  <c r="J87" i="2"/>
  <c r="I331" i="2"/>
  <c r="O331" i="2"/>
  <c r="O184" i="2"/>
  <c r="I184" i="2"/>
  <c r="J935" i="2"/>
  <c r="J449" i="2"/>
  <c r="J477" i="2"/>
  <c r="O394" i="2"/>
  <c r="I394" i="2"/>
  <c r="J468" i="2"/>
  <c r="J276" i="2"/>
  <c r="O356" i="2"/>
  <c r="I356" i="2"/>
  <c r="J990" i="2"/>
  <c r="I526" i="2"/>
  <c r="O526" i="2"/>
  <c r="J114" i="2"/>
  <c r="I1040" i="2"/>
  <c r="K1040" i="2"/>
  <c r="O1040" i="2"/>
  <c r="I417" i="2"/>
  <c r="O417" i="2"/>
  <c r="O763" i="2"/>
  <c r="I763" i="2"/>
  <c r="M763" i="2"/>
  <c r="O528" i="2"/>
  <c r="I528" i="2"/>
  <c r="K528" i="2"/>
  <c r="J913" i="2"/>
  <c r="O820" i="2"/>
  <c r="I820" i="2"/>
  <c r="I617" i="2"/>
  <c r="K617" i="2"/>
  <c r="O617" i="2"/>
  <c r="J416" i="2"/>
  <c r="O54" i="2"/>
  <c r="I54" i="2"/>
  <c r="K54" i="2"/>
  <c r="J992" i="2"/>
  <c r="I562" i="2"/>
  <c r="O562" i="2"/>
  <c r="J850" i="2"/>
  <c r="O560" i="2"/>
  <c r="I560" i="2"/>
  <c r="J821" i="2"/>
  <c r="J916" i="2"/>
  <c r="I499" i="2"/>
  <c r="O499" i="2"/>
  <c r="J676" i="2"/>
  <c r="J819" i="2"/>
  <c r="J442" i="2"/>
  <c r="J1015" i="2"/>
  <c r="O647" i="2"/>
  <c r="I647" i="2"/>
  <c r="J46" i="2"/>
  <c r="I916" i="2"/>
  <c r="O916" i="2"/>
  <c r="J302" i="2"/>
  <c r="O337" i="2"/>
  <c r="I337" i="2"/>
  <c r="K337" i="2"/>
  <c r="I385" i="2"/>
  <c r="O385" i="2"/>
  <c r="O582" i="2"/>
  <c r="I582" i="2"/>
  <c r="J328" i="2"/>
  <c r="J445" i="2"/>
  <c r="J444" i="2"/>
  <c r="O496" i="2"/>
  <c r="I496" i="2"/>
  <c r="J963" i="2"/>
  <c r="I119" i="2"/>
  <c r="O119" i="2"/>
  <c r="J967" i="2"/>
  <c r="O793" i="2"/>
  <c r="I793" i="2"/>
  <c r="O595" i="2"/>
  <c r="I595" i="2"/>
  <c r="I680" i="2"/>
  <c r="M680" i="2"/>
  <c r="O680" i="2"/>
  <c r="I52" i="2"/>
  <c r="O52" i="2"/>
  <c r="J556" i="2"/>
  <c r="O770" i="2"/>
  <c r="I770" i="2"/>
  <c r="J791" i="2"/>
  <c r="J555" i="2"/>
  <c r="J13" i="2"/>
  <c r="I217" i="2"/>
  <c r="M217" i="2"/>
  <c r="O217" i="2"/>
  <c r="I279" i="2"/>
  <c r="O279" i="2"/>
  <c r="I13" i="2"/>
  <c r="O13" i="2"/>
  <c r="I276" i="2"/>
  <c r="O276" i="2"/>
  <c r="J933" i="2"/>
  <c r="J765" i="2"/>
  <c r="J1046" i="2"/>
  <c r="J421" i="2"/>
  <c r="I612" i="2"/>
  <c r="O612" i="2"/>
  <c r="J254" i="2"/>
  <c r="I384" i="2"/>
  <c r="O384" i="2"/>
  <c r="I16" i="2"/>
  <c r="M16" i="2"/>
  <c r="O16" i="2"/>
  <c r="J387" i="2"/>
  <c r="O525" i="2"/>
  <c r="I525" i="2"/>
  <c r="K525" i="2"/>
  <c r="I503" i="2"/>
  <c r="O503" i="2"/>
  <c r="I1014" i="2"/>
  <c r="O1014" i="2"/>
  <c r="J616" i="2"/>
  <c r="O937" i="2"/>
  <c r="I937" i="2"/>
  <c r="O967" i="2"/>
  <c r="I967" i="2"/>
  <c r="M967" i="2"/>
  <c r="I824" i="2"/>
  <c r="O824" i="2"/>
  <c r="O765" i="2"/>
  <c r="I765" i="2"/>
  <c r="J282" i="2"/>
  <c r="J703" i="2"/>
  <c r="O47" i="2"/>
  <c r="I47" i="2"/>
  <c r="J243" i="2"/>
  <c r="J881" i="2"/>
  <c r="J852" i="2"/>
  <c r="J651" i="2"/>
  <c r="O854" i="2"/>
  <c r="I854" i="2"/>
  <c r="J147" i="2"/>
  <c r="J362" i="2"/>
  <c r="J965" i="2"/>
  <c r="J393" i="2"/>
  <c r="J45" i="2"/>
  <c r="O702" i="2"/>
  <c r="I702" i="2"/>
  <c r="K702" i="2"/>
  <c r="I469" i="2"/>
  <c r="M469" i="2"/>
  <c r="O469" i="2"/>
  <c r="J849" i="2"/>
  <c r="I790" i="2"/>
  <c r="O790" i="2"/>
  <c r="O390" i="2"/>
  <c r="I390" i="2"/>
  <c r="O216" i="2"/>
  <c r="I216" i="2"/>
  <c r="M216" i="2"/>
  <c r="O468" i="2"/>
  <c r="I468" i="2"/>
  <c r="I708" i="2"/>
  <c r="O708" i="2"/>
  <c r="J247" i="2"/>
  <c r="J272" i="2"/>
  <c r="I442" i="2"/>
  <c r="O442" i="2"/>
  <c r="J708" i="2"/>
  <c r="I557" i="2"/>
  <c r="O557" i="2"/>
  <c r="J677" i="2"/>
  <c r="O501" i="2"/>
  <c r="I501" i="2"/>
  <c r="J671" i="2"/>
  <c r="O446" i="2"/>
  <c r="I446" i="2"/>
  <c r="M446" i="2"/>
  <c r="I15" i="2"/>
  <c r="O15" i="2"/>
  <c r="J277" i="2"/>
  <c r="O471" i="2"/>
  <c r="I471" i="2"/>
  <c r="I330" i="2"/>
  <c r="O330" i="2"/>
  <c r="O303" i="2"/>
  <c r="I303" i="2"/>
  <c r="M303" i="2"/>
  <c r="J386" i="2"/>
  <c r="J763" i="2"/>
  <c r="O386" i="2"/>
  <c r="I386" i="2"/>
  <c r="K386" i="2"/>
  <c r="J823" i="2"/>
  <c r="O415" i="2"/>
  <c r="I415" i="2"/>
  <c r="J113" i="2"/>
  <c r="J216" i="2"/>
  <c r="O558" i="2"/>
  <c r="I558" i="2"/>
  <c r="J183" i="2"/>
  <c r="I361" i="2"/>
  <c r="O361" i="2"/>
  <c r="I284" i="2"/>
  <c r="O284" i="2"/>
  <c r="O12" i="2"/>
  <c r="I12" i="2"/>
  <c r="I906" i="2"/>
  <c r="O906" i="2"/>
  <c r="J332" i="2"/>
  <c r="I113" i="2"/>
  <c r="O113" i="2"/>
  <c r="J643" i="2"/>
  <c r="J732" i="2"/>
  <c r="O673" i="2"/>
  <c r="I673" i="2"/>
  <c r="J766" i="2"/>
  <c r="O590" i="2"/>
  <c r="I590" i="2"/>
  <c r="K590" i="2"/>
  <c r="J876" i="2"/>
  <c r="O772" i="2"/>
  <c r="I772" i="2"/>
  <c r="M772" i="2"/>
  <c r="I304" i="2"/>
  <c r="O304" i="2"/>
  <c r="O643" i="2"/>
  <c r="I643" i="2"/>
  <c r="K643" i="2"/>
  <c r="O495" i="2"/>
  <c r="I495" i="2"/>
  <c r="J330" i="2"/>
  <c r="I703" i="2"/>
  <c r="K703" i="2"/>
  <c r="O703" i="2"/>
  <c r="J327" i="2"/>
  <c r="J497" i="2"/>
  <c r="J149" i="2"/>
  <c r="J1014" i="2"/>
  <c r="J47" i="2"/>
  <c r="J220" i="2"/>
  <c r="O48" i="2"/>
  <c r="I48" i="2"/>
  <c r="M48" i="2"/>
  <c r="J50" i="2"/>
  <c r="J936" i="2"/>
  <c r="I46" i="2"/>
  <c r="O46" i="2"/>
  <c r="J905" i="2"/>
  <c r="O414" i="2"/>
  <c r="I414" i="2"/>
  <c r="K414" i="2"/>
  <c r="I219" i="2"/>
  <c r="O219" i="2"/>
  <c r="J551" i="2"/>
  <c r="J309" i="2"/>
  <c r="O819" i="2"/>
  <c r="I819" i="2"/>
  <c r="K819" i="2"/>
  <c r="O299" i="2"/>
  <c r="I299" i="2"/>
  <c r="K299" i="2"/>
  <c r="J150" i="2"/>
  <c r="J642" i="2"/>
  <c r="J450" i="2"/>
  <c r="I641" i="2"/>
  <c r="K641" i="2"/>
  <c r="O641" i="2"/>
  <c r="O148" i="2"/>
  <c r="I148" i="2"/>
  <c r="O848" i="2"/>
  <c r="I848" i="2"/>
  <c r="I226" i="2"/>
  <c r="O226" i="2"/>
  <c r="I448" i="2"/>
  <c r="O448" i="2"/>
  <c r="J735" i="2"/>
  <c r="I246" i="2"/>
  <c r="K246" i="2"/>
  <c r="O246" i="2"/>
  <c r="I524" i="2"/>
  <c r="O524" i="2"/>
  <c r="I552" i="2"/>
  <c r="O552" i="2"/>
  <c r="O767" i="2"/>
  <c r="I767" i="2"/>
  <c r="I933" i="2"/>
  <c r="O933" i="2"/>
  <c r="J469" i="2"/>
  <c r="J218" i="2"/>
  <c r="J16" i="2"/>
  <c r="J49" i="2"/>
  <c r="I761" i="2"/>
  <c r="O761" i="2"/>
  <c r="I551" i="2"/>
  <c r="O551" i="2"/>
  <c r="J1016" i="2"/>
  <c r="O301" i="2"/>
  <c r="I301" i="2"/>
  <c r="O760" i="2"/>
  <c r="I760" i="2"/>
  <c r="I733" i="2"/>
  <c r="O733" i="2"/>
  <c r="I309" i="2"/>
  <c r="O309" i="2"/>
  <c r="J222" i="2"/>
  <c r="I932" i="2"/>
  <c r="K932" i="2"/>
  <c r="O932" i="2"/>
  <c r="I357" i="2"/>
  <c r="O357" i="2"/>
  <c r="J588" i="2"/>
  <c r="O731" i="2"/>
  <c r="I731" i="2"/>
  <c r="J412" i="2"/>
  <c r="I445" i="2"/>
  <c r="M445" i="2"/>
  <c r="O445" i="2"/>
  <c r="J592" i="2"/>
  <c r="J440" i="2"/>
  <c r="J411" i="2"/>
  <c r="O277" i="2"/>
  <c r="I277" i="2"/>
  <c r="J612" i="2"/>
  <c r="O554" i="2"/>
  <c r="I554" i="2"/>
  <c r="K554" i="2"/>
  <c r="J21" i="2"/>
  <c r="J384" i="2"/>
  <c r="I613" i="2"/>
  <c r="O613" i="2"/>
  <c r="J305" i="2"/>
  <c r="O914" i="2"/>
  <c r="I914" i="2"/>
  <c r="J623" i="2"/>
  <c r="O250" i="2"/>
  <c r="I250" i="2"/>
  <c r="J182" i="2"/>
  <c r="J589" i="2"/>
  <c r="J733" i="2"/>
  <c r="J355" i="2"/>
  <c r="J581" i="2"/>
  <c r="J470" i="2"/>
  <c r="J495" i="2"/>
  <c r="J590" i="2"/>
  <c r="J221" i="2"/>
  <c r="J613" i="2"/>
  <c r="J611" i="2"/>
  <c r="I439" i="2"/>
  <c r="O439" i="2"/>
  <c r="O249" i="2"/>
  <c r="I249" i="2"/>
  <c r="K249" i="2"/>
  <c r="J767" i="2"/>
  <c r="O644" i="2"/>
  <c r="I644" i="2"/>
  <c r="J615" i="2"/>
  <c r="J789" i="2"/>
  <c r="O593" i="2"/>
  <c r="I593" i="2"/>
  <c r="O271" i="2"/>
  <c r="I271" i="2"/>
  <c r="I586" i="2"/>
  <c r="O586" i="2"/>
  <c r="O585" i="2"/>
  <c r="I585" i="2"/>
  <c r="M585" i="2"/>
  <c r="O474" i="2"/>
  <c r="I474" i="2"/>
  <c r="M474" i="2"/>
  <c r="J760" i="2"/>
  <c r="I275" i="2"/>
  <c r="O275" i="2"/>
  <c r="J225" i="2"/>
  <c r="J908" i="2"/>
  <c r="I451" i="2"/>
  <c r="K451" i="2"/>
  <c r="O451" i="2"/>
  <c r="O79" i="2"/>
  <c r="I79" i="2"/>
  <c r="J471" i="2"/>
  <c r="J909" i="2"/>
  <c r="J441" i="2"/>
  <c r="J392" i="2"/>
  <c r="J793" i="2"/>
  <c r="J472" i="2"/>
  <c r="J281" i="2"/>
  <c r="O789" i="2"/>
  <c r="I789" i="2"/>
  <c r="M789" i="2"/>
  <c r="O470" i="2"/>
  <c r="I470" i="2"/>
  <c r="M470" i="2"/>
  <c r="I987" i="2"/>
  <c r="O987" i="2"/>
  <c r="I248" i="2"/>
  <c r="O248" i="2"/>
  <c r="J184" i="2"/>
  <c r="O611" i="2"/>
  <c r="I611" i="2"/>
  <c r="K611" i="2"/>
  <c r="J81" i="2"/>
  <c r="O355" i="2"/>
  <c r="I355" i="2"/>
  <c r="I273" i="2"/>
  <c r="M273" i="2"/>
  <c r="O273" i="2"/>
  <c r="J79" i="2"/>
  <c r="J20" i="2"/>
  <c r="J554" i="2"/>
  <c r="J523" i="2"/>
  <c r="K20" i="2"/>
  <c r="K876" i="2"/>
  <c r="M681" i="2"/>
  <c r="M120" i="2"/>
  <c r="K150" i="2"/>
  <c r="M936" i="2"/>
  <c r="K445" i="2"/>
  <c r="M703" i="2"/>
  <c r="M618" i="2"/>
  <c r="M553" i="2"/>
  <c r="M280" i="2"/>
  <c r="M823" i="2"/>
  <c r="M1025" i="2"/>
  <c r="M688" i="2"/>
  <c r="K999" i="2"/>
  <c r="K718" i="2"/>
  <c r="K263" i="2"/>
  <c r="K630" i="2"/>
  <c r="M234" i="2"/>
  <c r="M486" i="2"/>
  <c r="M923" i="2"/>
  <c r="M370" i="2"/>
  <c r="M427" i="2"/>
  <c r="M484" i="2"/>
  <c r="K652" i="2"/>
  <c r="M22" i="2"/>
  <c r="M600" i="2"/>
  <c r="M591" i="2"/>
  <c r="M182" i="2"/>
  <c r="K565" i="2"/>
  <c r="M738" i="2"/>
  <c r="M675" i="2"/>
  <c r="M25" i="2"/>
  <c r="M528" i="2"/>
  <c r="K216" i="2"/>
  <c r="M414" i="2"/>
  <c r="K604" i="2"/>
  <c r="M628" i="2"/>
  <c r="M152" i="2"/>
  <c r="K828" i="2"/>
  <c r="K450" i="2"/>
  <c r="K91" i="2"/>
  <c r="M253" i="2"/>
  <c r="K11" i="2"/>
  <c r="K739" i="2"/>
  <c r="M19" i="2"/>
  <c r="M116" i="2"/>
  <c r="K529" i="2"/>
  <c r="M912" i="2"/>
  <c r="M477" i="2"/>
  <c r="K441" i="2"/>
  <c r="M818" i="2"/>
  <c r="K940" i="2"/>
  <c r="M416" i="2"/>
  <c r="M497" i="2"/>
  <c r="M525" i="2"/>
  <c r="M334" i="2"/>
  <c r="M328" i="2"/>
  <c r="K886" i="2"/>
  <c r="M502" i="2"/>
  <c r="M851" i="2"/>
  <c r="K333" i="2"/>
  <c r="M619" i="2"/>
  <c r="M849" i="2"/>
  <c r="K286" i="2"/>
  <c r="K257" i="2"/>
  <c r="M911" i="2"/>
  <c r="M457" i="2"/>
  <c r="K114" i="2"/>
  <c r="M449" i="2"/>
  <c r="K967" i="2"/>
  <c r="M249" i="2"/>
  <c r="M643" i="2"/>
  <c r="K470" i="2"/>
  <c r="M590" i="2"/>
  <c r="M554" i="2"/>
  <c r="K273" i="2"/>
  <c r="M800" i="2"/>
  <c r="K768" i="2"/>
  <c r="K306" i="2"/>
  <c r="K555" i="2"/>
  <c r="M960" i="2"/>
  <c r="K16" i="2"/>
  <c r="M932" i="2"/>
  <c r="K147" i="2"/>
  <c r="M451" i="2"/>
  <c r="M56" i="2"/>
  <c r="K122" i="2"/>
  <c r="M709" i="2"/>
  <c r="M1040" i="2"/>
  <c r="K217" i="2"/>
  <c r="M617" i="2"/>
  <c r="K623" i="2"/>
  <c r="M558" i="2"/>
  <c r="K558" i="2"/>
  <c r="K701" i="2"/>
  <c r="M701" i="2"/>
  <c r="K478" i="2"/>
  <c r="M478" i="2"/>
  <c r="M388" i="2"/>
  <c r="M935" i="2"/>
  <c r="M256" i="2"/>
  <c r="K255" i="2"/>
  <c r="M1043" i="2"/>
  <c r="K452" i="2"/>
  <c r="K476" i="2"/>
  <c r="K745" i="2"/>
  <c r="K966" i="2"/>
  <c r="K732" i="2"/>
  <c r="M54" i="2"/>
  <c r="K281" i="2"/>
  <c r="M337" i="2"/>
  <c r="M702" i="2"/>
  <c r="K474" i="2"/>
  <c r="K48" i="2"/>
  <c r="K303" i="2"/>
  <c r="M299" i="2"/>
  <c r="M611" i="2"/>
  <c r="M386" i="2"/>
  <c r="K446" i="2"/>
  <c r="K789" i="2"/>
  <c r="M312" i="2"/>
  <c r="K454" i="2"/>
  <c r="K559" i="2"/>
  <c r="K83" i="2"/>
  <c r="M563" i="2"/>
  <c r="M115" i="2"/>
  <c r="M397" i="2"/>
  <c r="M389" i="2"/>
  <c r="M366" i="2"/>
  <c r="K587" i="2"/>
  <c r="M24" i="2"/>
  <c r="K392" i="2"/>
  <c r="M853" i="2"/>
  <c r="M287" i="2"/>
  <c r="K473" i="2"/>
  <c r="K763" i="2"/>
  <c r="K17" i="2"/>
  <c r="M21" i="2"/>
  <c r="K772" i="2"/>
  <c r="K585" i="2"/>
  <c r="M819" i="2"/>
  <c r="M641" i="2"/>
  <c r="K469" i="2"/>
  <c r="K879" i="2"/>
  <c r="M387" i="2"/>
  <c r="K680" i="2"/>
  <c r="M300" i="2"/>
  <c r="M246" i="2"/>
  <c r="K767" i="2"/>
  <c r="M767" i="2"/>
  <c r="M848" i="2"/>
  <c r="K848" i="2"/>
  <c r="K148" i="2"/>
  <c r="M148" i="2"/>
  <c r="M79" i="2"/>
  <c r="K79" i="2"/>
  <c r="M271" i="2"/>
  <c r="K271" i="2"/>
  <c r="K593" i="2"/>
  <c r="M593" i="2"/>
  <c r="K644" i="2"/>
  <c r="M644" i="2"/>
  <c r="M495" i="2"/>
  <c r="K495" i="2"/>
  <c r="K673" i="2"/>
  <c r="M673" i="2"/>
  <c r="K12" i="2"/>
  <c r="M12" i="2"/>
  <c r="M250" i="2"/>
  <c r="K250" i="2"/>
  <c r="M914" i="2"/>
  <c r="K914" i="2"/>
  <c r="K415" i="2"/>
  <c r="M415" i="2"/>
  <c r="K277" i="2"/>
  <c r="M277" i="2"/>
  <c r="M471" i="2"/>
  <c r="K471" i="2"/>
  <c r="M731" i="2"/>
  <c r="K731" i="2"/>
  <c r="M501" i="2"/>
  <c r="K501" i="2"/>
  <c r="M468" i="2"/>
  <c r="K468" i="2"/>
  <c r="M760" i="2"/>
  <c r="K760" i="2"/>
  <c r="M301" i="2"/>
  <c r="K301" i="2"/>
  <c r="K390" i="2"/>
  <c r="M390" i="2"/>
  <c r="K394" i="2"/>
  <c r="M394" i="2"/>
  <c r="M184" i="2"/>
  <c r="K184" i="2"/>
  <c r="M854" i="2"/>
  <c r="K854" i="2"/>
  <c r="K47" i="2"/>
  <c r="M47" i="2"/>
  <c r="K765" i="2"/>
  <c r="M765" i="2"/>
  <c r="M937" i="2"/>
  <c r="K937" i="2"/>
  <c r="K467" i="2"/>
  <c r="M467" i="2"/>
  <c r="K245" i="2"/>
  <c r="M245" i="2"/>
  <c r="M215" i="2"/>
  <c r="K215" i="2"/>
  <c r="K278" i="2"/>
  <c r="M278" i="2"/>
  <c r="K770" i="2"/>
  <c r="M770" i="2"/>
  <c r="K880" i="2"/>
  <c r="M880" i="2"/>
  <c r="M795" i="2"/>
  <c r="K795" i="2"/>
  <c r="M599" i="2"/>
  <c r="K599" i="2"/>
  <c r="M595" i="2"/>
  <c r="K595" i="2"/>
  <c r="K793" i="2"/>
  <c r="M793" i="2"/>
  <c r="K496" i="2"/>
  <c r="M496" i="2"/>
  <c r="K915" i="2"/>
  <c r="M915" i="2"/>
  <c r="M582" i="2"/>
  <c r="K582" i="2"/>
  <c r="M647" i="2"/>
  <c r="K647" i="2"/>
  <c r="K560" i="2"/>
  <c r="M560" i="2"/>
  <c r="K820" i="2"/>
  <c r="M820" i="2"/>
  <c r="K412" i="2"/>
  <c r="M412" i="2"/>
  <c r="M80" i="2"/>
  <c r="K80" i="2"/>
  <c r="K356" i="2"/>
  <c r="M356" i="2"/>
  <c r="K799" i="2"/>
  <c r="M799" i="2"/>
  <c r="M1021" i="2"/>
  <c r="K1021" i="2"/>
  <c r="K338" i="2"/>
  <c r="M338" i="2"/>
  <c r="M1042" i="2"/>
  <c r="K1042" i="2"/>
  <c r="K1020" i="2"/>
  <c r="M1020" i="2"/>
  <c r="M89" i="2"/>
  <c r="K89" i="2"/>
  <c r="K710" i="2"/>
  <c r="M710" i="2"/>
  <c r="K365" i="2"/>
  <c r="M365" i="2"/>
  <c r="K49" i="2"/>
  <c r="M49" i="2"/>
  <c r="M81" i="2"/>
  <c r="K81" i="2"/>
  <c r="M909" i="2"/>
  <c r="K909" i="2"/>
  <c r="M335" i="2"/>
  <c r="K335" i="2"/>
  <c r="M1046" i="2"/>
  <c r="K1046" i="2"/>
  <c r="K440" i="2"/>
  <c r="M440" i="2"/>
  <c r="K447" i="2"/>
  <c r="M447" i="2"/>
  <c r="M762" i="2"/>
  <c r="K762" i="2"/>
  <c r="M311" i="2"/>
  <c r="K311" i="2"/>
  <c r="K775" i="2"/>
  <c r="M775" i="2"/>
  <c r="M943" i="2"/>
  <c r="K943" i="2"/>
  <c r="M252" i="2"/>
  <c r="K252" i="2"/>
  <c r="K939" i="2"/>
  <c r="M939" i="2"/>
  <c r="M616" i="2"/>
  <c r="K616" i="2"/>
  <c r="K183" i="2"/>
  <c r="M183" i="2"/>
  <c r="M313" i="2"/>
  <c r="K313" i="2"/>
  <c r="K588" i="2"/>
  <c r="M588" i="2"/>
  <c r="K878" i="2"/>
  <c r="M878" i="2"/>
  <c r="M187" i="2"/>
  <c r="K187" i="2"/>
  <c r="K713" i="2"/>
  <c r="M713" i="2"/>
  <c r="M53" i="2"/>
  <c r="K53" i="2"/>
  <c r="K359" i="2"/>
  <c r="M359" i="2"/>
  <c r="K674" i="2"/>
  <c r="M674" i="2"/>
  <c r="K620" i="2"/>
  <c r="M620" i="2"/>
  <c r="M881" i="2"/>
  <c r="K881" i="2"/>
  <c r="K339" i="2"/>
  <c r="M339" i="2"/>
  <c r="M247" i="2"/>
  <c r="K247" i="2"/>
  <c r="M995" i="2"/>
  <c r="K995" i="2"/>
  <c r="K396" i="2"/>
  <c r="M396" i="2"/>
  <c r="M243" i="2"/>
  <c r="K243" i="2"/>
  <c r="M742" i="2"/>
  <c r="K742" i="2"/>
  <c r="K85" i="2"/>
  <c r="M85" i="2"/>
  <c r="M650" i="2"/>
  <c r="K650" i="2"/>
  <c r="M27" i="2"/>
  <c r="K27" i="2"/>
  <c r="M50" i="2"/>
  <c r="K50" i="2"/>
  <c r="M847" i="2"/>
  <c r="K847" i="2"/>
  <c r="K598" i="2"/>
  <c r="M598" i="2"/>
  <c r="M614" i="2"/>
  <c r="K614" i="2"/>
  <c r="K584" i="2"/>
  <c r="M584" i="2"/>
  <c r="M855" i="2"/>
  <c r="K855" i="2"/>
  <c r="K362" i="2"/>
  <c r="M362" i="2"/>
  <c r="K907" i="2"/>
  <c r="M907" i="2"/>
  <c r="K735" i="2"/>
  <c r="M735" i="2"/>
  <c r="K272" i="2"/>
  <c r="M272" i="2"/>
  <c r="M774" i="2"/>
  <c r="K774" i="2"/>
  <c r="M87" i="2"/>
  <c r="K87" i="2"/>
  <c r="K229" i="2"/>
  <c r="M229" i="2"/>
  <c r="K395" i="2"/>
  <c r="M395" i="2"/>
  <c r="M1018" i="2"/>
  <c r="K1018" i="2"/>
  <c r="M615" i="2"/>
  <c r="K615" i="2"/>
  <c r="K682" i="2"/>
  <c r="M682" i="2"/>
  <c r="M155" i="2"/>
  <c r="K155" i="2"/>
  <c r="K500" i="2"/>
  <c r="M500" i="2"/>
  <c r="K230" i="2"/>
  <c r="M230" i="2"/>
  <c r="K308" i="2"/>
  <c r="M308" i="2"/>
  <c r="M941" i="2"/>
  <c r="K941" i="2"/>
  <c r="M14" i="2"/>
  <c r="K14" i="2"/>
  <c r="K453" i="2"/>
  <c r="M453" i="2"/>
  <c r="K649" i="2"/>
  <c r="M649" i="2"/>
  <c r="K561" i="2"/>
  <c r="M561" i="2"/>
  <c r="M1017" i="2"/>
  <c r="K1017" i="2"/>
  <c r="K391" i="2"/>
  <c r="M391" i="2"/>
  <c r="M327" i="2"/>
  <c r="K327" i="2"/>
  <c r="K642" i="2"/>
  <c r="M642" i="2"/>
  <c r="K986" i="2"/>
  <c r="M986" i="2"/>
  <c r="M254" i="2"/>
  <c r="K254" i="2"/>
  <c r="K622" i="2"/>
  <c r="M622" i="2"/>
  <c r="M990" i="2"/>
  <c r="K990" i="2"/>
  <c r="M918" i="2"/>
  <c r="K918" i="2"/>
  <c r="M744" i="2"/>
  <c r="K744" i="2"/>
  <c r="K715" i="2"/>
  <c r="M715" i="2"/>
  <c r="M857" i="2"/>
  <c r="K857" i="2"/>
  <c r="K776" i="2"/>
  <c r="M776" i="2"/>
  <c r="K1022" i="2"/>
  <c r="M1022" i="2"/>
  <c r="M399" i="2"/>
  <c r="K399" i="2"/>
  <c r="M282" i="2"/>
  <c r="K282" i="2"/>
  <c r="M712" i="2"/>
  <c r="K712" i="2"/>
  <c r="K826" i="2"/>
  <c r="M826" i="2"/>
  <c r="M934" i="2"/>
  <c r="K934" i="2"/>
  <c r="M227" i="2"/>
  <c r="K227" i="2"/>
  <c r="M259" i="2"/>
  <c r="K259" i="2"/>
  <c r="K769" i="2"/>
  <c r="M769" i="2"/>
  <c r="K942" i="2"/>
  <c r="M942" i="2"/>
  <c r="K796" i="2"/>
  <c r="M796" i="2"/>
  <c r="M621" i="2"/>
  <c r="K621" i="2"/>
  <c r="K944" i="2"/>
  <c r="M944" i="2"/>
  <c r="K189" i="2"/>
  <c r="M189" i="2"/>
  <c r="M342" i="2"/>
  <c r="K342" i="2"/>
  <c r="M920" i="2"/>
  <c r="K920" i="2"/>
  <c r="M504" i="2"/>
  <c r="K504" i="2"/>
  <c r="M564" i="2"/>
  <c r="K564" i="2"/>
  <c r="M996" i="2"/>
  <c r="K996" i="2"/>
  <c r="K185" i="2"/>
  <c r="M185" i="2"/>
  <c r="M825" i="2"/>
  <c r="K825" i="2"/>
  <c r="M535" i="2"/>
  <c r="K535" i="2"/>
  <c r="M428" i="2"/>
  <c r="K428" i="2"/>
  <c r="K778" i="2"/>
  <c r="M778" i="2"/>
  <c r="M262" i="2"/>
  <c r="K262" i="2"/>
  <c r="M507" i="2"/>
  <c r="K507" i="2"/>
  <c r="K315" i="2"/>
  <c r="M315" i="2"/>
  <c r="M31" i="2"/>
  <c r="K31" i="2"/>
  <c r="K946" i="2"/>
  <c r="M946" i="2"/>
  <c r="M998" i="2"/>
  <c r="K998" i="2"/>
  <c r="K317" i="2"/>
  <c r="M317" i="2"/>
  <c r="K158" i="2"/>
  <c r="M158" i="2"/>
  <c r="K233" i="2"/>
  <c r="M233" i="2"/>
  <c r="M23" i="2"/>
  <c r="K23" i="2"/>
  <c r="K534" i="2"/>
  <c r="M534" i="2"/>
  <c r="M316" i="2"/>
  <c r="K316" i="2"/>
  <c r="K671" i="2"/>
  <c r="M671" i="2"/>
  <c r="M653" i="2"/>
  <c r="K653" i="2"/>
  <c r="M191" i="2"/>
  <c r="K191" i="2"/>
  <c r="M92" i="2"/>
  <c r="K92" i="2"/>
  <c r="M922" i="2"/>
  <c r="K922" i="2"/>
  <c r="K422" i="2"/>
  <c r="M422" i="2"/>
  <c r="K461" i="2"/>
  <c r="M461" i="2"/>
  <c r="M748" i="2"/>
  <c r="K748" i="2"/>
  <c r="K509" i="2"/>
  <c r="M509" i="2"/>
  <c r="M552" i="2"/>
  <c r="K552" i="2"/>
  <c r="M524" i="2"/>
  <c r="K524" i="2"/>
  <c r="M448" i="2"/>
  <c r="K448" i="2"/>
  <c r="M226" i="2"/>
  <c r="K226" i="2"/>
  <c r="M248" i="2"/>
  <c r="K248" i="2"/>
  <c r="K987" i="2"/>
  <c r="M987" i="2"/>
  <c r="K219" i="2"/>
  <c r="M219" i="2"/>
  <c r="K46" i="2"/>
  <c r="M46" i="2"/>
  <c r="M275" i="2"/>
  <c r="K275" i="2"/>
  <c r="M586" i="2"/>
  <c r="K586" i="2"/>
  <c r="K304" i="2"/>
  <c r="M304" i="2"/>
  <c r="M439" i="2"/>
  <c r="K439" i="2"/>
  <c r="M113" i="2"/>
  <c r="K113" i="2"/>
  <c r="M906" i="2"/>
  <c r="K906" i="2"/>
  <c r="M284" i="2"/>
  <c r="K284" i="2"/>
  <c r="K613" i="2"/>
  <c r="M613" i="2"/>
  <c r="K330" i="2"/>
  <c r="M330" i="2"/>
  <c r="K15" i="2"/>
  <c r="M15" i="2"/>
  <c r="K357" i="2"/>
  <c r="M357" i="2"/>
  <c r="K309" i="2"/>
  <c r="M309" i="2"/>
  <c r="M442" i="2"/>
  <c r="K442" i="2"/>
  <c r="K733" i="2"/>
  <c r="M733" i="2"/>
  <c r="K708" i="2"/>
  <c r="M708" i="2"/>
  <c r="M790" i="2"/>
  <c r="K790" i="2"/>
  <c r="K551" i="2"/>
  <c r="M551" i="2"/>
  <c r="K761" i="2"/>
  <c r="M761" i="2"/>
  <c r="K933" i="2"/>
  <c r="M933" i="2"/>
  <c r="K331" i="2"/>
  <c r="M331" i="2"/>
  <c r="M824" i="2"/>
  <c r="K824" i="2"/>
  <c r="K961" i="2"/>
  <c r="M961" i="2"/>
  <c r="K503" i="2"/>
  <c r="M503" i="2"/>
  <c r="K589" i="2"/>
  <c r="M589" i="2"/>
  <c r="K307" i="2"/>
  <c r="M307" i="2"/>
  <c r="M384" i="2"/>
  <c r="K384" i="2"/>
  <c r="K612" i="2"/>
  <c r="M612" i="2"/>
  <c r="M364" i="2"/>
  <c r="K364" i="2"/>
  <c r="M938" i="2"/>
  <c r="K938" i="2"/>
  <c r="M276" i="2"/>
  <c r="K276" i="2"/>
  <c r="M13" i="2"/>
  <c r="K13" i="2"/>
  <c r="M279" i="2"/>
  <c r="K279" i="2"/>
  <c r="M310" i="2"/>
  <c r="K310" i="2"/>
  <c r="K119" i="2"/>
  <c r="M119" i="2"/>
  <c r="M624" i="2"/>
  <c r="K624" i="2"/>
  <c r="K385" i="2"/>
  <c r="M385" i="2"/>
  <c r="K916" i="2"/>
  <c r="M916" i="2"/>
  <c r="M336" i="2"/>
  <c r="K336" i="2"/>
  <c r="K498" i="2"/>
  <c r="M498" i="2"/>
  <c r="K274" i="2"/>
  <c r="M274" i="2"/>
  <c r="K1041" i="2"/>
  <c r="M1041" i="2"/>
  <c r="M499" i="2"/>
  <c r="K499" i="2"/>
  <c r="K223" i="2"/>
  <c r="M223" i="2"/>
  <c r="M562" i="2"/>
  <c r="K562" i="2"/>
  <c r="K417" i="2"/>
  <c r="M417" i="2"/>
  <c r="M86" i="2"/>
  <c r="K86" i="2"/>
  <c r="K526" i="2"/>
  <c r="M526" i="2"/>
  <c r="K527" i="2"/>
  <c r="M527" i="2"/>
  <c r="M288" i="2"/>
  <c r="K288" i="2"/>
  <c r="K305" i="2"/>
  <c r="M305" i="2"/>
  <c r="K989" i="2"/>
  <c r="M989" i="2"/>
  <c r="M740" i="2"/>
  <c r="K740" i="2"/>
  <c r="M962" i="2"/>
  <c r="K962" i="2"/>
  <c r="K766" i="2"/>
  <c r="M766" i="2"/>
  <c r="K225" i="2"/>
  <c r="M225" i="2"/>
  <c r="K707" i="2"/>
  <c r="M707" i="2"/>
  <c r="K645" i="2"/>
  <c r="M645" i="2"/>
  <c r="K363" i="2"/>
  <c r="M363" i="2"/>
  <c r="M850" i="2"/>
  <c r="K850" i="2"/>
  <c r="M968" i="2"/>
  <c r="K968" i="2"/>
  <c r="K393" i="2"/>
  <c r="M393" i="2"/>
  <c r="M55" i="2"/>
  <c r="K55" i="2"/>
  <c r="M423" i="2"/>
  <c r="K423" i="2"/>
  <c r="K919" i="2"/>
  <c r="M919" i="2"/>
  <c r="K597" i="2"/>
  <c r="M597" i="2"/>
  <c r="M683" i="2"/>
  <c r="K683" i="2"/>
  <c r="K905" i="2"/>
  <c r="M905" i="2"/>
  <c r="K117" i="2"/>
  <c r="M117" i="2"/>
  <c r="M51" i="2"/>
  <c r="K51" i="2"/>
  <c r="M419" i="2"/>
  <c r="K419" i="2"/>
  <c r="K228" i="2"/>
  <c r="M228" i="2"/>
  <c r="K917" i="2"/>
  <c r="M917" i="2"/>
  <c r="M992" i="2"/>
  <c r="K992" i="2"/>
  <c r="K965" i="2"/>
  <c r="M965" i="2"/>
  <c r="K28" i="2"/>
  <c r="M28" i="2"/>
  <c r="K908" i="2"/>
  <c r="M908" i="2"/>
  <c r="K444" i="2"/>
  <c r="M444" i="2"/>
  <c r="M596" i="2"/>
  <c r="K596" i="2"/>
  <c r="K988" i="2"/>
  <c r="M988" i="2"/>
  <c r="K411" i="2"/>
  <c r="M411" i="2"/>
  <c r="K883" i="2"/>
  <c r="M883" i="2"/>
  <c r="M18" i="2"/>
  <c r="K18" i="2"/>
  <c r="K771" i="2"/>
  <c r="M771" i="2"/>
  <c r="K994" i="2"/>
  <c r="M994" i="2"/>
  <c r="K418" i="2"/>
  <c r="M418" i="2"/>
  <c r="M329" i="2"/>
  <c r="K329" i="2"/>
  <c r="M45" i="2"/>
  <c r="K45" i="2"/>
  <c r="M991" i="2"/>
  <c r="K991" i="2"/>
  <c r="K84" i="2"/>
  <c r="M84" i="2"/>
  <c r="M340" i="2"/>
  <c r="K340" i="2"/>
  <c r="K332" i="2"/>
  <c r="M332" i="2"/>
  <c r="K625" i="2"/>
  <c r="M625" i="2"/>
  <c r="M251" i="2"/>
  <c r="K251" i="2"/>
  <c r="M963" i="2"/>
  <c r="K963" i="2"/>
  <c r="K1044" i="2"/>
  <c r="M1044" i="2"/>
  <c r="K627" i="2"/>
  <c r="M627" i="2"/>
  <c r="M29" i="2"/>
  <c r="K29" i="2"/>
  <c r="K426" i="2"/>
  <c r="M426" i="2"/>
  <c r="M829" i="2"/>
  <c r="K829" i="2"/>
  <c r="K424" i="2"/>
  <c r="M424" i="2"/>
  <c r="K421" i="2"/>
  <c r="M421" i="2"/>
  <c r="M532" i="2"/>
  <c r="K532" i="2"/>
  <c r="M1016" i="2"/>
  <c r="K1016" i="2"/>
  <c r="K797" i="2"/>
  <c r="M797" i="2"/>
  <c r="K676" i="2"/>
  <c r="M676" i="2"/>
  <c r="M220" i="2"/>
  <c r="K220" i="2"/>
  <c r="M594" i="2"/>
  <c r="K594" i="2"/>
  <c r="K651" i="2"/>
  <c r="M651" i="2"/>
  <c r="K684" i="2"/>
  <c r="M684" i="2"/>
  <c r="M383" i="2"/>
  <c r="K383" i="2"/>
  <c r="K483" i="2"/>
  <c r="M483" i="2"/>
  <c r="K481" i="2"/>
  <c r="M481" i="2"/>
  <c r="M856" i="2"/>
  <c r="K856" i="2"/>
  <c r="M290" i="2"/>
  <c r="K290" i="2"/>
  <c r="K1023" i="2"/>
  <c r="M1023" i="2"/>
  <c r="K482" i="2"/>
  <c r="M482" i="2"/>
  <c r="M149" i="2"/>
  <c r="K149" i="2"/>
  <c r="K743" i="2"/>
  <c r="M743" i="2"/>
  <c r="K258" i="2"/>
  <c r="M258" i="2"/>
  <c r="K221" i="2"/>
  <c r="M221" i="2"/>
  <c r="M302" i="2"/>
  <c r="K302" i="2"/>
  <c r="M734" i="2"/>
  <c r="K734" i="2"/>
  <c r="K601" i="2"/>
  <c r="M601" i="2"/>
  <c r="M231" i="2"/>
  <c r="K231" i="2"/>
  <c r="K398" i="2"/>
  <c r="M398" i="2"/>
  <c r="M852" i="2"/>
  <c r="K852" i="2"/>
  <c r="M222" i="2"/>
  <c r="K222" i="2"/>
  <c r="K885" i="2"/>
  <c r="M885" i="2"/>
  <c r="M959" i="2"/>
  <c r="K959" i="2"/>
  <c r="K88" i="2"/>
  <c r="M88" i="2"/>
  <c r="K801" i="2"/>
  <c r="M801" i="2"/>
  <c r="M261" i="2"/>
  <c r="K261" i="2"/>
  <c r="K124" i="2"/>
  <c r="M124" i="2"/>
  <c r="K921" i="2"/>
  <c r="M921" i="2"/>
  <c r="K716" i="2"/>
  <c r="M716" i="2"/>
  <c r="K803" i="2"/>
  <c r="M803" i="2"/>
  <c r="M859" i="2"/>
  <c r="K859" i="2"/>
  <c r="M367" i="2"/>
  <c r="K367" i="2"/>
  <c r="M57" i="2"/>
  <c r="K57" i="2"/>
  <c r="K260" i="2"/>
  <c r="M260" i="2"/>
  <c r="M831" i="2"/>
  <c r="K831" i="2"/>
  <c r="K485" i="2"/>
  <c r="M485" i="2"/>
  <c r="M655" i="2"/>
  <c r="K655" i="2"/>
  <c r="K536" i="2"/>
  <c r="M536" i="2"/>
  <c r="M687" i="2"/>
  <c r="K687" i="2"/>
  <c r="M400" i="2"/>
  <c r="K400" i="2"/>
  <c r="M887" i="2"/>
  <c r="K887" i="2"/>
  <c r="K605" i="2"/>
  <c r="M605" i="2"/>
  <c r="M972" i="2"/>
  <c r="K972" i="2"/>
  <c r="K629" i="2"/>
  <c r="M629" i="2"/>
  <c r="K413" i="2"/>
  <c r="M413" i="2"/>
  <c r="M1048" i="2"/>
  <c r="K1048" i="2"/>
  <c r="K455" i="2"/>
  <c r="M455" i="2"/>
  <c r="M156" i="2"/>
  <c r="K156" i="2"/>
  <c r="M603" i="2"/>
  <c r="K603" i="2"/>
  <c r="K970" i="2"/>
  <c r="M970" i="2"/>
  <c r="K746" i="2"/>
  <c r="M746" i="2"/>
  <c r="K717" i="2"/>
  <c r="M717" i="2"/>
  <c r="M566" i="2"/>
  <c r="K566" i="2"/>
  <c r="M59" i="2"/>
  <c r="K59" i="2"/>
  <c r="M1024" i="2"/>
  <c r="K1024" i="2"/>
  <c r="K1050" i="2"/>
  <c r="M1050" i="2"/>
  <c r="K344" i="2"/>
  <c r="M344" i="2"/>
  <c r="K125" i="2"/>
  <c r="M125" i="2"/>
  <c r="K121" i="2"/>
  <c r="M121" i="2"/>
  <c r="M314" i="2"/>
  <c r="K314" i="2"/>
  <c r="M90" i="2"/>
  <c r="K90" i="2"/>
  <c r="K459" i="2"/>
  <c r="M459" i="2"/>
  <c r="M685" i="2"/>
  <c r="K685" i="2"/>
  <c r="M1047" i="2"/>
  <c r="K1047" i="2"/>
  <c r="K289" i="2"/>
  <c r="M289" i="2"/>
  <c r="K123" i="2"/>
  <c r="M123" i="2"/>
  <c r="K292" i="2"/>
  <c r="M292" i="2"/>
  <c r="M369" i="2"/>
  <c r="K369" i="2"/>
  <c r="J569" i="2"/>
  <c r="O720" i="2"/>
  <c r="I720" i="2"/>
  <c r="O236" i="2"/>
  <c r="I236" i="2"/>
  <c r="J464" i="2"/>
  <c r="J128" i="2"/>
  <c r="O403" i="2"/>
  <c r="I403" i="2"/>
  <c r="J539" i="2"/>
  <c r="J925" i="2"/>
  <c r="O1001" i="2"/>
  <c r="I1001" i="2"/>
  <c r="I347" i="2"/>
  <c r="O347" i="2"/>
  <c r="J751" i="2"/>
  <c r="O295" i="2"/>
  <c r="I295" i="2"/>
  <c r="I512" i="2"/>
  <c r="O512" i="2"/>
  <c r="I834" i="2"/>
  <c r="O834" i="2"/>
  <c r="J194" i="2"/>
  <c r="J862" i="2"/>
  <c r="J632" i="2"/>
  <c r="O431" i="2"/>
  <c r="I431" i="2"/>
  <c r="J658" i="2"/>
  <c r="I806" i="2"/>
  <c r="O806" i="2"/>
  <c r="I95" i="2"/>
  <c r="O95" i="2"/>
  <c r="J781" i="2"/>
  <c r="J890" i="2"/>
  <c r="I949" i="2"/>
  <c r="O949" i="2"/>
  <c r="O781" i="2"/>
  <c r="I781" i="2"/>
  <c r="I890" i="2"/>
  <c r="O890" i="2"/>
  <c r="I464" i="2"/>
  <c r="O464" i="2"/>
  <c r="J608" i="2"/>
  <c r="O128" i="2"/>
  <c r="I128" i="2"/>
  <c r="J161" i="2"/>
  <c r="I320" i="2"/>
  <c r="O320" i="2"/>
  <c r="O925" i="2"/>
  <c r="I925" i="2"/>
  <c r="I62" i="2"/>
  <c r="O62" i="2"/>
  <c r="J834" i="2"/>
  <c r="I862" i="2"/>
  <c r="O862" i="2"/>
  <c r="I690" i="2"/>
  <c r="O690" i="2"/>
  <c r="J1053" i="2"/>
  <c r="J975" i="2"/>
  <c r="J95" i="2"/>
  <c r="J720" i="2"/>
  <c r="J1027" i="2"/>
  <c r="J34" i="2"/>
  <c r="O372" i="2"/>
  <c r="I372" i="2"/>
  <c r="J403" i="2"/>
  <c r="J372" i="2"/>
  <c r="O161" i="2"/>
  <c r="I161" i="2"/>
  <c r="J488" i="2"/>
  <c r="O265" i="2"/>
  <c r="I265" i="2"/>
  <c r="O751" i="2"/>
  <c r="I751" i="2"/>
  <c r="J295" i="2"/>
  <c r="J62" i="2"/>
  <c r="J512" i="2"/>
  <c r="O194" i="2"/>
  <c r="I194" i="2"/>
  <c r="J431" i="2"/>
  <c r="O658" i="2"/>
  <c r="I658" i="2"/>
  <c r="J806" i="2"/>
  <c r="I569" i="2"/>
  <c r="O569" i="2"/>
  <c r="J690" i="2"/>
  <c r="J949" i="2"/>
  <c r="O1053" i="2"/>
  <c r="I1053" i="2"/>
  <c r="O975" i="2"/>
  <c r="I975" i="2"/>
  <c r="J236" i="2"/>
  <c r="O1027" i="2"/>
  <c r="I1027" i="2"/>
  <c r="I34" i="2"/>
  <c r="O34" i="2"/>
  <c r="O608" i="2"/>
  <c r="I608" i="2"/>
  <c r="I539" i="2"/>
  <c r="O539" i="2"/>
  <c r="J320" i="2"/>
  <c r="O488" i="2"/>
  <c r="I488" i="2"/>
  <c r="J1001" i="2"/>
  <c r="J265" i="2"/>
  <c r="J347" i="2"/>
  <c r="O632" i="2"/>
  <c r="I632" i="2"/>
  <c r="E322" i="2"/>
  <c r="E490" i="2"/>
  <c r="M833" i="2"/>
  <c r="K833" i="2"/>
  <c r="M430" i="2"/>
  <c r="K430" i="2"/>
  <c r="K689" i="2"/>
  <c r="M689" i="2"/>
  <c r="K607" i="2"/>
  <c r="M607" i="2"/>
  <c r="M61" i="2"/>
  <c r="K61" i="2"/>
  <c r="M805" i="2"/>
  <c r="K805" i="2"/>
  <c r="M1052" i="2"/>
  <c r="K1052" i="2"/>
  <c r="K319" i="2"/>
  <c r="M319" i="2"/>
  <c r="K235" i="2"/>
  <c r="M235" i="2"/>
  <c r="M487" i="2"/>
  <c r="K487" i="2"/>
  <c r="E1003" i="2"/>
  <c r="E267" i="2"/>
  <c r="E349" i="2"/>
  <c r="E753" i="2"/>
  <c r="E297" i="2"/>
  <c r="E514" i="2"/>
  <c r="M294" i="2"/>
  <c r="K294" i="2"/>
  <c r="M974" i="2"/>
  <c r="K974" i="2"/>
  <c r="K127" i="2"/>
  <c r="M127" i="2"/>
  <c r="K924" i="2"/>
  <c r="M924" i="2"/>
  <c r="M33" i="2"/>
  <c r="K33" i="2"/>
  <c r="K371" i="2"/>
  <c r="M371" i="2"/>
  <c r="M631" i="2"/>
  <c r="K631" i="2"/>
  <c r="K657" i="2"/>
  <c r="M657" i="2"/>
  <c r="M948" i="2"/>
  <c r="K948" i="2"/>
  <c r="E541" i="2"/>
  <c r="E808" i="2"/>
  <c r="E571" i="2"/>
  <c r="E692" i="2"/>
  <c r="E97" i="2"/>
  <c r="E951" i="2"/>
  <c r="E1055" i="2"/>
  <c r="E783" i="2"/>
  <c r="E722" i="2"/>
  <c r="E892" i="2"/>
  <c r="E977" i="2"/>
  <c r="E238" i="2"/>
  <c r="E1029" i="2"/>
  <c r="E466" i="2"/>
  <c r="E36" i="2"/>
  <c r="E610" i="2"/>
  <c r="E130" i="2"/>
  <c r="E405" i="2"/>
  <c r="E927" i="2"/>
  <c r="E634" i="2"/>
  <c r="M193" i="2"/>
  <c r="K193" i="2"/>
  <c r="M1000" i="2"/>
  <c r="K1000" i="2"/>
  <c r="K264" i="2"/>
  <c r="M264" i="2"/>
  <c r="M861" i="2"/>
  <c r="K861" i="2"/>
  <c r="K346" i="2"/>
  <c r="M346" i="2"/>
  <c r="K568" i="2"/>
  <c r="M568" i="2"/>
  <c r="K889" i="2"/>
  <c r="M889" i="2"/>
  <c r="K538" i="2"/>
  <c r="M538" i="2"/>
  <c r="K750" i="2"/>
  <c r="M750" i="2"/>
  <c r="M511" i="2"/>
  <c r="K511" i="2"/>
  <c r="E374" i="2"/>
  <c r="E163" i="2"/>
  <c r="E64" i="2"/>
  <c r="E836" i="2"/>
  <c r="E196" i="2"/>
  <c r="E864" i="2"/>
  <c r="E433" i="2"/>
  <c r="E660" i="2"/>
  <c r="K94" i="2"/>
  <c r="M94" i="2"/>
  <c r="K719" i="2"/>
  <c r="M719" i="2"/>
  <c r="M402" i="2"/>
  <c r="K402" i="2"/>
  <c r="K1026" i="2"/>
  <c r="M1026" i="2"/>
  <c r="M160" i="2"/>
  <c r="K160" i="2"/>
  <c r="M780" i="2"/>
  <c r="K780" i="2"/>
  <c r="K463" i="2"/>
  <c r="M463" i="2"/>
  <c r="G348" i="2"/>
  <c r="H950" i="2"/>
  <c r="G321" i="2"/>
  <c r="F237" i="2"/>
  <c r="H266" i="2"/>
  <c r="H1002" i="2"/>
  <c r="F35" i="2"/>
  <c r="G950" i="2"/>
  <c r="G863" i="2"/>
  <c r="F835" i="2"/>
  <c r="F432" i="2"/>
  <c r="H35" i="2"/>
  <c r="G432" i="2"/>
  <c r="G752" i="2"/>
  <c r="F633" i="2"/>
  <c r="H659" i="2"/>
  <c r="H891" i="2"/>
  <c r="F1028" i="2"/>
  <c r="G835" i="2"/>
  <c r="H404" i="2"/>
  <c r="F162" i="2"/>
  <c r="G96" i="2"/>
  <c r="H570" i="2"/>
  <c r="F659" i="2"/>
  <c r="H296" i="2"/>
  <c r="F465" i="2"/>
  <c r="H348" i="2"/>
  <c r="F891" i="2"/>
  <c r="H807" i="2"/>
  <c r="G807" i="2"/>
  <c r="H96" i="2"/>
  <c r="H1054" i="2"/>
  <c r="F863" i="2"/>
  <c r="G513" i="2"/>
  <c r="F129" i="2"/>
  <c r="H237" i="2"/>
  <c r="H465" i="2"/>
  <c r="H540" i="2"/>
  <c r="G540" i="2"/>
  <c r="G1028" i="2"/>
  <c r="G926" i="2"/>
  <c r="H633" i="2"/>
  <c r="G266" i="2"/>
  <c r="F489" i="2"/>
  <c r="F63" i="2"/>
  <c r="G404" i="2"/>
  <c r="G465" i="2"/>
  <c r="H691" i="2"/>
  <c r="F321" i="2"/>
  <c r="G633" i="2"/>
  <c r="G489" i="2"/>
  <c r="H129" i="2"/>
  <c r="G659" i="2"/>
  <c r="F752" i="2"/>
  <c r="G721" i="2"/>
  <c r="F540" i="2"/>
  <c r="H782" i="2"/>
  <c r="H321" i="2"/>
  <c r="F570" i="2"/>
  <c r="H609" i="2"/>
  <c r="G35" i="2"/>
  <c r="H489" i="2"/>
  <c r="F266" i="2"/>
  <c r="H976" i="2"/>
  <c r="H432" i="2"/>
  <c r="F721" i="2"/>
  <c r="F1054" i="2"/>
  <c r="F926" i="2"/>
  <c r="F296" i="2"/>
  <c r="G129" i="2"/>
  <c r="F96" i="2"/>
  <c r="F373" i="2"/>
  <c r="H63" i="2"/>
  <c r="F976" i="2"/>
  <c r="G296" i="2"/>
  <c r="F807" i="2"/>
  <c r="G691" i="2"/>
  <c r="H513" i="2"/>
  <c r="F404" i="2"/>
  <c r="G373" i="2"/>
  <c r="G162" i="2"/>
  <c r="G782" i="2"/>
  <c r="F195" i="2"/>
  <c r="H1028" i="2"/>
  <c r="H835" i="2"/>
  <c r="F348" i="2"/>
  <c r="H926" i="2"/>
  <c r="G1002" i="2"/>
  <c r="F513" i="2"/>
  <c r="H373" i="2"/>
  <c r="G1054" i="2"/>
  <c r="F1002" i="2"/>
  <c r="G63" i="2"/>
  <c r="G891" i="2"/>
  <c r="H863" i="2"/>
  <c r="G570" i="2"/>
  <c r="G195" i="2"/>
  <c r="F609" i="2"/>
  <c r="G976" i="2"/>
  <c r="H721" i="2"/>
  <c r="G609" i="2"/>
  <c r="G237" i="2"/>
  <c r="H752" i="2"/>
  <c r="F782" i="2"/>
  <c r="H162" i="2"/>
  <c r="H195" i="2"/>
  <c r="F950" i="2"/>
  <c r="F691" i="2"/>
  <c r="M557" i="2"/>
  <c r="K557" i="2"/>
  <c r="K1014" i="2"/>
  <c r="M1014" i="2"/>
  <c r="M52" i="2"/>
  <c r="K52" i="2"/>
  <c r="K764" i="2"/>
  <c r="M764" i="2"/>
  <c r="M1015" i="2"/>
  <c r="K1015" i="2"/>
  <c r="M341" i="2"/>
  <c r="K341" i="2"/>
  <c r="K443" i="2"/>
  <c r="M443" i="2"/>
  <c r="M798" i="2"/>
  <c r="K798" i="2"/>
  <c r="M913" i="2"/>
  <c r="K913" i="2"/>
  <c r="M581" i="2"/>
  <c r="K581" i="2"/>
  <c r="K186" i="2"/>
  <c r="M186" i="2"/>
  <c r="K677" i="2"/>
  <c r="M677" i="2"/>
  <c r="M827" i="2"/>
  <c r="K827" i="2"/>
  <c r="M181" i="2"/>
  <c r="K181" i="2"/>
  <c r="K218" i="2"/>
  <c r="M218" i="2"/>
  <c r="K583" i="2"/>
  <c r="M583" i="2"/>
  <c r="M533" i="2"/>
  <c r="K533" i="2"/>
  <c r="M747" i="2"/>
  <c r="K747" i="2"/>
  <c r="M368" i="2"/>
  <c r="K368" i="2"/>
  <c r="M830" i="2"/>
  <c r="K830" i="2"/>
  <c r="M706" i="2"/>
  <c r="K706" i="2"/>
  <c r="K1045" i="2"/>
  <c r="M1045" i="2"/>
  <c r="M523" i="2"/>
  <c r="K523" i="2"/>
  <c r="M153" i="2"/>
  <c r="K153" i="2"/>
  <c r="M244" i="2"/>
  <c r="K244" i="2"/>
  <c r="K602" i="2"/>
  <c r="M602" i="2"/>
  <c r="M737" i="2"/>
  <c r="K737" i="2"/>
  <c r="M475" i="2"/>
  <c r="K475" i="2"/>
  <c r="K592" i="2"/>
  <c r="M592" i="2"/>
  <c r="K882" i="2"/>
  <c r="M882" i="2"/>
  <c r="M343" i="2"/>
  <c r="K343" i="2"/>
  <c r="K777" i="2"/>
  <c r="M777" i="2"/>
  <c r="K802" i="2"/>
  <c r="M802" i="2"/>
  <c r="M877" i="2"/>
  <c r="K877" i="2"/>
  <c r="K151" i="2"/>
  <c r="M151" i="2"/>
  <c r="M997" i="2"/>
  <c r="K997" i="2"/>
  <c r="M293" i="2"/>
  <c r="K293" i="2"/>
  <c r="M656" i="2"/>
  <c r="K656" i="2"/>
  <c r="K345" i="2"/>
  <c r="M345" i="2"/>
  <c r="M192" i="2"/>
  <c r="K192" i="2"/>
  <c r="K884" i="2"/>
  <c r="M884" i="2"/>
  <c r="K964" i="2"/>
  <c r="M964" i="2"/>
  <c r="K1049" i="2"/>
  <c r="M1049" i="2"/>
  <c r="K456" i="2"/>
  <c r="M456" i="2"/>
  <c r="M32" i="2"/>
  <c r="K32" i="2"/>
  <c r="K126" i="2"/>
  <c r="M126" i="2"/>
  <c r="K1051" i="2"/>
  <c r="M1051" i="2"/>
  <c r="M510" i="2"/>
  <c r="K510" i="2"/>
  <c r="M462" i="2"/>
  <c r="K462" i="2"/>
  <c r="K749" i="2"/>
  <c r="M749" i="2"/>
  <c r="M888" i="2"/>
  <c r="K888" i="2"/>
  <c r="K30" i="2"/>
  <c r="M30" i="2"/>
  <c r="K779" i="2"/>
  <c r="M779" i="2"/>
  <c r="K159" i="2"/>
  <c r="M159" i="2"/>
  <c r="M355" i="2"/>
  <c r="K355" i="2"/>
  <c r="M361" i="2"/>
  <c r="K361" i="2"/>
  <c r="M910" i="2"/>
  <c r="K910" i="2"/>
  <c r="K360" i="2"/>
  <c r="M360" i="2"/>
  <c r="K821" i="2"/>
  <c r="M821" i="2"/>
  <c r="M425" i="2"/>
  <c r="K425" i="2"/>
  <c r="M154" i="2"/>
  <c r="K154" i="2"/>
  <c r="M472" i="2"/>
  <c r="K472" i="2"/>
  <c r="K648" i="2"/>
  <c r="M648" i="2"/>
  <c r="M556" i="2"/>
  <c r="K556" i="2"/>
  <c r="K773" i="2"/>
  <c r="M773" i="2"/>
  <c r="K531" i="2"/>
  <c r="M531" i="2"/>
  <c r="M705" i="2"/>
  <c r="K705" i="2"/>
  <c r="K626" i="2"/>
  <c r="M626" i="2"/>
  <c r="M26" i="2"/>
  <c r="K26" i="2"/>
  <c r="M458" i="2"/>
  <c r="K458" i="2"/>
  <c r="K480" i="2"/>
  <c r="M480" i="2"/>
  <c r="K291" i="2"/>
  <c r="M291" i="2"/>
  <c r="K1013" i="2"/>
  <c r="M1013" i="2"/>
  <c r="K505" i="2"/>
  <c r="M505" i="2"/>
  <c r="K945" i="2"/>
  <c r="M945" i="2"/>
  <c r="M791" i="2"/>
  <c r="K791" i="2"/>
  <c r="K646" i="2"/>
  <c r="M646" i="2"/>
  <c r="K794" i="2"/>
  <c r="M794" i="2"/>
  <c r="M969" i="2"/>
  <c r="K969" i="2"/>
  <c r="M506" i="2"/>
  <c r="K506" i="2"/>
  <c r="K224" i="2"/>
  <c r="M224" i="2"/>
  <c r="M686" i="2"/>
  <c r="K686" i="2"/>
  <c r="M420" i="2"/>
  <c r="K420" i="2"/>
  <c r="M232" i="2"/>
  <c r="K232" i="2"/>
  <c r="K704" i="2"/>
  <c r="M704" i="2"/>
  <c r="M672" i="2"/>
  <c r="K672" i="2"/>
  <c r="K1019" i="2"/>
  <c r="M1019" i="2"/>
  <c r="M792" i="2"/>
  <c r="K792" i="2"/>
  <c r="K358" i="2"/>
  <c r="M358" i="2"/>
  <c r="M157" i="2"/>
  <c r="K157" i="2"/>
  <c r="K283" i="2"/>
  <c r="M283" i="2"/>
  <c r="K82" i="2"/>
  <c r="M82" i="2"/>
  <c r="M993" i="2"/>
  <c r="K993" i="2"/>
  <c r="K679" i="2"/>
  <c r="M679" i="2"/>
  <c r="K714" i="2"/>
  <c r="M714" i="2"/>
  <c r="K711" i="2"/>
  <c r="M711" i="2"/>
  <c r="K285" i="2"/>
  <c r="M285" i="2"/>
  <c r="K188" i="2"/>
  <c r="M188" i="2"/>
  <c r="K479" i="2"/>
  <c r="M479" i="2"/>
  <c r="K654" i="2"/>
  <c r="M654" i="2"/>
  <c r="M190" i="2"/>
  <c r="K190" i="2"/>
  <c r="K973" i="2"/>
  <c r="M973" i="2"/>
  <c r="M401" i="2"/>
  <c r="K401" i="2"/>
  <c r="K537" i="2"/>
  <c r="M537" i="2"/>
  <c r="M429" i="2"/>
  <c r="K429" i="2"/>
  <c r="M606" i="2"/>
  <c r="K606" i="2"/>
  <c r="K947" i="2"/>
  <c r="M947" i="2"/>
  <c r="K736" i="2"/>
  <c r="M736" i="2"/>
  <c r="K460" i="2"/>
  <c r="M460" i="2"/>
  <c r="K118" i="2"/>
  <c r="M118" i="2"/>
  <c r="M508" i="2"/>
  <c r="K508" i="2"/>
  <c r="K860" i="2"/>
  <c r="M860" i="2"/>
  <c r="K822" i="2"/>
  <c r="M822" i="2"/>
  <c r="M678" i="2"/>
  <c r="K678" i="2"/>
  <c r="K60" i="2"/>
  <c r="M60" i="2"/>
  <c r="K804" i="2"/>
  <c r="M804" i="2"/>
  <c r="M832" i="2"/>
  <c r="K832" i="2"/>
  <c r="M567" i="2"/>
  <c r="K567" i="2"/>
  <c r="K318" i="2"/>
  <c r="M318" i="2"/>
  <c r="K858" i="2"/>
  <c r="M858" i="2"/>
  <c r="K530" i="2"/>
  <c r="M530" i="2"/>
  <c r="M741" i="2"/>
  <c r="K741" i="2"/>
  <c r="M58" i="2"/>
  <c r="K58" i="2"/>
  <c r="M971" i="2"/>
  <c r="K971" i="2"/>
  <c r="K93" i="2"/>
  <c r="M93" i="2"/>
  <c r="I863" i="2"/>
  <c r="O863" i="2"/>
  <c r="J659" i="2"/>
  <c r="J835" i="2"/>
  <c r="J162" i="2"/>
  <c r="I373" i="2"/>
  <c r="O373" i="2"/>
  <c r="J976" i="2"/>
  <c r="O782" i="2"/>
  <c r="I782" i="2"/>
  <c r="J513" i="2"/>
  <c r="J296" i="2"/>
  <c r="O752" i="2"/>
  <c r="I752" i="2"/>
  <c r="I489" i="2"/>
  <c r="O489" i="2"/>
  <c r="J432" i="2"/>
  <c r="J926" i="2"/>
  <c r="J129" i="2"/>
  <c r="J35" i="2"/>
  <c r="J465" i="2"/>
  <c r="I1028" i="2"/>
  <c r="O1028" i="2"/>
  <c r="J237" i="2"/>
  <c r="I891" i="2"/>
  <c r="O891" i="2"/>
  <c r="O1054" i="2"/>
  <c r="I1054" i="2"/>
  <c r="O950" i="2"/>
  <c r="I950" i="2"/>
  <c r="O96" i="2"/>
  <c r="I96" i="2"/>
  <c r="J691" i="2"/>
  <c r="O807" i="2"/>
  <c r="I807" i="2"/>
  <c r="J540" i="2"/>
  <c r="O513" i="2"/>
  <c r="I513" i="2"/>
  <c r="I296" i="2"/>
  <c r="O296" i="2"/>
  <c r="J752" i="2"/>
  <c r="J348" i="2"/>
  <c r="J266" i="2"/>
  <c r="I1002" i="2"/>
  <c r="O1002" i="2"/>
  <c r="J489" i="2"/>
  <c r="J321" i="2"/>
  <c r="J863" i="2"/>
  <c r="J373" i="2"/>
  <c r="O659" i="2"/>
  <c r="I659" i="2"/>
  <c r="J195" i="2"/>
  <c r="I835" i="2"/>
  <c r="O835" i="2"/>
  <c r="I63" i="2"/>
  <c r="O63" i="2"/>
  <c r="I162" i="2"/>
  <c r="O162" i="2"/>
  <c r="I633" i="2"/>
  <c r="O633" i="2"/>
  <c r="O926" i="2"/>
  <c r="I926" i="2"/>
  <c r="J404" i="2"/>
  <c r="J609" i="2"/>
  <c r="O35" i="2"/>
  <c r="I35" i="2"/>
  <c r="O465" i="2"/>
  <c r="I465" i="2"/>
  <c r="J1028" i="2"/>
  <c r="O976" i="2"/>
  <c r="I976" i="2"/>
  <c r="O721" i="2"/>
  <c r="I721" i="2"/>
  <c r="J782" i="2"/>
  <c r="J1054" i="2"/>
  <c r="J950" i="2"/>
  <c r="J96" i="2"/>
  <c r="I691" i="2"/>
  <c r="O691" i="2"/>
  <c r="J570" i="2"/>
  <c r="J807" i="2"/>
  <c r="O540" i="2"/>
  <c r="I540" i="2"/>
  <c r="O348" i="2"/>
  <c r="I348" i="2"/>
  <c r="O321" i="2"/>
  <c r="I321" i="2"/>
  <c r="O432" i="2"/>
  <c r="I432" i="2"/>
  <c r="I195" i="2"/>
  <c r="O195" i="2"/>
  <c r="J63" i="2"/>
  <c r="J633" i="2"/>
  <c r="O404" i="2"/>
  <c r="I404" i="2"/>
  <c r="O129" i="2"/>
  <c r="I129" i="2"/>
  <c r="I609" i="2"/>
  <c r="O609" i="2"/>
  <c r="I237" i="2"/>
  <c r="O237" i="2"/>
  <c r="J891" i="2"/>
  <c r="J721" i="2"/>
  <c r="I570" i="2"/>
  <c r="O570" i="2"/>
  <c r="O266" i="2"/>
  <c r="I266" i="2"/>
  <c r="J1002" i="2"/>
  <c r="E661" i="2"/>
  <c r="E197" i="2"/>
  <c r="E65" i="2"/>
  <c r="E434" i="2"/>
  <c r="E865" i="2"/>
  <c r="E635" i="2"/>
  <c r="E406" i="2"/>
  <c r="E131" i="2"/>
  <c r="E37" i="2"/>
  <c r="E1030" i="2"/>
  <c r="E239" i="2"/>
  <c r="E893" i="2"/>
  <c r="E1056" i="2"/>
  <c r="E98" i="2"/>
  <c r="E572" i="2"/>
  <c r="E809" i="2"/>
  <c r="E542" i="2"/>
  <c r="E1004" i="2"/>
  <c r="M632" i="2"/>
  <c r="K632" i="2"/>
  <c r="K569" i="2"/>
  <c r="M569" i="2"/>
  <c r="M265" i="2"/>
  <c r="K265" i="2"/>
  <c r="K690" i="2"/>
  <c r="M690" i="2"/>
  <c r="E837" i="2"/>
  <c r="E164" i="2"/>
  <c r="E978" i="2"/>
  <c r="E723" i="2"/>
  <c r="M488" i="2"/>
  <c r="K488" i="2"/>
  <c r="M539" i="2"/>
  <c r="K539" i="2"/>
  <c r="K34" i="2"/>
  <c r="M34" i="2"/>
  <c r="K975" i="2"/>
  <c r="M975" i="2"/>
  <c r="K194" i="2"/>
  <c r="M194" i="2"/>
  <c r="M62" i="2"/>
  <c r="K62" i="2"/>
  <c r="K320" i="2"/>
  <c r="M320" i="2"/>
  <c r="K890" i="2"/>
  <c r="M890" i="2"/>
  <c r="K949" i="2"/>
  <c r="M949" i="2"/>
  <c r="M95" i="2"/>
  <c r="K95" i="2"/>
  <c r="M431" i="2"/>
  <c r="K431" i="2"/>
  <c r="M512" i="2"/>
  <c r="K512" i="2"/>
  <c r="M720" i="2"/>
  <c r="K720" i="2"/>
  <c r="E375" i="2"/>
  <c r="E268" i="2"/>
  <c r="K608" i="2"/>
  <c r="M608" i="2"/>
  <c r="K1027" i="2"/>
  <c r="M1027" i="2"/>
  <c r="K658" i="2"/>
  <c r="M658" i="2"/>
  <c r="K751" i="2"/>
  <c r="M751" i="2"/>
  <c r="M862" i="2"/>
  <c r="K862" i="2"/>
  <c r="M925" i="2"/>
  <c r="K925" i="2"/>
  <c r="K781" i="2"/>
  <c r="M781" i="2"/>
  <c r="K295" i="2"/>
  <c r="M295" i="2"/>
  <c r="M347" i="2"/>
  <c r="K347" i="2"/>
  <c r="E928" i="2"/>
  <c r="E784" i="2"/>
  <c r="E952" i="2"/>
  <c r="E693" i="2"/>
  <c r="E515" i="2"/>
  <c r="E298" i="2"/>
  <c r="E754" i="2"/>
  <c r="E350" i="2"/>
  <c r="E491" i="2"/>
  <c r="E323" i="2"/>
  <c r="K1053" i="2"/>
  <c r="M1053" i="2"/>
  <c r="K161" i="2"/>
  <c r="M161" i="2"/>
  <c r="K372" i="2"/>
  <c r="M372" i="2"/>
  <c r="M128" i="2"/>
  <c r="K128" i="2"/>
  <c r="M464" i="2"/>
  <c r="K464" i="2"/>
  <c r="K806" i="2"/>
  <c r="M806" i="2"/>
  <c r="K834" i="2"/>
  <c r="M834" i="2"/>
  <c r="K1001" i="2"/>
  <c r="M1001" i="2"/>
  <c r="M403" i="2"/>
  <c r="K403" i="2"/>
  <c r="M236" i="2"/>
  <c r="K236" i="2"/>
  <c r="H892" i="2"/>
  <c r="H322" i="2"/>
  <c r="G163" i="2"/>
  <c r="G892" i="2"/>
  <c r="F466" i="2"/>
  <c r="H692" i="2"/>
  <c r="H130" i="2"/>
  <c r="F514" i="2"/>
  <c r="H541" i="2"/>
  <c r="G64" i="2"/>
  <c r="H927" i="2"/>
  <c r="F836" i="2"/>
  <c r="F196" i="2"/>
  <c r="G634" i="2"/>
  <c r="H196" i="2"/>
  <c r="G927" i="2"/>
  <c r="H1055" i="2"/>
  <c r="G514" i="2"/>
  <c r="G836" i="2"/>
  <c r="F97" i="2"/>
  <c r="H1029" i="2"/>
  <c r="F892" i="2"/>
  <c r="G692" i="2"/>
  <c r="G267" i="2"/>
  <c r="G783" i="2"/>
  <c r="H836" i="2"/>
  <c r="F1003" i="2"/>
  <c r="F610" i="2"/>
  <c r="F322" i="2"/>
  <c r="H97" i="2"/>
  <c r="G1003" i="2"/>
  <c r="G374" i="2"/>
  <c r="H951" i="2"/>
  <c r="H722" i="2"/>
  <c r="H163" i="2"/>
  <c r="F722" i="2"/>
  <c r="G405" i="2"/>
  <c r="H297" i="2"/>
  <c r="G36" i="2"/>
  <c r="F951" i="2"/>
  <c r="H753" i="2"/>
  <c r="H660" i="2"/>
  <c r="G466" i="2"/>
  <c r="G808" i="2"/>
  <c r="F130" i="2"/>
  <c r="G722" i="2"/>
  <c r="F433" i="2"/>
  <c r="F297" i="2"/>
  <c r="G1029" i="2"/>
  <c r="F238" i="2"/>
  <c r="F1029" i="2"/>
  <c r="G97" i="2"/>
  <c r="F1055" i="2"/>
  <c r="H238" i="2"/>
  <c r="F36" i="2"/>
  <c r="H405" i="2"/>
  <c r="F660" i="2"/>
  <c r="G238" i="2"/>
  <c r="F977" i="2"/>
  <c r="G322" i="2"/>
  <c r="G490" i="2"/>
  <c r="H36" i="2"/>
  <c r="H374" i="2"/>
  <c r="H490" i="2"/>
  <c r="H433" i="2"/>
  <c r="G864" i="2"/>
  <c r="H634" i="2"/>
  <c r="F349" i="2"/>
  <c r="G297" i="2"/>
  <c r="H1003" i="2"/>
  <c r="F634" i="2"/>
  <c r="H514" i="2"/>
  <c r="H349" i="2"/>
  <c r="H808" i="2"/>
  <c r="G433" i="2"/>
  <c r="G349" i="2"/>
  <c r="H610" i="2"/>
  <c r="H466" i="2"/>
  <c r="G951" i="2"/>
  <c r="G753" i="2"/>
  <c r="F571" i="2"/>
  <c r="H977" i="2"/>
  <c r="G541" i="2"/>
  <c r="G660" i="2"/>
  <c r="G977" i="2"/>
  <c r="F64" i="2"/>
  <c r="G130" i="2"/>
  <c r="F692" i="2"/>
  <c r="F783" i="2"/>
  <c r="F864" i="2"/>
  <c r="H64" i="2"/>
  <c r="F374" i="2"/>
  <c r="F927" i="2"/>
  <c r="G196" i="2"/>
  <c r="F490" i="2"/>
  <c r="F163" i="2"/>
  <c r="G610" i="2"/>
  <c r="F267" i="2"/>
  <c r="F753" i="2"/>
  <c r="F808" i="2"/>
  <c r="H864" i="2"/>
  <c r="H571" i="2"/>
  <c r="F405" i="2"/>
  <c r="G1055" i="2"/>
  <c r="G571" i="2"/>
  <c r="H783" i="2"/>
  <c r="H267" i="2"/>
  <c r="F541" i="2"/>
  <c r="O322" i="2"/>
  <c r="I322" i="2"/>
  <c r="J490" i="2"/>
  <c r="I349" i="2"/>
  <c r="O349" i="2"/>
  <c r="J753" i="2"/>
  <c r="J514" i="2"/>
  <c r="I267" i="2"/>
  <c r="O267" i="2"/>
  <c r="O374" i="2"/>
  <c r="I374" i="2"/>
  <c r="I722" i="2"/>
  <c r="O722" i="2"/>
  <c r="I977" i="2"/>
  <c r="O977" i="2"/>
  <c r="O163" i="2"/>
  <c r="I163" i="2"/>
  <c r="J1003" i="2"/>
  <c r="J571" i="2"/>
  <c r="J97" i="2"/>
  <c r="J1055" i="2"/>
  <c r="I892" i="2"/>
  <c r="O892" i="2"/>
  <c r="O238" i="2"/>
  <c r="I238" i="2"/>
  <c r="J1029" i="2"/>
  <c r="O466" i="2"/>
  <c r="I466" i="2"/>
  <c r="I634" i="2"/>
  <c r="O634" i="2"/>
  <c r="O864" i="2"/>
  <c r="I864" i="2"/>
  <c r="J433" i="2"/>
  <c r="O64" i="2"/>
  <c r="I64" i="2"/>
  <c r="J660" i="2"/>
  <c r="O753" i="2"/>
  <c r="I753" i="2"/>
  <c r="J722" i="2"/>
  <c r="J163" i="2"/>
  <c r="I541" i="2"/>
  <c r="O541" i="2"/>
  <c r="I610" i="2"/>
  <c r="O610" i="2"/>
  <c r="I130" i="2"/>
  <c r="O130" i="2"/>
  <c r="J634" i="2"/>
  <c r="O196" i="2"/>
  <c r="I196" i="2"/>
  <c r="O660" i="2"/>
  <c r="I660" i="2"/>
  <c r="J322" i="2"/>
  <c r="J349" i="2"/>
  <c r="I692" i="2"/>
  <c r="O692" i="2"/>
  <c r="I490" i="2"/>
  <c r="O490" i="2"/>
  <c r="J297" i="2"/>
  <c r="J951" i="2"/>
  <c r="J783" i="2"/>
  <c r="J927" i="2"/>
  <c r="J267" i="2"/>
  <c r="J977" i="2"/>
  <c r="J836" i="2"/>
  <c r="I1003" i="2"/>
  <c r="O1003" i="2"/>
  <c r="J541" i="2"/>
  <c r="I808" i="2"/>
  <c r="O808" i="2"/>
  <c r="O97" i="2"/>
  <c r="I97" i="2"/>
  <c r="J892" i="2"/>
  <c r="I1029" i="2"/>
  <c r="O1029" i="2"/>
  <c r="O36" i="2"/>
  <c r="I36" i="2"/>
  <c r="J610" i="2"/>
  <c r="J130" i="2"/>
  <c r="J405" i="2"/>
  <c r="J864" i="2"/>
  <c r="I433" i="2"/>
  <c r="O433" i="2"/>
  <c r="J64" i="2"/>
  <c r="J196" i="2"/>
  <c r="I297" i="2"/>
  <c r="O297" i="2"/>
  <c r="I514" i="2"/>
  <c r="O514" i="2"/>
  <c r="J692" i="2"/>
  <c r="O951" i="2"/>
  <c r="I951" i="2"/>
  <c r="I783" i="2"/>
  <c r="O783" i="2"/>
  <c r="O927" i="2"/>
  <c r="I927" i="2"/>
  <c r="J374" i="2"/>
  <c r="O836" i="2"/>
  <c r="I836" i="2"/>
  <c r="J808" i="2"/>
  <c r="O571" i="2"/>
  <c r="I571" i="2"/>
  <c r="I1055" i="2"/>
  <c r="O1055" i="2"/>
  <c r="J238" i="2"/>
  <c r="J466" i="2"/>
  <c r="J36" i="2"/>
  <c r="I405" i="2"/>
  <c r="O405" i="2"/>
  <c r="E785" i="2"/>
  <c r="E38" i="2"/>
  <c r="E407" i="2"/>
  <c r="E198" i="2"/>
  <c r="M570" i="2"/>
  <c r="K570" i="2"/>
  <c r="M237" i="2"/>
  <c r="K237" i="2"/>
  <c r="M465" i="2"/>
  <c r="K465" i="2"/>
  <c r="K1002" i="2"/>
  <c r="M1002" i="2"/>
  <c r="M96" i="2"/>
  <c r="K96" i="2"/>
  <c r="M1054" i="2"/>
  <c r="K1054" i="2"/>
  <c r="E492" i="2"/>
  <c r="E516" i="2"/>
  <c r="E929" i="2"/>
  <c r="E269" i="2"/>
  <c r="E376" i="2"/>
  <c r="E979" i="2"/>
  <c r="E838" i="2"/>
  <c r="E1005" i="2"/>
  <c r="E810" i="2"/>
  <c r="E573" i="2"/>
  <c r="E99" i="2"/>
  <c r="E1057" i="2"/>
  <c r="E894" i="2"/>
  <c r="E240" i="2"/>
  <c r="E1031" i="2"/>
  <c r="M266" i="2"/>
  <c r="K266" i="2"/>
  <c r="M404" i="2"/>
  <c r="K404" i="2"/>
  <c r="M321" i="2"/>
  <c r="K321" i="2"/>
  <c r="K540" i="2"/>
  <c r="M540" i="2"/>
  <c r="M976" i="2"/>
  <c r="K976" i="2"/>
  <c r="K633" i="2"/>
  <c r="M633" i="2"/>
  <c r="M63" i="2"/>
  <c r="K63" i="2"/>
  <c r="M659" i="2"/>
  <c r="K659" i="2"/>
  <c r="K296" i="2"/>
  <c r="M296" i="2"/>
  <c r="K807" i="2"/>
  <c r="M807" i="2"/>
  <c r="K489" i="2"/>
  <c r="M489" i="2"/>
  <c r="E324" i="2"/>
  <c r="E953" i="2"/>
  <c r="E694" i="2"/>
  <c r="E165" i="2"/>
  <c r="E662" i="2"/>
  <c r="M609" i="2"/>
  <c r="K609" i="2"/>
  <c r="M195" i="2"/>
  <c r="K195" i="2"/>
  <c r="M691" i="2"/>
  <c r="K691" i="2"/>
  <c r="K35" i="2"/>
  <c r="M35" i="2"/>
  <c r="K926" i="2"/>
  <c r="M926" i="2"/>
  <c r="K513" i="2"/>
  <c r="M513" i="2"/>
  <c r="M950" i="2"/>
  <c r="K950" i="2"/>
  <c r="M1028" i="2"/>
  <c r="K1028" i="2"/>
  <c r="K752" i="2"/>
  <c r="M752" i="2"/>
  <c r="K782" i="2"/>
  <c r="M782" i="2"/>
  <c r="M373" i="2"/>
  <c r="K373" i="2"/>
  <c r="E351" i="2"/>
  <c r="E755" i="2"/>
  <c r="E724" i="2"/>
  <c r="E543" i="2"/>
  <c r="E132" i="2"/>
  <c r="E636" i="2"/>
  <c r="E866" i="2"/>
  <c r="E435" i="2"/>
  <c r="E66" i="2"/>
  <c r="M129" i="2"/>
  <c r="K129" i="2"/>
  <c r="M432" i="2"/>
  <c r="K432" i="2"/>
  <c r="K348" i="2"/>
  <c r="M348" i="2"/>
  <c r="K721" i="2"/>
  <c r="M721" i="2"/>
  <c r="K162" i="2"/>
  <c r="M162" i="2"/>
  <c r="M835" i="2"/>
  <c r="K835" i="2"/>
  <c r="M891" i="2"/>
  <c r="K891" i="2"/>
  <c r="M863" i="2"/>
  <c r="K863" i="2"/>
  <c r="G37" i="2"/>
  <c r="H268" i="2"/>
  <c r="F298" i="2"/>
  <c r="H542" i="2"/>
  <c r="G723" i="2"/>
  <c r="G98" i="2"/>
  <c r="H197" i="2"/>
  <c r="H1030" i="2"/>
  <c r="G1030" i="2"/>
  <c r="H98" i="2"/>
  <c r="F893" i="2"/>
  <c r="F375" i="2"/>
  <c r="H1004" i="2"/>
  <c r="G893" i="2"/>
  <c r="H809" i="2"/>
  <c r="H952" i="2"/>
  <c r="G323" i="2"/>
  <c r="F65" i="2"/>
  <c r="G978" i="2"/>
  <c r="F693" i="2"/>
  <c r="H661" i="2"/>
  <c r="F434" i="2"/>
  <c r="G298" i="2"/>
  <c r="G1056" i="2"/>
  <c r="F131" i="2"/>
  <c r="H323" i="2"/>
  <c r="H375" i="2"/>
  <c r="H1056" i="2"/>
  <c r="F542" i="2"/>
  <c r="F406" i="2"/>
  <c r="F784" i="2"/>
  <c r="G784" i="2"/>
  <c r="F98" i="2"/>
  <c r="G239" i="2"/>
  <c r="F37" i="2"/>
  <c r="H635" i="2"/>
  <c r="H515" i="2"/>
  <c r="F1004" i="2"/>
  <c r="F239" i="2"/>
  <c r="G350" i="2"/>
  <c r="F1030" i="2"/>
  <c r="G572" i="2"/>
  <c r="F754" i="2"/>
  <c r="F350" i="2"/>
  <c r="H491" i="2"/>
  <c r="H978" i="2"/>
  <c r="G491" i="2"/>
  <c r="H298" i="2"/>
  <c r="H784" i="2"/>
  <c r="F837" i="2"/>
  <c r="G131" i="2"/>
  <c r="G952" i="2"/>
  <c r="F491" i="2"/>
  <c r="H572" i="2"/>
  <c r="H865" i="2"/>
  <c r="G164" i="2"/>
  <c r="F978" i="2"/>
  <c r="G434" i="2"/>
  <c r="F1056" i="2"/>
  <c r="G865" i="2"/>
  <c r="H434" i="2"/>
  <c r="F268" i="2"/>
  <c r="G754" i="2"/>
  <c r="G515" i="2"/>
  <c r="H723" i="2"/>
  <c r="H37" i="2"/>
  <c r="G809" i="2"/>
  <c r="H350" i="2"/>
  <c r="G65" i="2"/>
  <c r="H928" i="2"/>
  <c r="H239" i="2"/>
  <c r="F572" i="2"/>
  <c r="G661" i="2"/>
  <c r="F323" i="2"/>
  <c r="F515" i="2"/>
  <c r="G837" i="2"/>
  <c r="F809" i="2"/>
  <c r="F635" i="2"/>
  <c r="G197" i="2"/>
  <c r="F164" i="2"/>
  <c r="G1004" i="2"/>
  <c r="H893" i="2"/>
  <c r="H693" i="2"/>
  <c r="G928" i="2"/>
  <c r="F865" i="2"/>
  <c r="H837" i="2"/>
  <c r="G375" i="2"/>
  <c r="F197" i="2"/>
  <c r="G406" i="2"/>
  <c r="G635" i="2"/>
  <c r="G542" i="2"/>
  <c r="H164" i="2"/>
  <c r="F928" i="2"/>
  <c r="F952" i="2"/>
  <c r="H65" i="2"/>
  <c r="H131" i="2"/>
  <c r="G693" i="2"/>
  <c r="F661" i="2"/>
  <c r="H754" i="2"/>
  <c r="G268" i="2"/>
  <c r="F723" i="2"/>
  <c r="H406" i="2"/>
  <c r="I65" i="2"/>
  <c r="O65" i="2"/>
  <c r="J434" i="2"/>
  <c r="J865" i="2"/>
  <c r="J723" i="2"/>
  <c r="J661" i="2"/>
  <c r="O693" i="2"/>
  <c r="I693" i="2"/>
  <c r="O1030" i="2"/>
  <c r="I1030" i="2"/>
  <c r="I239" i="2"/>
  <c r="O239" i="2"/>
  <c r="J893" i="2"/>
  <c r="J98" i="2"/>
  <c r="I572" i="2"/>
  <c r="O572" i="2"/>
  <c r="I1004" i="2"/>
  <c r="O1004" i="2"/>
  <c r="J837" i="2"/>
  <c r="J978" i="2"/>
  <c r="J928" i="2"/>
  <c r="O515" i="2"/>
  <c r="I515" i="2"/>
  <c r="J298" i="2"/>
  <c r="J491" i="2"/>
  <c r="J197" i="2"/>
  <c r="I406" i="2"/>
  <c r="O406" i="2"/>
  <c r="J164" i="2"/>
  <c r="J323" i="2"/>
  <c r="J1030" i="2"/>
  <c r="J239" i="2"/>
  <c r="O893" i="2"/>
  <c r="I893" i="2"/>
  <c r="J1056" i="2"/>
  <c r="I98" i="2"/>
  <c r="O98" i="2"/>
  <c r="J809" i="2"/>
  <c r="I268" i="2"/>
  <c r="O268" i="2"/>
  <c r="O928" i="2"/>
  <c r="I928" i="2"/>
  <c r="J37" i="2"/>
  <c r="J784" i="2"/>
  <c r="J131" i="2"/>
  <c r="J754" i="2"/>
  <c r="J65" i="2"/>
  <c r="I434" i="2"/>
  <c r="O434" i="2"/>
  <c r="I865" i="2"/>
  <c r="O865" i="2"/>
  <c r="J635" i="2"/>
  <c r="O131" i="2"/>
  <c r="I131" i="2"/>
  <c r="I542" i="2"/>
  <c r="O542" i="2"/>
  <c r="O723" i="2"/>
  <c r="I723" i="2"/>
  <c r="O350" i="2"/>
  <c r="I350" i="2"/>
  <c r="I661" i="2"/>
  <c r="O661" i="2"/>
  <c r="J693" i="2"/>
  <c r="J952" i="2"/>
  <c r="I323" i="2"/>
  <c r="O323" i="2"/>
  <c r="J572" i="2"/>
  <c r="O375" i="2"/>
  <c r="I375" i="2"/>
  <c r="I491" i="2"/>
  <c r="O491" i="2"/>
  <c r="O197" i="2"/>
  <c r="I197" i="2"/>
  <c r="J406" i="2"/>
  <c r="O784" i="2"/>
  <c r="I784" i="2"/>
  <c r="O635" i="2"/>
  <c r="I635" i="2"/>
  <c r="J542" i="2"/>
  <c r="O754" i="2"/>
  <c r="I754" i="2"/>
  <c r="J350" i="2"/>
  <c r="O164" i="2"/>
  <c r="I164" i="2"/>
  <c r="O952" i="2"/>
  <c r="I952" i="2"/>
  <c r="O1056" i="2"/>
  <c r="I1056" i="2"/>
  <c r="I809" i="2"/>
  <c r="O809" i="2"/>
  <c r="J1004" i="2"/>
  <c r="I837" i="2"/>
  <c r="O837" i="2"/>
  <c r="I978" i="2"/>
  <c r="O978" i="2"/>
  <c r="J375" i="2"/>
  <c r="J268" i="2"/>
  <c r="J515" i="2"/>
  <c r="O298" i="2"/>
  <c r="I298" i="2"/>
  <c r="O37" i="2"/>
  <c r="I37" i="2"/>
  <c r="E133" i="2"/>
  <c r="E756" i="2"/>
  <c r="E166" i="2"/>
  <c r="E954" i="2"/>
  <c r="E325" i="2"/>
  <c r="K783" i="2"/>
  <c r="M783" i="2"/>
  <c r="M36" i="2"/>
  <c r="K36" i="2"/>
  <c r="K808" i="2"/>
  <c r="M808" i="2"/>
  <c r="K490" i="2"/>
  <c r="M490" i="2"/>
  <c r="M864" i="2"/>
  <c r="K864" i="2"/>
  <c r="K466" i="2"/>
  <c r="M466" i="2"/>
  <c r="M722" i="2"/>
  <c r="K722" i="2"/>
  <c r="K267" i="2"/>
  <c r="M267" i="2"/>
  <c r="M349" i="2"/>
  <c r="K349" i="2"/>
  <c r="E637" i="2"/>
  <c r="E544" i="2"/>
  <c r="E574" i="2"/>
  <c r="E980" i="2"/>
  <c r="E377" i="2"/>
  <c r="E493" i="2"/>
  <c r="M405" i="2"/>
  <c r="K405" i="2"/>
  <c r="M927" i="2"/>
  <c r="K927" i="2"/>
  <c r="M951" i="2"/>
  <c r="K951" i="2"/>
  <c r="K514" i="2"/>
  <c r="M514" i="2"/>
  <c r="K97" i="2"/>
  <c r="M97" i="2"/>
  <c r="M660" i="2"/>
  <c r="K660" i="2"/>
  <c r="M610" i="2"/>
  <c r="K610" i="2"/>
  <c r="M64" i="2"/>
  <c r="K64" i="2"/>
  <c r="M374" i="2"/>
  <c r="K374" i="2"/>
  <c r="E436" i="2"/>
  <c r="E725" i="2"/>
  <c r="E352" i="2"/>
  <c r="E1032" i="2"/>
  <c r="E241" i="2"/>
  <c r="E1058" i="2"/>
  <c r="E100" i="2"/>
  <c r="E811" i="2"/>
  <c r="E1006" i="2"/>
  <c r="E839" i="2"/>
  <c r="E270" i="2"/>
  <c r="E930" i="2"/>
  <c r="E517" i="2"/>
  <c r="E39" i="2"/>
  <c r="K1055" i="2"/>
  <c r="M1055" i="2"/>
  <c r="K836" i="2"/>
  <c r="M836" i="2"/>
  <c r="M692" i="2"/>
  <c r="K692" i="2"/>
  <c r="M753" i="2"/>
  <c r="K753" i="2"/>
  <c r="K892" i="2"/>
  <c r="M892" i="2"/>
  <c r="M977" i="2"/>
  <c r="K977" i="2"/>
  <c r="K322" i="2"/>
  <c r="M322" i="2"/>
  <c r="E67" i="2"/>
  <c r="E867" i="2"/>
  <c r="E663" i="2"/>
  <c r="E695" i="2"/>
  <c r="E895" i="2"/>
  <c r="E199" i="2"/>
  <c r="E408" i="2"/>
  <c r="E786" i="2"/>
  <c r="K571" i="2"/>
  <c r="M571" i="2"/>
  <c r="K297" i="2"/>
  <c r="M297" i="2"/>
  <c r="M433" i="2"/>
  <c r="K433" i="2"/>
  <c r="K1029" i="2"/>
  <c r="M1029" i="2"/>
  <c r="K1003" i="2"/>
  <c r="M1003" i="2"/>
  <c r="M196" i="2"/>
  <c r="K196" i="2"/>
  <c r="K130" i="2"/>
  <c r="M130" i="2"/>
  <c r="K541" i="2"/>
  <c r="M541" i="2"/>
  <c r="M634" i="2"/>
  <c r="K634" i="2"/>
  <c r="K238" i="2"/>
  <c r="M238" i="2"/>
  <c r="K163" i="2"/>
  <c r="M163" i="2"/>
  <c r="H894" i="2"/>
  <c r="F240" i="2"/>
  <c r="G810" i="2"/>
  <c r="G785" i="2"/>
  <c r="G516" i="2"/>
  <c r="G132" i="2"/>
  <c r="F755" i="2"/>
  <c r="G694" i="2"/>
  <c r="F866" i="2"/>
  <c r="H1057" i="2"/>
  <c r="G38" i="2"/>
  <c r="H573" i="2"/>
  <c r="H694" i="2"/>
  <c r="H979" i="2"/>
  <c r="F1005" i="2"/>
  <c r="H240" i="2"/>
  <c r="H435" i="2"/>
  <c r="H376" i="2"/>
  <c r="G269" i="2"/>
  <c r="H516" i="2"/>
  <c r="H99" i="2"/>
  <c r="G324" i="2"/>
  <c r="F516" i="2"/>
  <c r="G953" i="2"/>
  <c r="H1031" i="2"/>
  <c r="H636" i="2"/>
  <c r="F66" i="2"/>
  <c r="H838" i="2"/>
  <c r="F351" i="2"/>
  <c r="G866" i="2"/>
  <c r="H543" i="2"/>
  <c r="F929" i="2"/>
  <c r="H324" i="2"/>
  <c r="H66" i="2"/>
  <c r="F269" i="2"/>
  <c r="G198" i="2"/>
  <c r="H1005" i="2"/>
  <c r="G724" i="2"/>
  <c r="G1005" i="2"/>
  <c r="G1057" i="2"/>
  <c r="H198" i="2"/>
  <c r="H351" i="2"/>
  <c r="G929" i="2"/>
  <c r="H662" i="2"/>
  <c r="F636" i="2"/>
  <c r="F132" i="2"/>
  <c r="H407" i="2"/>
  <c r="F99" i="2"/>
  <c r="H810" i="2"/>
  <c r="H866" i="2"/>
  <c r="H269" i="2"/>
  <c r="F1031" i="2"/>
  <c r="F724" i="2"/>
  <c r="G407" i="2"/>
  <c r="F785" i="2"/>
  <c r="H492" i="2"/>
  <c r="G376" i="2"/>
  <c r="F573" i="2"/>
  <c r="G894" i="2"/>
  <c r="G99" i="2"/>
  <c r="F38" i="2"/>
  <c r="H132" i="2"/>
  <c r="F543" i="2"/>
  <c r="H755" i="2"/>
  <c r="G838" i="2"/>
  <c r="F165" i="2"/>
  <c r="G351" i="2"/>
  <c r="F894" i="2"/>
  <c r="G573" i="2"/>
  <c r="F407" i="2"/>
  <c r="H953" i="2"/>
  <c r="H165" i="2"/>
  <c r="G662" i="2"/>
  <c r="G979" i="2"/>
  <c r="G755" i="2"/>
  <c r="G165" i="2"/>
  <c r="F1057" i="2"/>
  <c r="F694" i="2"/>
  <c r="G435" i="2"/>
  <c r="G66" i="2"/>
  <c r="F810" i="2"/>
  <c r="F492" i="2"/>
  <c r="F198" i="2"/>
  <c r="F435" i="2"/>
  <c r="H785" i="2"/>
  <c r="G240" i="2"/>
  <c r="F838" i="2"/>
  <c r="G636" i="2"/>
  <c r="G543" i="2"/>
  <c r="F662" i="2"/>
  <c r="F376" i="2"/>
  <c r="H929" i="2"/>
  <c r="F324" i="2"/>
  <c r="H724" i="2"/>
  <c r="H38" i="2"/>
  <c r="G1031" i="2"/>
  <c r="F953" i="2"/>
  <c r="G492" i="2"/>
  <c r="F979" i="2"/>
  <c r="I785" i="2"/>
  <c r="O785" i="2"/>
  <c r="I407" i="2"/>
  <c r="O407" i="2"/>
  <c r="J198" i="2"/>
  <c r="O894" i="2"/>
  <c r="I894" i="2"/>
  <c r="J662" i="2"/>
  <c r="O66" i="2"/>
  <c r="I66" i="2"/>
  <c r="I269" i="2"/>
  <c r="O269" i="2"/>
  <c r="O838" i="2"/>
  <c r="I838" i="2"/>
  <c r="I810" i="2"/>
  <c r="O810" i="2"/>
  <c r="I99" i="2"/>
  <c r="O99" i="2"/>
  <c r="J1057" i="2"/>
  <c r="J240" i="2"/>
  <c r="O1031" i="2"/>
  <c r="I1031" i="2"/>
  <c r="O351" i="2"/>
  <c r="I351" i="2"/>
  <c r="O435" i="2"/>
  <c r="I435" i="2"/>
  <c r="O636" i="2"/>
  <c r="I636" i="2"/>
  <c r="I324" i="2"/>
  <c r="O324" i="2"/>
  <c r="J953" i="2"/>
  <c r="J755" i="2"/>
  <c r="J132" i="2"/>
  <c r="J407" i="2"/>
  <c r="J38" i="2"/>
  <c r="I516" i="2"/>
  <c r="O516" i="2"/>
  <c r="J929" i="2"/>
  <c r="J269" i="2"/>
  <c r="J838" i="2"/>
  <c r="O1005" i="2"/>
  <c r="I1005" i="2"/>
  <c r="J99" i="2"/>
  <c r="O724" i="2"/>
  <c r="I724" i="2"/>
  <c r="J492" i="2"/>
  <c r="I376" i="2"/>
  <c r="O376" i="2"/>
  <c r="J543" i="2"/>
  <c r="J636" i="2"/>
  <c r="O755" i="2"/>
  <c r="I755" i="2"/>
  <c r="J894" i="2"/>
  <c r="I694" i="2"/>
  <c r="O694" i="2"/>
  <c r="I866" i="2"/>
  <c r="O866" i="2"/>
  <c r="J66" i="2"/>
  <c r="J785" i="2"/>
  <c r="I38" i="2"/>
  <c r="O38" i="2"/>
  <c r="J516" i="2"/>
  <c r="I929" i="2"/>
  <c r="O929" i="2"/>
  <c r="J1005" i="2"/>
  <c r="J810" i="2"/>
  <c r="O240" i="2"/>
  <c r="I240" i="2"/>
  <c r="J1031" i="2"/>
  <c r="J351" i="2"/>
  <c r="J724" i="2"/>
  <c r="O492" i="2"/>
  <c r="I492" i="2"/>
  <c r="J376" i="2"/>
  <c r="J979" i="2"/>
  <c r="J573" i="2"/>
  <c r="I543" i="2"/>
  <c r="O543" i="2"/>
  <c r="J324" i="2"/>
  <c r="O953" i="2"/>
  <c r="I953" i="2"/>
  <c r="O165" i="2"/>
  <c r="I165" i="2"/>
  <c r="I198" i="2"/>
  <c r="O198" i="2"/>
  <c r="J694" i="2"/>
  <c r="I662" i="2"/>
  <c r="O662" i="2"/>
  <c r="J866" i="2"/>
  <c r="I1057" i="2"/>
  <c r="O1057" i="2"/>
  <c r="J435" i="2"/>
  <c r="O979" i="2"/>
  <c r="I979" i="2"/>
  <c r="O573" i="2"/>
  <c r="I573" i="2"/>
  <c r="J165" i="2"/>
  <c r="O132" i="2"/>
  <c r="I132" i="2"/>
  <c r="E868" i="2"/>
  <c r="E518" i="2"/>
  <c r="E494" i="2"/>
  <c r="E981" i="2"/>
  <c r="E575" i="2"/>
  <c r="M298" i="2"/>
  <c r="K298" i="2"/>
  <c r="K837" i="2"/>
  <c r="M837" i="2"/>
  <c r="M1056" i="2"/>
  <c r="K1056" i="2"/>
  <c r="K164" i="2"/>
  <c r="M164" i="2"/>
  <c r="K784" i="2"/>
  <c r="M784" i="2"/>
  <c r="M350" i="2"/>
  <c r="K350" i="2"/>
  <c r="M434" i="2"/>
  <c r="K434" i="2"/>
  <c r="K98" i="2"/>
  <c r="M98" i="2"/>
  <c r="M693" i="2"/>
  <c r="K693" i="2"/>
  <c r="E200" i="2"/>
  <c r="E1059" i="2"/>
  <c r="E437" i="2"/>
  <c r="E326" i="2"/>
  <c r="E955" i="2"/>
  <c r="E167" i="2"/>
  <c r="E134" i="2"/>
  <c r="K542" i="2"/>
  <c r="M542" i="2"/>
  <c r="M268" i="2"/>
  <c r="K268" i="2"/>
  <c r="K406" i="2"/>
  <c r="M406" i="2"/>
  <c r="K515" i="2"/>
  <c r="M515" i="2"/>
  <c r="M572" i="2"/>
  <c r="K572" i="2"/>
  <c r="K239" i="2"/>
  <c r="M239" i="2"/>
  <c r="E896" i="2"/>
  <c r="E696" i="2"/>
  <c r="E664" i="2"/>
  <c r="E68" i="2"/>
  <c r="E638" i="2"/>
  <c r="M37" i="2"/>
  <c r="K37" i="2"/>
  <c r="K978" i="2"/>
  <c r="M978" i="2"/>
  <c r="K952" i="2"/>
  <c r="M952" i="2"/>
  <c r="M635" i="2"/>
  <c r="K635" i="2"/>
  <c r="K491" i="2"/>
  <c r="M491" i="2"/>
  <c r="K723" i="2"/>
  <c r="M723" i="2"/>
  <c r="K131" i="2"/>
  <c r="M131" i="2"/>
  <c r="K865" i="2"/>
  <c r="M865" i="2"/>
  <c r="M928" i="2"/>
  <c r="K928" i="2"/>
  <c r="K893" i="2"/>
  <c r="M893" i="2"/>
  <c r="M1030" i="2"/>
  <c r="K1030" i="2"/>
  <c r="E787" i="2"/>
  <c r="E409" i="2"/>
  <c r="E40" i="2"/>
  <c r="E931" i="2"/>
  <c r="E840" i="2"/>
  <c r="E1007" i="2"/>
  <c r="E812" i="2"/>
  <c r="E101" i="2"/>
  <c r="E242" i="2"/>
  <c r="E1033" i="2"/>
  <c r="E353" i="2"/>
  <c r="E726" i="2"/>
  <c r="E378" i="2"/>
  <c r="E545" i="2"/>
  <c r="E757" i="2"/>
  <c r="M809" i="2"/>
  <c r="K809" i="2"/>
  <c r="M754" i="2"/>
  <c r="K754" i="2"/>
  <c r="M197" i="2"/>
  <c r="K197" i="2"/>
  <c r="K375" i="2"/>
  <c r="M375" i="2"/>
  <c r="K323" i="2"/>
  <c r="M323" i="2"/>
  <c r="K661" i="2"/>
  <c r="M661" i="2"/>
  <c r="M1004" i="2"/>
  <c r="K1004" i="2"/>
  <c r="K65" i="2"/>
  <c r="M65" i="2"/>
  <c r="H663" i="2"/>
  <c r="G786" i="2"/>
  <c r="G756" i="2"/>
  <c r="F39" i="2"/>
  <c r="H839" i="2"/>
  <c r="F811" i="2"/>
  <c r="H695" i="2"/>
  <c r="G695" i="2"/>
  <c r="F408" i="2"/>
  <c r="H39" i="2"/>
  <c r="F100" i="2"/>
  <c r="F1032" i="2"/>
  <c r="G408" i="2"/>
  <c r="H574" i="2"/>
  <c r="G100" i="2"/>
  <c r="H352" i="2"/>
  <c r="G377" i="2"/>
  <c r="G895" i="2"/>
  <c r="H811" i="2"/>
  <c r="F786" i="2"/>
  <c r="H544" i="2"/>
  <c r="H954" i="2"/>
  <c r="H199" i="2"/>
  <c r="H786" i="2"/>
  <c r="G241" i="2"/>
  <c r="G544" i="2"/>
  <c r="H436" i="2"/>
  <c r="F1006" i="2"/>
  <c r="G954" i="2"/>
  <c r="H270" i="2"/>
  <c r="H1058" i="2"/>
  <c r="F325" i="2"/>
  <c r="F637" i="2"/>
  <c r="G930" i="2"/>
  <c r="G493" i="2"/>
  <c r="F839" i="2"/>
  <c r="G270" i="2"/>
  <c r="F241" i="2"/>
  <c r="F756" i="2"/>
  <c r="H867" i="2"/>
  <c r="H241" i="2"/>
  <c r="F133" i="2"/>
  <c r="F895" i="2"/>
  <c r="F1058" i="2"/>
  <c r="F352" i="2"/>
  <c r="H517" i="2"/>
  <c r="H166" i="2"/>
  <c r="F517" i="2"/>
  <c r="G637" i="2"/>
  <c r="G980" i="2"/>
  <c r="F270" i="2"/>
  <c r="H895" i="2"/>
  <c r="G39" i="2"/>
  <c r="F954" i="2"/>
  <c r="G574" i="2"/>
  <c r="F544" i="2"/>
  <c r="F663" i="2"/>
  <c r="G1058" i="2"/>
  <c r="G663" i="2"/>
  <c r="F695" i="2"/>
  <c r="H637" i="2"/>
  <c r="H725" i="2"/>
  <c r="G67" i="2"/>
  <c r="G725" i="2"/>
  <c r="G1032" i="2"/>
  <c r="G867" i="2"/>
  <c r="H100" i="2"/>
  <c r="G517" i="2"/>
  <c r="G133" i="2"/>
  <c r="F493" i="2"/>
  <c r="F199" i="2"/>
  <c r="H67" i="2"/>
  <c r="F377" i="2"/>
  <c r="H1006" i="2"/>
  <c r="F980" i="2"/>
  <c r="G1006" i="2"/>
  <c r="F166" i="2"/>
  <c r="G839" i="2"/>
  <c r="G199" i="2"/>
  <c r="G436" i="2"/>
  <c r="H980" i="2"/>
  <c r="H756" i="2"/>
  <c r="H325" i="2"/>
  <c r="G352" i="2"/>
  <c r="H1032" i="2"/>
  <c r="F867" i="2"/>
  <c r="H133" i="2"/>
  <c r="G325" i="2"/>
  <c r="H493" i="2"/>
  <c r="F725" i="2"/>
  <c r="H930" i="2"/>
  <c r="G166" i="2"/>
  <c r="F930" i="2"/>
  <c r="G811" i="2"/>
  <c r="H377" i="2"/>
  <c r="F436" i="2"/>
  <c r="F67" i="2"/>
  <c r="F574" i="2"/>
  <c r="H408" i="2"/>
  <c r="O352" i="2"/>
  <c r="I352" i="2"/>
  <c r="J408" i="2"/>
  <c r="O637" i="2"/>
  <c r="I637" i="2"/>
  <c r="J377" i="2"/>
  <c r="I1032" i="2"/>
  <c r="O1032" i="2"/>
  <c r="J100" i="2"/>
  <c r="I544" i="2"/>
  <c r="O544" i="2"/>
  <c r="J725" i="2"/>
  <c r="J1032" i="2"/>
  <c r="I839" i="2"/>
  <c r="O839" i="2"/>
  <c r="O930" i="2"/>
  <c r="I930" i="2"/>
  <c r="J39" i="2"/>
  <c r="J786" i="2"/>
  <c r="J895" i="2"/>
  <c r="J756" i="2"/>
  <c r="J544" i="2"/>
  <c r="J352" i="2"/>
  <c r="I241" i="2"/>
  <c r="O241" i="2"/>
  <c r="O100" i="2"/>
  <c r="I100" i="2"/>
  <c r="J811" i="2"/>
  <c r="J637" i="2"/>
  <c r="O67" i="2"/>
  <c r="I67" i="2"/>
  <c r="I695" i="2"/>
  <c r="O695" i="2"/>
  <c r="I954" i="2"/>
  <c r="O954" i="2"/>
  <c r="J436" i="2"/>
  <c r="O1058" i="2"/>
  <c r="I1058" i="2"/>
  <c r="J199" i="2"/>
  <c r="O1006" i="2"/>
  <c r="I1006" i="2"/>
  <c r="I574" i="2"/>
  <c r="O574" i="2"/>
  <c r="J980" i="2"/>
  <c r="I493" i="2"/>
  <c r="O493" i="2"/>
  <c r="J867" i="2"/>
  <c r="O663" i="2"/>
  <c r="I663" i="2"/>
  <c r="J1006" i="2"/>
  <c r="J839" i="2"/>
  <c r="O270" i="2"/>
  <c r="I270" i="2"/>
  <c r="J930" i="2"/>
  <c r="O408" i="2"/>
  <c r="I408" i="2"/>
  <c r="O786" i="2"/>
  <c r="I786" i="2"/>
  <c r="J67" i="2"/>
  <c r="J663" i="2"/>
  <c r="J695" i="2"/>
  <c r="I895" i="2"/>
  <c r="O895" i="2"/>
  <c r="J133" i="2"/>
  <c r="I166" i="2"/>
  <c r="O166" i="2"/>
  <c r="O436" i="2"/>
  <c r="I436" i="2"/>
  <c r="O980" i="2"/>
  <c r="I980" i="2"/>
  <c r="J493" i="2"/>
  <c r="I517" i="2"/>
  <c r="O517" i="2"/>
  <c r="I867" i="2"/>
  <c r="O867" i="2"/>
  <c r="O39" i="2"/>
  <c r="I39" i="2"/>
  <c r="J954" i="2"/>
  <c r="O325" i="2"/>
  <c r="I325" i="2"/>
  <c r="O199" i="2"/>
  <c r="I199" i="2"/>
  <c r="O756" i="2"/>
  <c r="I756" i="2"/>
  <c r="I725" i="2"/>
  <c r="O725" i="2"/>
  <c r="I377" i="2"/>
  <c r="O377" i="2"/>
  <c r="J241" i="2"/>
  <c r="I811" i="2"/>
  <c r="O811" i="2"/>
  <c r="J270" i="2"/>
  <c r="O133" i="2"/>
  <c r="I133" i="2"/>
  <c r="J166" i="2"/>
  <c r="J325" i="2"/>
  <c r="J1058" i="2"/>
  <c r="J574" i="2"/>
  <c r="J517" i="2"/>
  <c r="E813" i="2"/>
  <c r="E69" i="2"/>
  <c r="E41" i="2"/>
  <c r="E410" i="2"/>
  <c r="E788" i="2"/>
  <c r="E897" i="2"/>
  <c r="E576" i="2"/>
  <c r="E982" i="2"/>
  <c r="E519" i="2"/>
  <c r="E869" i="2"/>
  <c r="K573" i="2"/>
  <c r="M573" i="2"/>
  <c r="M198" i="2"/>
  <c r="K198" i="2"/>
  <c r="M240" i="2"/>
  <c r="K240" i="2"/>
  <c r="K38" i="2"/>
  <c r="M38" i="2"/>
  <c r="M866" i="2"/>
  <c r="K866" i="2"/>
  <c r="K755" i="2"/>
  <c r="M755" i="2"/>
  <c r="M516" i="2"/>
  <c r="K516" i="2"/>
  <c r="M636" i="2"/>
  <c r="K636" i="2"/>
  <c r="K351" i="2"/>
  <c r="M351" i="2"/>
  <c r="E135" i="2"/>
  <c r="K132" i="2"/>
  <c r="M132" i="2"/>
  <c r="K662" i="2"/>
  <c r="M662" i="2"/>
  <c r="M165" i="2"/>
  <c r="K165" i="2"/>
  <c r="M929" i="2"/>
  <c r="K929" i="2"/>
  <c r="K376" i="2"/>
  <c r="M376" i="2"/>
  <c r="M810" i="2"/>
  <c r="K810" i="2"/>
  <c r="K269" i="2"/>
  <c r="M269" i="2"/>
  <c r="M894" i="2"/>
  <c r="K894" i="2"/>
  <c r="K407" i="2"/>
  <c r="M407" i="2"/>
  <c r="E758" i="2"/>
  <c r="E379" i="2"/>
  <c r="E168" i="2"/>
  <c r="E956" i="2"/>
  <c r="E1060" i="2"/>
  <c r="E201" i="2"/>
  <c r="M979" i="2"/>
  <c r="K979" i="2"/>
  <c r="M1057" i="2"/>
  <c r="K1057" i="2"/>
  <c r="M694" i="2"/>
  <c r="K694" i="2"/>
  <c r="M1005" i="2"/>
  <c r="K1005" i="2"/>
  <c r="K435" i="2"/>
  <c r="M435" i="2"/>
  <c r="K1031" i="2"/>
  <c r="M1031" i="2"/>
  <c r="K838" i="2"/>
  <c r="M838" i="2"/>
  <c r="K66" i="2"/>
  <c r="M66" i="2"/>
  <c r="E546" i="2"/>
  <c r="E727" i="2"/>
  <c r="E1034" i="2"/>
  <c r="E102" i="2"/>
  <c r="E841" i="2"/>
  <c r="E354" i="2"/>
  <c r="E1008" i="2"/>
  <c r="E639" i="2"/>
  <c r="E665" i="2"/>
  <c r="E697" i="2"/>
  <c r="E438" i="2"/>
  <c r="M953" i="2"/>
  <c r="K953" i="2"/>
  <c r="K543" i="2"/>
  <c r="M543" i="2"/>
  <c r="K492" i="2"/>
  <c r="M492" i="2"/>
  <c r="K724" i="2"/>
  <c r="M724" i="2"/>
  <c r="K324" i="2"/>
  <c r="M324" i="2"/>
  <c r="K99" i="2"/>
  <c r="M99" i="2"/>
  <c r="M785" i="2"/>
  <c r="K785" i="2"/>
  <c r="F134" i="2"/>
  <c r="G757" i="2"/>
  <c r="H664" i="2"/>
  <c r="G787" i="2"/>
  <c r="G40" i="2"/>
  <c r="G378" i="2"/>
  <c r="G1059" i="2"/>
  <c r="F812" i="2"/>
  <c r="H200" i="2"/>
  <c r="H638" i="2"/>
  <c r="F1059" i="2"/>
  <c r="H1033" i="2"/>
  <c r="H545" i="2"/>
  <c r="G664" i="2"/>
  <c r="G931" i="2"/>
  <c r="H518" i="2"/>
  <c r="F326" i="2"/>
  <c r="H134" i="2"/>
  <c r="H955" i="2"/>
  <c r="H981" i="2"/>
  <c r="H1007" i="2"/>
  <c r="G101" i="2"/>
  <c r="F409" i="2"/>
  <c r="G638" i="2"/>
  <c r="F40" i="2"/>
  <c r="G409" i="2"/>
  <c r="G326" i="2"/>
  <c r="H494" i="2"/>
  <c r="H409" i="2"/>
  <c r="F494" i="2"/>
  <c r="G134" i="2"/>
  <c r="H931" i="2"/>
  <c r="G896" i="2"/>
  <c r="F787" i="2"/>
  <c r="H868" i="2"/>
  <c r="H840" i="2"/>
  <c r="G955" i="2"/>
  <c r="H68" i="2"/>
  <c r="F896" i="2"/>
  <c r="F638" i="2"/>
  <c r="F1033" i="2"/>
  <c r="F931" i="2"/>
  <c r="F353" i="2"/>
  <c r="H896" i="2"/>
  <c r="H378" i="2"/>
  <c r="F378" i="2"/>
  <c r="F868" i="2"/>
  <c r="H575" i="2"/>
  <c r="H726" i="2"/>
  <c r="G840" i="2"/>
  <c r="G242" i="2"/>
  <c r="G68" i="2"/>
  <c r="F437" i="2"/>
  <c r="F167" i="2"/>
  <c r="H353" i="2"/>
  <c r="H787" i="2"/>
  <c r="H242" i="2"/>
  <c r="F200" i="2"/>
  <c r="F101" i="2"/>
  <c r="F68" i="2"/>
  <c r="G167" i="2"/>
  <c r="H167" i="2"/>
  <c r="H101" i="2"/>
  <c r="H326" i="2"/>
  <c r="G494" i="2"/>
  <c r="F664" i="2"/>
  <c r="G726" i="2"/>
  <c r="G518" i="2"/>
  <c r="G1033" i="2"/>
  <c r="G545" i="2"/>
  <c r="H40" i="2"/>
  <c r="H757" i="2"/>
  <c r="H696" i="2"/>
  <c r="G437" i="2"/>
  <c r="F545" i="2"/>
  <c r="G200" i="2"/>
  <c r="F575" i="2"/>
  <c r="F955" i="2"/>
  <c r="F242" i="2"/>
  <c r="G696" i="2"/>
  <c r="G981" i="2"/>
  <c r="H812" i="2"/>
  <c r="F696" i="2"/>
  <c r="G1007" i="2"/>
  <c r="G812" i="2"/>
  <c r="G868" i="2"/>
  <c r="G575" i="2"/>
  <c r="H437" i="2"/>
  <c r="F1007" i="2"/>
  <c r="F518" i="2"/>
  <c r="F757" i="2"/>
  <c r="F981" i="2"/>
  <c r="H1059" i="2"/>
  <c r="F726" i="2"/>
  <c r="F840" i="2"/>
  <c r="G353" i="2"/>
  <c r="O696" i="2"/>
  <c r="I696" i="2"/>
  <c r="O664" i="2"/>
  <c r="I664" i="2"/>
  <c r="O638" i="2"/>
  <c r="I638" i="2"/>
  <c r="I1007" i="2"/>
  <c r="O1007" i="2"/>
  <c r="J840" i="2"/>
  <c r="I1033" i="2"/>
  <c r="O1033" i="2"/>
  <c r="O726" i="2"/>
  <c r="I726" i="2"/>
  <c r="I200" i="2"/>
  <c r="O200" i="2"/>
  <c r="J1059" i="2"/>
  <c r="J326" i="2"/>
  <c r="I955" i="2"/>
  <c r="O955" i="2"/>
  <c r="O167" i="2"/>
  <c r="I167" i="2"/>
  <c r="J378" i="2"/>
  <c r="O757" i="2"/>
  <c r="I757" i="2"/>
  <c r="J134" i="2"/>
  <c r="I868" i="2"/>
  <c r="O868" i="2"/>
  <c r="J575" i="2"/>
  <c r="J896" i="2"/>
  <c r="O931" i="2"/>
  <c r="I931" i="2"/>
  <c r="O68" i="2"/>
  <c r="I68" i="2"/>
  <c r="J437" i="2"/>
  <c r="I437" i="2"/>
  <c r="O437" i="2"/>
  <c r="J200" i="2"/>
  <c r="O378" i="2"/>
  <c r="I378" i="2"/>
  <c r="I518" i="2"/>
  <c r="O518" i="2"/>
  <c r="J981" i="2"/>
  <c r="J409" i="2"/>
  <c r="I242" i="2"/>
  <c r="O242" i="2"/>
  <c r="J696" i="2"/>
  <c r="J1007" i="2"/>
  <c r="O353" i="2"/>
  <c r="I353" i="2"/>
  <c r="O840" i="2"/>
  <c r="I840" i="2"/>
  <c r="J101" i="2"/>
  <c r="J1033" i="2"/>
  <c r="J726" i="2"/>
  <c r="I545" i="2"/>
  <c r="O545" i="2"/>
  <c r="J167" i="2"/>
  <c r="O134" i="2"/>
  <c r="I134" i="2"/>
  <c r="I494" i="2"/>
  <c r="O494" i="2"/>
  <c r="O575" i="2"/>
  <c r="I575" i="2"/>
  <c r="O787" i="2"/>
  <c r="I787" i="2"/>
  <c r="J40" i="2"/>
  <c r="J931" i="2"/>
  <c r="I812" i="2"/>
  <c r="O812" i="2"/>
  <c r="J664" i="2"/>
  <c r="J638" i="2"/>
  <c r="J353" i="2"/>
  <c r="O101" i="2"/>
  <c r="I101" i="2"/>
  <c r="J545" i="2"/>
  <c r="O1059" i="2"/>
  <c r="I1059" i="2"/>
  <c r="O326" i="2"/>
  <c r="I326" i="2"/>
  <c r="J955" i="2"/>
  <c r="J757" i="2"/>
  <c r="J868" i="2"/>
  <c r="J518" i="2"/>
  <c r="J494" i="2"/>
  <c r="I981" i="2"/>
  <c r="O981" i="2"/>
  <c r="I896" i="2"/>
  <c r="O896" i="2"/>
  <c r="J787" i="2"/>
  <c r="O409" i="2"/>
  <c r="I409" i="2"/>
  <c r="I40" i="2"/>
  <c r="O40" i="2"/>
  <c r="J68" i="2"/>
  <c r="J812" i="2"/>
  <c r="J242" i="2"/>
  <c r="E520" i="2"/>
  <c r="E814" i="2"/>
  <c r="M756" i="2"/>
  <c r="K756" i="2"/>
  <c r="M325" i="2"/>
  <c r="K325" i="2"/>
  <c r="K517" i="2"/>
  <c r="M517" i="2"/>
  <c r="M436" i="2"/>
  <c r="K436" i="2"/>
  <c r="M408" i="2"/>
  <c r="K408" i="2"/>
  <c r="M695" i="2"/>
  <c r="K695" i="2"/>
  <c r="M241" i="2"/>
  <c r="K241" i="2"/>
  <c r="E698" i="2"/>
  <c r="E666" i="2"/>
  <c r="E640" i="2"/>
  <c r="E1009" i="2"/>
  <c r="E842" i="2"/>
  <c r="E103" i="2"/>
  <c r="E1035" i="2"/>
  <c r="E728" i="2"/>
  <c r="E547" i="2"/>
  <c r="E957" i="2"/>
  <c r="E169" i="2"/>
  <c r="E870" i="2"/>
  <c r="E42" i="2"/>
  <c r="K377" i="2"/>
  <c r="M377" i="2"/>
  <c r="K67" i="2"/>
  <c r="M67" i="2"/>
  <c r="K100" i="2"/>
  <c r="M100" i="2"/>
  <c r="M1032" i="2"/>
  <c r="K1032" i="2"/>
  <c r="E202" i="2"/>
  <c r="E1061" i="2"/>
  <c r="E380" i="2"/>
  <c r="E759" i="2"/>
  <c r="E983" i="2"/>
  <c r="E898" i="2"/>
  <c r="E70" i="2"/>
  <c r="M133" i="2"/>
  <c r="K133" i="2"/>
  <c r="M811" i="2"/>
  <c r="K811" i="2"/>
  <c r="M199" i="2"/>
  <c r="K199" i="2"/>
  <c r="M867" i="2"/>
  <c r="K867" i="2"/>
  <c r="K980" i="2"/>
  <c r="M980" i="2"/>
  <c r="M895" i="2"/>
  <c r="K895" i="2"/>
  <c r="K786" i="2"/>
  <c r="M786" i="2"/>
  <c r="M574" i="2"/>
  <c r="K574" i="2"/>
  <c r="M1058" i="2"/>
  <c r="K1058" i="2"/>
  <c r="K954" i="2"/>
  <c r="M954" i="2"/>
  <c r="M839" i="2"/>
  <c r="K839" i="2"/>
  <c r="K544" i="2"/>
  <c r="M544" i="2"/>
  <c r="M352" i="2"/>
  <c r="K352" i="2"/>
  <c r="E136" i="2"/>
  <c r="E577" i="2"/>
  <c r="M725" i="2"/>
  <c r="K725" i="2"/>
  <c r="K39" i="2"/>
  <c r="M39" i="2"/>
  <c r="M166" i="2"/>
  <c r="K166" i="2"/>
  <c r="K270" i="2"/>
  <c r="M270" i="2"/>
  <c r="K663" i="2"/>
  <c r="M663" i="2"/>
  <c r="M493" i="2"/>
  <c r="K493" i="2"/>
  <c r="K1006" i="2"/>
  <c r="M1006" i="2"/>
  <c r="K930" i="2"/>
  <c r="M930" i="2"/>
  <c r="M637" i="2"/>
  <c r="K637" i="2"/>
  <c r="F354" i="2"/>
  <c r="H982" i="2"/>
  <c r="F201" i="2"/>
  <c r="H841" i="2"/>
  <c r="G841" i="2"/>
  <c r="G727" i="2"/>
  <c r="F813" i="2"/>
  <c r="F1060" i="2"/>
  <c r="H1008" i="2"/>
  <c r="G665" i="2"/>
  <c r="F665" i="2"/>
  <c r="H788" i="2"/>
  <c r="F697" i="2"/>
  <c r="H1034" i="2"/>
  <c r="G1060" i="2"/>
  <c r="G410" i="2"/>
  <c r="F379" i="2"/>
  <c r="H546" i="2"/>
  <c r="G1008" i="2"/>
  <c r="H639" i="2"/>
  <c r="H379" i="2"/>
  <c r="H956" i="2"/>
  <c r="H168" i="2"/>
  <c r="G758" i="2"/>
  <c r="H201" i="2"/>
  <c r="F576" i="2"/>
  <c r="G379" i="2"/>
  <c r="G813" i="2"/>
  <c r="H69" i="2"/>
  <c r="G69" i="2"/>
  <c r="G1034" i="2"/>
  <c r="H665" i="2"/>
  <c r="F982" i="2"/>
  <c r="F410" i="2"/>
  <c r="G639" i="2"/>
  <c r="H354" i="2"/>
  <c r="H813" i="2"/>
  <c r="H576" i="2"/>
  <c r="F168" i="2"/>
  <c r="F135" i="2"/>
  <c r="G135" i="2"/>
  <c r="H727" i="2"/>
  <c r="F869" i="2"/>
  <c r="G982" i="2"/>
  <c r="G697" i="2"/>
  <c r="G102" i="2"/>
  <c r="H758" i="2"/>
  <c r="F41" i="2"/>
  <c r="F546" i="2"/>
  <c r="F102" i="2"/>
  <c r="H1060" i="2"/>
  <c r="F727" i="2"/>
  <c r="F639" i="2"/>
  <c r="G897" i="2"/>
  <c r="F1034" i="2"/>
  <c r="H869" i="2"/>
  <c r="H135" i="2"/>
  <c r="G41" i="2"/>
  <c r="H519" i="2"/>
  <c r="F897" i="2"/>
  <c r="G869" i="2"/>
  <c r="H697" i="2"/>
  <c r="F519" i="2"/>
  <c r="G788" i="2"/>
  <c r="F438" i="2"/>
  <c r="F788" i="2"/>
  <c r="H438" i="2"/>
  <c r="H41" i="2"/>
  <c r="F1008" i="2"/>
  <c r="H897" i="2"/>
  <c r="G438" i="2"/>
  <c r="G576" i="2"/>
  <c r="G956" i="2"/>
  <c r="G354" i="2"/>
  <c r="G519" i="2"/>
  <c r="G546" i="2"/>
  <c r="F956" i="2"/>
  <c r="F69" i="2"/>
  <c r="F841" i="2"/>
  <c r="H102" i="2"/>
  <c r="G201" i="2"/>
  <c r="G168" i="2"/>
  <c r="H410" i="2"/>
  <c r="F758" i="2"/>
  <c r="J135" i="2"/>
  <c r="O135" i="2"/>
  <c r="I135" i="2"/>
  <c r="O69" i="2"/>
  <c r="I69" i="2"/>
  <c r="J897" i="2"/>
  <c r="O758" i="2"/>
  <c r="I758" i="2"/>
  <c r="J1060" i="2"/>
  <c r="J201" i="2"/>
  <c r="J41" i="2"/>
  <c r="I788" i="2"/>
  <c r="O788" i="2"/>
  <c r="J869" i="2"/>
  <c r="I956" i="2"/>
  <c r="O956" i="2"/>
  <c r="O546" i="2"/>
  <c r="I546" i="2"/>
  <c r="J1034" i="2"/>
  <c r="J519" i="2"/>
  <c r="J69" i="2"/>
  <c r="J982" i="2"/>
  <c r="J758" i="2"/>
  <c r="I379" i="2"/>
  <c r="O379" i="2"/>
  <c r="J438" i="2"/>
  <c r="O41" i="2"/>
  <c r="I41" i="2"/>
  <c r="J788" i="2"/>
  <c r="I869" i="2"/>
  <c r="O869" i="2"/>
  <c r="O168" i="2"/>
  <c r="I168" i="2"/>
  <c r="J727" i="2"/>
  <c r="J102" i="2"/>
  <c r="J841" i="2"/>
  <c r="J354" i="2"/>
  <c r="J665" i="2"/>
  <c r="J813" i="2"/>
  <c r="J410" i="2"/>
  <c r="I519" i="2"/>
  <c r="O519" i="2"/>
  <c r="O897" i="2"/>
  <c r="I897" i="2"/>
  <c r="J1008" i="2"/>
  <c r="J639" i="2"/>
  <c r="O665" i="2"/>
  <c r="I665" i="2"/>
  <c r="O697" i="2"/>
  <c r="I697" i="2"/>
  <c r="O813" i="2"/>
  <c r="I813" i="2"/>
  <c r="O576" i="2"/>
  <c r="I576" i="2"/>
  <c r="J576" i="2"/>
  <c r="O982" i="2"/>
  <c r="I982" i="2"/>
  <c r="J379" i="2"/>
  <c r="I1060" i="2"/>
  <c r="O1060" i="2"/>
  <c r="O201" i="2"/>
  <c r="I201" i="2"/>
  <c r="O438" i="2"/>
  <c r="I438" i="2"/>
  <c r="J168" i="2"/>
  <c r="J956" i="2"/>
  <c r="J546" i="2"/>
  <c r="O727" i="2"/>
  <c r="I727" i="2"/>
  <c r="O1034" i="2"/>
  <c r="I1034" i="2"/>
  <c r="O102" i="2"/>
  <c r="I102" i="2"/>
  <c r="O841" i="2"/>
  <c r="I841" i="2"/>
  <c r="O354" i="2"/>
  <c r="I354" i="2"/>
  <c r="I1008" i="2"/>
  <c r="O1008" i="2"/>
  <c r="O639" i="2"/>
  <c r="I639" i="2"/>
  <c r="J697" i="2"/>
  <c r="I410" i="2"/>
  <c r="O410" i="2"/>
  <c r="E984" i="2"/>
  <c r="E381" i="2"/>
  <c r="E843" i="2"/>
  <c r="M40" i="2"/>
  <c r="K40" i="2"/>
  <c r="K812" i="2"/>
  <c r="M812" i="2"/>
  <c r="M494" i="2"/>
  <c r="K494" i="2"/>
  <c r="K242" i="2"/>
  <c r="M242" i="2"/>
  <c r="M518" i="2"/>
  <c r="K518" i="2"/>
  <c r="K757" i="2"/>
  <c r="M757" i="2"/>
  <c r="K664" i="2"/>
  <c r="M664" i="2"/>
  <c r="E899" i="2"/>
  <c r="E1010" i="2"/>
  <c r="E699" i="2"/>
  <c r="K409" i="2"/>
  <c r="M409" i="2"/>
  <c r="K896" i="2"/>
  <c r="M896" i="2"/>
  <c r="K326" i="2"/>
  <c r="M326" i="2"/>
  <c r="M575" i="2"/>
  <c r="K575" i="2"/>
  <c r="K134" i="2"/>
  <c r="M134" i="2"/>
  <c r="K545" i="2"/>
  <c r="M545" i="2"/>
  <c r="M840" i="2"/>
  <c r="K840" i="2"/>
  <c r="M378" i="2"/>
  <c r="K378" i="2"/>
  <c r="M437" i="2"/>
  <c r="K437" i="2"/>
  <c r="M931" i="2"/>
  <c r="K931" i="2"/>
  <c r="M1007" i="2"/>
  <c r="K1007" i="2"/>
  <c r="E578" i="2"/>
  <c r="E137" i="2"/>
  <c r="E71" i="2"/>
  <c r="E1062" i="2"/>
  <c r="E203" i="2"/>
  <c r="E170" i="2"/>
  <c r="E958" i="2"/>
  <c r="E548" i="2"/>
  <c r="E729" i="2"/>
  <c r="E1036" i="2"/>
  <c r="E104" i="2"/>
  <c r="M101" i="2"/>
  <c r="K101" i="2"/>
  <c r="K868" i="2"/>
  <c r="M868" i="2"/>
  <c r="K955" i="2"/>
  <c r="M955" i="2"/>
  <c r="K200" i="2"/>
  <c r="M200" i="2"/>
  <c r="K1033" i="2"/>
  <c r="M1033" i="2"/>
  <c r="K638" i="2"/>
  <c r="M638" i="2"/>
  <c r="M696" i="2"/>
  <c r="K696" i="2"/>
  <c r="E43" i="2"/>
  <c r="E871" i="2"/>
  <c r="E667" i="2"/>
  <c r="E815" i="2"/>
  <c r="E521" i="2"/>
  <c r="K981" i="2"/>
  <c r="M981" i="2"/>
  <c r="M1059" i="2"/>
  <c r="K1059" i="2"/>
  <c r="K787" i="2"/>
  <c r="M787" i="2"/>
  <c r="K353" i="2"/>
  <c r="M353" i="2"/>
  <c r="M68" i="2"/>
  <c r="K68" i="2"/>
  <c r="K167" i="2"/>
  <c r="M167" i="2"/>
  <c r="K726" i="2"/>
  <c r="M726" i="2"/>
  <c r="F957" i="2"/>
  <c r="F70" i="2"/>
  <c r="G202" i="2"/>
  <c r="F547" i="2"/>
  <c r="H698" i="2"/>
  <c r="G842" i="2"/>
  <c r="G666" i="2"/>
  <c r="F640" i="2"/>
  <c r="G870" i="2"/>
  <c r="G698" i="2"/>
  <c r="G983" i="2"/>
  <c r="F870" i="2"/>
  <c r="H1061" i="2"/>
  <c r="F898" i="2"/>
  <c r="H1035" i="2"/>
  <c r="F42" i="2"/>
  <c r="H520" i="2"/>
  <c r="G547" i="2"/>
  <c r="H70" i="2"/>
  <c r="H202" i="2"/>
  <c r="H814" i="2"/>
  <c r="F1061" i="2"/>
  <c r="H728" i="2"/>
  <c r="F380" i="2"/>
  <c r="F814" i="2"/>
  <c r="H898" i="2"/>
  <c r="F728" i="2"/>
  <c r="G728" i="2"/>
  <c r="F842" i="2"/>
  <c r="H640" i="2"/>
  <c r="F202" i="2"/>
  <c r="G520" i="2"/>
  <c r="G814" i="2"/>
  <c r="G70" i="2"/>
  <c r="F520" i="2"/>
  <c r="F169" i="2"/>
  <c r="H666" i="2"/>
  <c r="F1009" i="2"/>
  <c r="H842" i="2"/>
  <c r="H870" i="2"/>
  <c r="H1009" i="2"/>
  <c r="H759" i="2"/>
  <c r="G136" i="2"/>
  <c r="H983" i="2"/>
  <c r="H577" i="2"/>
  <c r="H547" i="2"/>
  <c r="G577" i="2"/>
  <c r="F666" i="2"/>
  <c r="F577" i="2"/>
  <c r="F103" i="2"/>
  <c r="H136" i="2"/>
  <c r="G1009" i="2"/>
  <c r="G640" i="2"/>
  <c r="F983" i="2"/>
  <c r="H380" i="2"/>
  <c r="H42" i="2"/>
  <c r="G380" i="2"/>
  <c r="F698" i="2"/>
  <c r="G1035" i="2"/>
  <c r="G169" i="2"/>
  <c r="G42" i="2"/>
  <c r="G898" i="2"/>
  <c r="H169" i="2"/>
  <c r="F136" i="2"/>
  <c r="F1035" i="2"/>
  <c r="G1061" i="2"/>
  <c r="H103" i="2"/>
  <c r="G759" i="2"/>
  <c r="F759" i="2"/>
  <c r="G957" i="2"/>
  <c r="G103" i="2"/>
  <c r="H957" i="2"/>
  <c r="I814" i="2"/>
  <c r="O814" i="2"/>
  <c r="J666" i="2"/>
  <c r="I42" i="2"/>
  <c r="O42" i="2"/>
  <c r="J103" i="2"/>
  <c r="I728" i="2"/>
  <c r="O728" i="2"/>
  <c r="J547" i="2"/>
  <c r="I957" i="2"/>
  <c r="O957" i="2"/>
  <c r="J169" i="2"/>
  <c r="J70" i="2"/>
  <c r="J136" i="2"/>
  <c r="I577" i="2"/>
  <c r="O577" i="2"/>
  <c r="O698" i="2"/>
  <c r="I698" i="2"/>
  <c r="O640" i="2"/>
  <c r="I640" i="2"/>
  <c r="I1009" i="2"/>
  <c r="O1009" i="2"/>
  <c r="O898" i="2"/>
  <c r="I898" i="2"/>
  <c r="J842" i="2"/>
  <c r="O983" i="2"/>
  <c r="I983" i="2"/>
  <c r="I870" i="2"/>
  <c r="O870" i="2"/>
  <c r="J42" i="2"/>
  <c r="I1035" i="2"/>
  <c r="O1035" i="2"/>
  <c r="J728" i="2"/>
  <c r="I547" i="2"/>
  <c r="O547" i="2"/>
  <c r="J957" i="2"/>
  <c r="J202" i="2"/>
  <c r="I1061" i="2"/>
  <c r="O1061" i="2"/>
  <c r="O759" i="2"/>
  <c r="I759" i="2"/>
  <c r="I70" i="2"/>
  <c r="O70" i="2"/>
  <c r="J577" i="2"/>
  <c r="J698" i="2"/>
  <c r="J640" i="2"/>
  <c r="J1009" i="2"/>
  <c r="J898" i="2"/>
  <c r="I842" i="2"/>
  <c r="O842" i="2"/>
  <c r="J380" i="2"/>
  <c r="J983" i="2"/>
  <c r="J870" i="2"/>
  <c r="I103" i="2"/>
  <c r="O103" i="2"/>
  <c r="J1035" i="2"/>
  <c r="I169" i="2"/>
  <c r="O169" i="2"/>
  <c r="J759" i="2"/>
  <c r="I136" i="2"/>
  <c r="O136" i="2"/>
  <c r="O380" i="2"/>
  <c r="I380" i="2"/>
  <c r="J520" i="2"/>
  <c r="I520" i="2"/>
  <c r="O520" i="2"/>
  <c r="J814" i="2"/>
  <c r="O666" i="2"/>
  <c r="I666" i="2"/>
  <c r="O202" i="2"/>
  <c r="I202" i="2"/>
  <c r="J1061" i="2"/>
  <c r="E522" i="2"/>
  <c r="E816" i="2"/>
  <c r="E668" i="2"/>
  <c r="E872" i="2"/>
  <c r="M438" i="2"/>
  <c r="K438" i="2"/>
  <c r="K813" i="2"/>
  <c r="M813" i="2"/>
  <c r="K665" i="2"/>
  <c r="M665" i="2"/>
  <c r="M897" i="2"/>
  <c r="K897" i="2"/>
  <c r="K41" i="2"/>
  <c r="M41" i="2"/>
  <c r="M379" i="2"/>
  <c r="K379" i="2"/>
  <c r="K788" i="2"/>
  <c r="M788" i="2"/>
  <c r="M758" i="2"/>
  <c r="K758" i="2"/>
  <c r="E105" i="2"/>
  <c r="E138" i="2"/>
  <c r="K410" i="2"/>
  <c r="M410" i="2"/>
  <c r="K841" i="2"/>
  <c r="M841" i="2"/>
  <c r="M1034" i="2"/>
  <c r="K1034" i="2"/>
  <c r="M1060" i="2"/>
  <c r="K1060" i="2"/>
  <c r="K956" i="2"/>
  <c r="M956" i="2"/>
  <c r="M135" i="2"/>
  <c r="K135" i="2"/>
  <c r="E44" i="2"/>
  <c r="E204" i="2"/>
  <c r="E1063" i="2"/>
  <c r="E72" i="2"/>
  <c r="E579" i="2"/>
  <c r="E1011" i="2"/>
  <c r="E900" i="2"/>
  <c r="M1008" i="2"/>
  <c r="K1008" i="2"/>
  <c r="K201" i="2"/>
  <c r="M201" i="2"/>
  <c r="M576" i="2"/>
  <c r="K576" i="2"/>
  <c r="K697" i="2"/>
  <c r="M697" i="2"/>
  <c r="M869" i="2"/>
  <c r="K869" i="2"/>
  <c r="K546" i="2"/>
  <c r="M546" i="2"/>
  <c r="E1037" i="2"/>
  <c r="E730" i="2"/>
  <c r="E549" i="2"/>
  <c r="E171" i="2"/>
  <c r="E700" i="2"/>
  <c r="E844" i="2"/>
  <c r="E382" i="2"/>
  <c r="E985" i="2"/>
  <c r="M639" i="2"/>
  <c r="K639" i="2"/>
  <c r="K354" i="2"/>
  <c r="M354" i="2"/>
  <c r="K102" i="2"/>
  <c r="M102" i="2"/>
  <c r="K727" i="2"/>
  <c r="M727" i="2"/>
  <c r="K982" i="2"/>
  <c r="M982" i="2"/>
  <c r="K519" i="2"/>
  <c r="M519" i="2"/>
  <c r="K168" i="2"/>
  <c r="M168" i="2"/>
  <c r="M69" i="2"/>
  <c r="K69" i="2"/>
  <c r="H170" i="2"/>
  <c r="F203" i="2"/>
  <c r="G699" i="2"/>
  <c r="G958" i="2"/>
  <c r="G381" i="2"/>
  <c r="F815" i="2"/>
  <c r="F1010" i="2"/>
  <c r="G578" i="2"/>
  <c r="H1036" i="2"/>
  <c r="G521" i="2"/>
  <c r="G984" i="2"/>
  <c r="H521" i="2"/>
  <c r="G1062" i="2"/>
  <c r="G667" i="2"/>
  <c r="G1036" i="2"/>
  <c r="H137" i="2"/>
  <c r="H899" i="2"/>
  <c r="H984" i="2"/>
  <c r="G815" i="2"/>
  <c r="G104" i="2"/>
  <c r="G43" i="2"/>
  <c r="F1062" i="2"/>
  <c r="G871" i="2"/>
  <c r="F578" i="2"/>
  <c r="H104" i="2"/>
  <c r="F843" i="2"/>
  <c r="H729" i="2"/>
  <c r="F381" i="2"/>
  <c r="G729" i="2"/>
  <c r="F43" i="2"/>
  <c r="F104" i="2"/>
  <c r="H1010" i="2"/>
  <c r="F729" i="2"/>
  <c r="F71" i="2"/>
  <c r="G170" i="2"/>
  <c r="H871" i="2"/>
  <c r="F899" i="2"/>
  <c r="G843" i="2"/>
  <c r="F521" i="2"/>
  <c r="H381" i="2"/>
  <c r="F958" i="2"/>
  <c r="H958" i="2"/>
  <c r="H43" i="2"/>
  <c r="H1062" i="2"/>
  <c r="F871" i="2"/>
  <c r="H71" i="2"/>
  <c r="H667" i="2"/>
  <c r="H578" i="2"/>
  <c r="F137" i="2"/>
  <c r="G137" i="2"/>
  <c r="G71" i="2"/>
  <c r="H843" i="2"/>
  <c r="F170" i="2"/>
  <c r="H815" i="2"/>
  <c r="F1036" i="2"/>
  <c r="F984" i="2"/>
  <c r="F699" i="2"/>
  <c r="G1010" i="2"/>
  <c r="H203" i="2"/>
  <c r="F667" i="2"/>
  <c r="G899" i="2"/>
  <c r="F548" i="2"/>
  <c r="G548" i="2"/>
  <c r="H699" i="2"/>
  <c r="H548" i="2"/>
  <c r="G203" i="2"/>
  <c r="I984" i="2"/>
  <c r="O984" i="2"/>
  <c r="J381" i="2"/>
  <c r="I843" i="2"/>
  <c r="O843" i="2"/>
  <c r="J170" i="2"/>
  <c r="J729" i="2"/>
  <c r="J1010" i="2"/>
  <c r="O203" i="2"/>
  <c r="I203" i="2"/>
  <c r="I871" i="2"/>
  <c r="O871" i="2"/>
  <c r="O667" i="2"/>
  <c r="I667" i="2"/>
  <c r="J815" i="2"/>
  <c r="J521" i="2"/>
  <c r="I899" i="2"/>
  <c r="O899" i="2"/>
  <c r="I1010" i="2"/>
  <c r="O1010" i="2"/>
  <c r="I578" i="2"/>
  <c r="O578" i="2"/>
  <c r="I1062" i="2"/>
  <c r="O1062" i="2"/>
  <c r="J203" i="2"/>
  <c r="J958" i="2"/>
  <c r="O137" i="2"/>
  <c r="I137" i="2"/>
  <c r="J104" i="2"/>
  <c r="I381" i="2"/>
  <c r="O381" i="2"/>
  <c r="O699" i="2"/>
  <c r="I699" i="2"/>
  <c r="J548" i="2"/>
  <c r="I1036" i="2"/>
  <c r="O1036" i="2"/>
  <c r="J578" i="2"/>
  <c r="J71" i="2"/>
  <c r="J1062" i="2"/>
  <c r="I958" i="2"/>
  <c r="O958" i="2"/>
  <c r="O43" i="2"/>
  <c r="I43" i="2"/>
  <c r="J667" i="2"/>
  <c r="O815" i="2"/>
  <c r="I815" i="2"/>
  <c r="I521" i="2"/>
  <c r="O521" i="2"/>
  <c r="J984" i="2"/>
  <c r="J843" i="2"/>
  <c r="J699" i="2"/>
  <c r="I170" i="2"/>
  <c r="O170" i="2"/>
  <c r="I548" i="2"/>
  <c r="O548" i="2"/>
  <c r="O729" i="2"/>
  <c r="I729" i="2"/>
  <c r="J1036" i="2"/>
  <c r="J899" i="2"/>
  <c r="O71" i="2"/>
  <c r="I71" i="2"/>
  <c r="J43" i="2"/>
  <c r="J137" i="2"/>
  <c r="O104" i="2"/>
  <c r="I104" i="2"/>
  <c r="J871" i="2"/>
  <c r="E901" i="2"/>
  <c r="E580" i="2"/>
  <c r="E73" i="2"/>
  <c r="E1064" i="2"/>
  <c r="E139" i="2"/>
  <c r="E106" i="2"/>
  <c r="K136" i="2"/>
  <c r="M136" i="2"/>
  <c r="K870" i="2"/>
  <c r="M870" i="2"/>
  <c r="M898" i="2"/>
  <c r="K898" i="2"/>
  <c r="M640" i="2"/>
  <c r="K640" i="2"/>
  <c r="K42" i="2"/>
  <c r="M42" i="2"/>
  <c r="E845" i="2"/>
  <c r="E172" i="2"/>
  <c r="E550" i="2"/>
  <c r="E1038" i="2"/>
  <c r="E873" i="2"/>
  <c r="M202" i="2"/>
  <c r="K202" i="2"/>
  <c r="M380" i="2"/>
  <c r="K380" i="2"/>
  <c r="M1035" i="2"/>
  <c r="K1035" i="2"/>
  <c r="M983" i="2"/>
  <c r="K983" i="2"/>
  <c r="M577" i="2"/>
  <c r="K577" i="2"/>
  <c r="M728" i="2"/>
  <c r="K728" i="2"/>
  <c r="K103" i="2"/>
  <c r="M103" i="2"/>
  <c r="M70" i="2"/>
  <c r="K70" i="2"/>
  <c r="M1061" i="2"/>
  <c r="K1061" i="2"/>
  <c r="K547" i="2"/>
  <c r="M547" i="2"/>
  <c r="K698" i="2"/>
  <c r="M698" i="2"/>
  <c r="K957" i="2"/>
  <c r="M957" i="2"/>
  <c r="E1012" i="2"/>
  <c r="E205" i="2"/>
  <c r="E669" i="2"/>
  <c r="E817" i="2"/>
  <c r="M666" i="2"/>
  <c r="K666" i="2"/>
  <c r="K520" i="2"/>
  <c r="M520" i="2"/>
  <c r="M169" i="2"/>
  <c r="K169" i="2"/>
  <c r="M842" i="2"/>
  <c r="K842" i="2"/>
  <c r="K759" i="2"/>
  <c r="M759" i="2"/>
  <c r="M1009" i="2"/>
  <c r="K1009" i="2"/>
  <c r="K814" i="2"/>
  <c r="M814" i="2"/>
  <c r="G382" i="2"/>
  <c r="F900" i="2"/>
  <c r="H985" i="2"/>
  <c r="H382" i="2"/>
  <c r="F72" i="2"/>
  <c r="G1011" i="2"/>
  <c r="F171" i="2"/>
  <c r="G1063" i="2"/>
  <c r="F730" i="2"/>
  <c r="F872" i="2"/>
  <c r="F1011" i="2"/>
  <c r="H522" i="2"/>
  <c r="H844" i="2"/>
  <c r="H138" i="2"/>
  <c r="H549" i="2"/>
  <c r="G872" i="2"/>
  <c r="G816" i="2"/>
  <c r="H105" i="2"/>
  <c r="G900" i="2"/>
  <c r="F204" i="2"/>
  <c r="F1063" i="2"/>
  <c r="F844" i="2"/>
  <c r="G138" i="2"/>
  <c r="F1037" i="2"/>
  <c r="G171" i="2"/>
  <c r="H204" i="2"/>
  <c r="G44" i="2"/>
  <c r="H668" i="2"/>
  <c r="G700" i="2"/>
  <c r="H700" i="2"/>
  <c r="G730" i="2"/>
  <c r="H900" i="2"/>
  <c r="G844" i="2"/>
  <c r="H730" i="2"/>
  <c r="F44" i="2"/>
  <c r="H171" i="2"/>
  <c r="F522" i="2"/>
  <c r="G549" i="2"/>
  <c r="H72" i="2"/>
  <c r="H579" i="2"/>
  <c r="G579" i="2"/>
  <c r="G985" i="2"/>
  <c r="G72" i="2"/>
  <c r="F549" i="2"/>
  <c r="F985" i="2"/>
  <c r="F105" i="2"/>
  <c r="F579" i="2"/>
  <c r="H816" i="2"/>
  <c r="G105" i="2"/>
  <c r="H1063" i="2"/>
  <c r="F668" i="2"/>
  <c r="G1037" i="2"/>
  <c r="H1011" i="2"/>
  <c r="F382" i="2"/>
  <c r="G204" i="2"/>
  <c r="G668" i="2"/>
  <c r="H872" i="2"/>
  <c r="H44" i="2"/>
  <c r="G522" i="2"/>
  <c r="H1037" i="2"/>
  <c r="F138" i="2"/>
  <c r="F816" i="2"/>
  <c r="F700" i="2"/>
  <c r="O668" i="2"/>
  <c r="I668" i="2"/>
  <c r="I816" i="2"/>
  <c r="O816" i="2"/>
  <c r="J1011" i="2"/>
  <c r="J44" i="2"/>
  <c r="J730" i="2"/>
  <c r="J549" i="2"/>
  <c r="J700" i="2"/>
  <c r="I1063" i="2"/>
  <c r="O1063" i="2"/>
  <c r="I72" i="2"/>
  <c r="O72" i="2"/>
  <c r="J872" i="2"/>
  <c r="J844" i="2"/>
  <c r="J985" i="2"/>
  <c r="O579" i="2"/>
  <c r="I579" i="2"/>
  <c r="I900" i="2"/>
  <c r="O900" i="2"/>
  <c r="I1011" i="2"/>
  <c r="O1011" i="2"/>
  <c r="I872" i="2"/>
  <c r="O872" i="2"/>
  <c r="I44" i="2"/>
  <c r="O44" i="2"/>
  <c r="J1037" i="2"/>
  <c r="O171" i="2"/>
  <c r="I171" i="2"/>
  <c r="O844" i="2"/>
  <c r="I844" i="2"/>
  <c r="O105" i="2"/>
  <c r="I105" i="2"/>
  <c r="O138" i="2"/>
  <c r="I138" i="2"/>
  <c r="J1063" i="2"/>
  <c r="J72" i="2"/>
  <c r="J579" i="2"/>
  <c r="J900" i="2"/>
  <c r="O522" i="2"/>
  <c r="I522" i="2"/>
  <c r="J204" i="2"/>
  <c r="O204" i="2"/>
  <c r="I204" i="2"/>
  <c r="J382" i="2"/>
  <c r="J522" i="2"/>
  <c r="J816" i="2"/>
  <c r="J668" i="2"/>
  <c r="I382" i="2"/>
  <c r="O382" i="2"/>
  <c r="O1037" i="2"/>
  <c r="I1037" i="2"/>
  <c r="O730" i="2"/>
  <c r="I730" i="2"/>
  <c r="I549" i="2"/>
  <c r="O549" i="2"/>
  <c r="J171" i="2"/>
  <c r="O700" i="2"/>
  <c r="I700" i="2"/>
  <c r="I985" i="2"/>
  <c r="O985" i="2"/>
  <c r="J105" i="2"/>
  <c r="J138" i="2"/>
  <c r="E846" i="2"/>
  <c r="K170" i="2"/>
  <c r="M170" i="2"/>
  <c r="K958" i="2"/>
  <c r="M958" i="2"/>
  <c r="M137" i="2"/>
  <c r="K137" i="2"/>
  <c r="M843" i="2"/>
  <c r="K843" i="2"/>
  <c r="E1039" i="2"/>
  <c r="E173" i="2"/>
  <c r="E107" i="2"/>
  <c r="E140" i="2"/>
  <c r="E1065" i="2"/>
  <c r="K521" i="2"/>
  <c r="M521" i="2"/>
  <c r="K43" i="2"/>
  <c r="M43" i="2"/>
  <c r="K1036" i="2"/>
  <c r="M1036" i="2"/>
  <c r="M1062" i="2"/>
  <c r="K1062" i="2"/>
  <c r="K1010" i="2"/>
  <c r="M1010" i="2"/>
  <c r="M871" i="2"/>
  <c r="K871" i="2"/>
  <c r="E670" i="2"/>
  <c r="K548" i="2"/>
  <c r="M548" i="2"/>
  <c r="K815" i="2"/>
  <c r="M815" i="2"/>
  <c r="M381" i="2"/>
  <c r="K381" i="2"/>
  <c r="K667" i="2"/>
  <c r="M667" i="2"/>
  <c r="K203" i="2"/>
  <c r="M203" i="2"/>
  <c r="E206" i="2"/>
  <c r="E874" i="2"/>
  <c r="E74" i="2"/>
  <c r="E902" i="2"/>
  <c r="M104" i="2"/>
  <c r="K104" i="2"/>
  <c r="M71" i="2"/>
  <c r="K71" i="2"/>
  <c r="M729" i="2"/>
  <c r="K729" i="2"/>
  <c r="K699" i="2"/>
  <c r="M699" i="2"/>
  <c r="K578" i="2"/>
  <c r="M578" i="2"/>
  <c r="K899" i="2"/>
  <c r="M899" i="2"/>
  <c r="K984" i="2"/>
  <c r="M984" i="2"/>
  <c r="G106" i="2"/>
  <c r="H205" i="2"/>
  <c r="H669" i="2"/>
  <c r="H1012" i="2"/>
  <c r="H845" i="2"/>
  <c r="G205" i="2"/>
  <c r="G845" i="2"/>
  <c r="H139" i="2"/>
  <c r="G73" i="2"/>
  <c r="H817" i="2"/>
  <c r="G580" i="2"/>
  <c r="H106" i="2"/>
  <c r="F817" i="2"/>
  <c r="F1064" i="2"/>
  <c r="H901" i="2"/>
  <c r="F73" i="2"/>
  <c r="F580" i="2"/>
  <c r="F1038" i="2"/>
  <c r="H73" i="2"/>
  <c r="F845" i="2"/>
  <c r="F106" i="2"/>
  <c r="F139" i="2"/>
  <c r="F205" i="2"/>
  <c r="G172" i="2"/>
  <c r="G669" i="2"/>
  <c r="H172" i="2"/>
  <c r="H550" i="2"/>
  <c r="G817" i="2"/>
  <c r="F550" i="2"/>
  <c r="H1064" i="2"/>
  <c r="G1064" i="2"/>
  <c r="F669" i="2"/>
  <c r="G873" i="2"/>
  <c r="H580" i="2"/>
  <c r="G1038" i="2"/>
  <c r="G901" i="2"/>
  <c r="G139" i="2"/>
  <c r="F873" i="2"/>
  <c r="G1012" i="2"/>
  <c r="G550" i="2"/>
  <c r="H1038" i="2"/>
  <c r="F901" i="2"/>
  <c r="F172" i="2"/>
  <c r="H873" i="2"/>
  <c r="F1012" i="2"/>
  <c r="I817" i="2"/>
  <c r="O817" i="2"/>
  <c r="J669" i="2"/>
  <c r="J1064" i="2"/>
  <c r="J172" i="2"/>
  <c r="I550" i="2"/>
  <c r="O550" i="2"/>
  <c r="J1038" i="2"/>
  <c r="J845" i="2"/>
  <c r="J901" i="2"/>
  <c r="I73" i="2"/>
  <c r="O73" i="2"/>
  <c r="I669" i="2"/>
  <c r="O669" i="2"/>
  <c r="O139" i="2"/>
  <c r="I139" i="2"/>
  <c r="O106" i="2"/>
  <c r="I106" i="2"/>
  <c r="I845" i="2"/>
  <c r="O845" i="2"/>
  <c r="J73" i="2"/>
  <c r="J873" i="2"/>
  <c r="O205" i="2"/>
  <c r="I205" i="2"/>
  <c r="J1012" i="2"/>
  <c r="J817" i="2"/>
  <c r="I1064" i="2"/>
  <c r="O1064" i="2"/>
  <c r="O1038" i="2"/>
  <c r="I1038" i="2"/>
  <c r="O580" i="2"/>
  <c r="I580" i="2"/>
  <c r="O901" i="2"/>
  <c r="I901" i="2"/>
  <c r="I873" i="2"/>
  <c r="O873" i="2"/>
  <c r="J205" i="2"/>
  <c r="I1012" i="2"/>
  <c r="O1012" i="2"/>
  <c r="J139" i="2"/>
  <c r="J106" i="2"/>
  <c r="I172" i="2"/>
  <c r="O172" i="2"/>
  <c r="J550" i="2"/>
  <c r="J580" i="2"/>
  <c r="E903" i="2"/>
  <c r="E875" i="2"/>
  <c r="E207" i="2"/>
  <c r="E108" i="2"/>
  <c r="K985" i="2"/>
  <c r="M985" i="2"/>
  <c r="M1037" i="2"/>
  <c r="K1037" i="2"/>
  <c r="M204" i="2"/>
  <c r="K204" i="2"/>
  <c r="K72" i="2"/>
  <c r="M72" i="2"/>
  <c r="E1066" i="2"/>
  <c r="M700" i="2"/>
  <c r="K700" i="2"/>
  <c r="M549" i="2"/>
  <c r="K549" i="2"/>
  <c r="K138" i="2"/>
  <c r="M138" i="2"/>
  <c r="K844" i="2"/>
  <c r="M844" i="2"/>
  <c r="M872" i="2"/>
  <c r="K872" i="2"/>
  <c r="K900" i="2"/>
  <c r="M900" i="2"/>
  <c r="K816" i="2"/>
  <c r="M816" i="2"/>
  <c r="E141" i="2"/>
  <c r="E174" i="2"/>
  <c r="K730" i="2"/>
  <c r="M730" i="2"/>
  <c r="M579" i="2"/>
  <c r="K579" i="2"/>
  <c r="M1063" i="2"/>
  <c r="K1063" i="2"/>
  <c r="M668" i="2"/>
  <c r="K668" i="2"/>
  <c r="E75" i="2"/>
  <c r="K382" i="2"/>
  <c r="M382" i="2"/>
  <c r="M522" i="2"/>
  <c r="K522" i="2"/>
  <c r="M105" i="2"/>
  <c r="K105" i="2"/>
  <c r="K171" i="2"/>
  <c r="M171" i="2"/>
  <c r="M44" i="2"/>
  <c r="K44" i="2"/>
  <c r="K1011" i="2"/>
  <c r="M1011" i="2"/>
  <c r="F846" i="2"/>
  <c r="F902" i="2"/>
  <c r="G902" i="2"/>
  <c r="H902" i="2"/>
  <c r="H1039" i="2"/>
  <c r="G206" i="2"/>
  <c r="F140" i="2"/>
  <c r="F1039" i="2"/>
  <c r="G846" i="2"/>
  <c r="H670" i="2"/>
  <c r="F1065" i="2"/>
  <c r="F206" i="2"/>
  <c r="H74" i="2"/>
  <c r="F670" i="2"/>
  <c r="F173" i="2"/>
  <c r="F74" i="2"/>
  <c r="G874" i="2"/>
  <c r="G107" i="2"/>
  <c r="G1039" i="2"/>
  <c r="G140" i="2"/>
  <c r="H107" i="2"/>
  <c r="F874" i="2"/>
  <c r="H846" i="2"/>
  <c r="G74" i="2"/>
  <c r="H874" i="2"/>
  <c r="H173" i="2"/>
  <c r="F107" i="2"/>
  <c r="H206" i="2"/>
  <c r="H140" i="2"/>
  <c r="H1065" i="2"/>
  <c r="G670" i="2"/>
  <c r="G173" i="2"/>
  <c r="G1065" i="2"/>
  <c r="O846" i="2"/>
  <c r="I846" i="2"/>
  <c r="J173" i="2"/>
  <c r="O1039" i="2"/>
  <c r="I1039" i="2"/>
  <c r="O1065" i="2"/>
  <c r="I1065" i="2"/>
  <c r="I670" i="2"/>
  <c r="O670" i="2"/>
  <c r="J670" i="2"/>
  <c r="O74" i="2"/>
  <c r="I74" i="2"/>
  <c r="O140" i="2"/>
  <c r="I140" i="2"/>
  <c r="I107" i="2"/>
  <c r="O107" i="2"/>
  <c r="I206" i="2"/>
  <c r="O206" i="2"/>
  <c r="J902" i="2"/>
  <c r="J846" i="2"/>
  <c r="J74" i="2"/>
  <c r="O173" i="2"/>
  <c r="I173" i="2"/>
  <c r="J140" i="2"/>
  <c r="J1039" i="2"/>
  <c r="I874" i="2"/>
  <c r="O874" i="2"/>
  <c r="O902" i="2"/>
  <c r="I902" i="2"/>
  <c r="J1065" i="2"/>
  <c r="J107" i="2"/>
  <c r="J206" i="2"/>
  <c r="J874" i="2"/>
  <c r="E904" i="2"/>
  <c r="M580" i="2"/>
  <c r="K580" i="2"/>
  <c r="M205" i="2"/>
  <c r="K205" i="2"/>
  <c r="M139" i="2"/>
  <c r="K139" i="2"/>
  <c r="M873" i="2"/>
  <c r="K873" i="2"/>
  <c r="K1064" i="2"/>
  <c r="M1064" i="2"/>
  <c r="M845" i="2"/>
  <c r="K845" i="2"/>
  <c r="K73" i="2"/>
  <c r="M73" i="2"/>
  <c r="E76" i="2"/>
  <c r="E109" i="2"/>
  <c r="E208" i="2"/>
  <c r="M172" i="2"/>
  <c r="K172" i="2"/>
  <c r="K1012" i="2"/>
  <c r="M1012" i="2"/>
  <c r="M901" i="2"/>
  <c r="K901" i="2"/>
  <c r="K1038" i="2"/>
  <c r="M1038" i="2"/>
  <c r="M106" i="2"/>
  <c r="K106" i="2"/>
  <c r="K550" i="2"/>
  <c r="M550" i="2"/>
  <c r="E175" i="2"/>
  <c r="E142" i="2"/>
  <c r="M669" i="2"/>
  <c r="K669" i="2"/>
  <c r="K817" i="2"/>
  <c r="M817" i="2"/>
  <c r="F207" i="2"/>
  <c r="G108" i="2"/>
  <c r="F1066" i="2"/>
  <c r="H207" i="2"/>
  <c r="H875" i="2"/>
  <c r="F903" i="2"/>
  <c r="F108" i="2"/>
  <c r="G75" i="2"/>
  <c r="G174" i="2"/>
  <c r="F141" i="2"/>
  <c r="G903" i="2"/>
  <c r="H174" i="2"/>
  <c r="H75" i="2"/>
  <c r="F174" i="2"/>
  <c r="H141" i="2"/>
  <c r="G207" i="2"/>
  <c r="G1066" i="2"/>
  <c r="F875" i="2"/>
  <c r="H1066" i="2"/>
  <c r="G875" i="2"/>
  <c r="H903" i="2"/>
  <c r="G141" i="2"/>
  <c r="H108" i="2"/>
  <c r="F75" i="2"/>
  <c r="I108" i="2"/>
  <c r="O108" i="2"/>
  <c r="O75" i="2"/>
  <c r="I75" i="2"/>
  <c r="J903" i="2"/>
  <c r="J875" i="2"/>
  <c r="O875" i="2"/>
  <c r="I875" i="2"/>
  <c r="J141" i="2"/>
  <c r="J174" i="2"/>
  <c r="I1066" i="2"/>
  <c r="O1066" i="2"/>
  <c r="J75" i="2"/>
  <c r="O903" i="2"/>
  <c r="I903" i="2"/>
  <c r="J207" i="2"/>
  <c r="I141" i="2"/>
  <c r="O141" i="2"/>
  <c r="O174" i="2"/>
  <c r="I174" i="2"/>
  <c r="O207" i="2"/>
  <c r="I207" i="2"/>
  <c r="J108" i="2"/>
  <c r="J1066" i="2"/>
  <c r="E143" i="2"/>
  <c r="E176" i="2"/>
  <c r="E209" i="2"/>
  <c r="K74" i="2"/>
  <c r="M74" i="2"/>
  <c r="M670" i="2"/>
  <c r="K670" i="2"/>
  <c r="E110" i="2"/>
  <c r="E77" i="2"/>
  <c r="K874" i="2"/>
  <c r="M874" i="2"/>
  <c r="K140" i="2"/>
  <c r="M140" i="2"/>
  <c r="K846" i="2"/>
  <c r="M846" i="2"/>
  <c r="K173" i="2"/>
  <c r="M173" i="2"/>
  <c r="M107" i="2"/>
  <c r="K107" i="2"/>
  <c r="K1065" i="2"/>
  <c r="M1065" i="2"/>
  <c r="K902" i="2"/>
  <c r="M902" i="2"/>
  <c r="K206" i="2"/>
  <c r="M206" i="2"/>
  <c r="K1039" i="2"/>
  <c r="M1039" i="2"/>
  <c r="H208" i="2"/>
  <c r="G76" i="2"/>
  <c r="H76" i="2"/>
  <c r="G109" i="2"/>
  <c r="F208" i="2"/>
  <c r="G175" i="2"/>
  <c r="G142" i="2"/>
  <c r="F76" i="2"/>
  <c r="F904" i="2"/>
  <c r="G904" i="2"/>
  <c r="F142" i="2"/>
  <c r="G208" i="2"/>
  <c r="H109" i="2"/>
  <c r="F175" i="2"/>
  <c r="H142" i="2"/>
  <c r="H904" i="2"/>
  <c r="H175" i="2"/>
  <c r="F109" i="2"/>
  <c r="I904" i="2"/>
  <c r="O904" i="2"/>
  <c r="J76" i="2"/>
  <c r="I109" i="2"/>
  <c r="O109" i="2"/>
  <c r="O208" i="2"/>
  <c r="I208" i="2"/>
  <c r="J175" i="2"/>
  <c r="O142" i="2"/>
  <c r="I142" i="2"/>
  <c r="O76" i="2"/>
  <c r="I76" i="2"/>
  <c r="O175" i="2"/>
  <c r="I175" i="2"/>
  <c r="J142" i="2"/>
  <c r="J904" i="2"/>
  <c r="J109" i="2"/>
  <c r="J208" i="2"/>
  <c r="E78" i="2"/>
  <c r="E111" i="2"/>
  <c r="E210" i="2"/>
  <c r="H77" i="2"/>
  <c r="J77" i="2"/>
  <c r="H78" i="2"/>
  <c r="J78" i="2"/>
  <c r="H110" i="2"/>
  <c r="J110" i="2"/>
  <c r="H111" i="2"/>
  <c r="J111" i="2"/>
  <c r="E112" i="2"/>
  <c r="H112" i="2"/>
  <c r="J112" i="2"/>
  <c r="H143" i="2"/>
  <c r="J143" i="2"/>
  <c r="E144" i="2"/>
  <c r="H144" i="2"/>
  <c r="J144" i="2"/>
  <c r="E145" i="2"/>
  <c r="H145" i="2"/>
  <c r="J145" i="2"/>
  <c r="E146" i="2"/>
  <c r="H146" i="2"/>
  <c r="J146" i="2"/>
  <c r="H176" i="2"/>
  <c r="J176" i="2"/>
  <c r="E177" i="2"/>
  <c r="H177" i="2"/>
  <c r="J177" i="2"/>
  <c r="E178" i="2"/>
  <c r="H178" i="2"/>
  <c r="J178" i="2"/>
  <c r="E179" i="2"/>
  <c r="H179" i="2"/>
  <c r="J179" i="2"/>
  <c r="E180" i="2"/>
  <c r="H180" i="2"/>
  <c r="J180" i="2"/>
  <c r="H209" i="2"/>
  <c r="J209" i="2"/>
  <c r="H210" i="2"/>
  <c r="J210" i="2"/>
  <c r="E211" i="2"/>
  <c r="H211" i="2"/>
  <c r="J211" i="2"/>
  <c r="E212" i="2"/>
  <c r="H212" i="2"/>
  <c r="J212" i="2"/>
  <c r="E213" i="2"/>
  <c r="H213" i="2"/>
  <c r="J213" i="2"/>
  <c r="E214" i="2"/>
  <c r="H214" i="2"/>
  <c r="J214" i="2"/>
  <c r="E37" i="9"/>
  <c r="E30" i="9"/>
  <c r="G78" i="2"/>
  <c r="F78" i="2"/>
  <c r="O78" i="2"/>
  <c r="E205" i="9"/>
  <c r="M174" i="2"/>
  <c r="K174" i="2"/>
  <c r="K875" i="2"/>
  <c r="M875" i="2"/>
  <c r="K75" i="2"/>
  <c r="M75" i="2"/>
  <c r="M903" i="2"/>
  <c r="K903" i="2"/>
  <c r="K1066" i="2"/>
  <c r="M1066" i="2"/>
  <c r="M207" i="2"/>
  <c r="K207" i="2"/>
  <c r="K141" i="2"/>
  <c r="M141" i="2"/>
  <c r="K108" i="2"/>
  <c r="M108" i="2"/>
  <c r="G143" i="2"/>
  <c r="F77" i="2"/>
  <c r="G110" i="2"/>
  <c r="G176" i="2"/>
  <c r="G209" i="2"/>
  <c r="F143" i="2"/>
  <c r="G77" i="2"/>
  <c r="F209" i="2"/>
  <c r="F110" i="2"/>
  <c r="F176" i="2"/>
  <c r="O176" i="2"/>
  <c r="I176" i="2"/>
  <c r="O209" i="2"/>
  <c r="I209" i="2"/>
  <c r="I110" i="2"/>
  <c r="O110" i="2"/>
  <c r="O143" i="2"/>
  <c r="I143" i="2"/>
  <c r="O77" i="2"/>
  <c r="I77" i="2"/>
  <c r="K76" i="2"/>
  <c r="M76" i="2"/>
  <c r="K109" i="2"/>
  <c r="M109" i="2"/>
  <c r="M208" i="2"/>
  <c r="K208" i="2"/>
  <c r="K175" i="2"/>
  <c r="M175" i="2"/>
  <c r="M142" i="2"/>
  <c r="K142" i="2"/>
  <c r="K77" i="2"/>
  <c r="I78" i="2"/>
  <c r="K78" i="2"/>
  <c r="K110" i="2"/>
  <c r="G111" i="2"/>
  <c r="I111" i="2"/>
  <c r="K111" i="2"/>
  <c r="G112" i="2"/>
  <c r="I112" i="2"/>
  <c r="K112" i="2"/>
  <c r="K143" i="2"/>
  <c r="G144" i="2"/>
  <c r="I144" i="2"/>
  <c r="K144" i="2"/>
  <c r="G145" i="2"/>
  <c r="I145" i="2"/>
  <c r="K145" i="2"/>
  <c r="G146" i="2"/>
  <c r="I146" i="2"/>
  <c r="K146" i="2"/>
  <c r="K176" i="2"/>
  <c r="G177" i="2"/>
  <c r="I177" i="2"/>
  <c r="K177" i="2"/>
  <c r="G178" i="2"/>
  <c r="I178" i="2"/>
  <c r="K178" i="2"/>
  <c r="G179" i="2"/>
  <c r="I179" i="2"/>
  <c r="K179" i="2"/>
  <c r="G180" i="2"/>
  <c r="I180" i="2"/>
  <c r="K180" i="2"/>
  <c r="K209" i="2"/>
  <c r="G210" i="2"/>
  <c r="I210" i="2"/>
  <c r="K210" i="2"/>
  <c r="G211" i="2"/>
  <c r="I211" i="2"/>
  <c r="K211" i="2"/>
  <c r="G212" i="2"/>
  <c r="I212" i="2"/>
  <c r="K212" i="2"/>
  <c r="G213" i="2"/>
  <c r="I213" i="2"/>
  <c r="K213" i="2"/>
  <c r="G214" i="2"/>
  <c r="I214" i="2"/>
  <c r="K214" i="2"/>
  <c r="K904" i="2"/>
  <c r="E135" i="12"/>
  <c r="E135" i="17"/>
  <c r="M904" i="2"/>
  <c r="F210" i="2"/>
  <c r="F144" i="2"/>
  <c r="F177" i="2"/>
  <c r="F111" i="2"/>
  <c r="O111" i="2"/>
  <c r="O144" i="2"/>
  <c r="O177" i="2"/>
  <c r="O210" i="2"/>
  <c r="M143" i="2"/>
  <c r="M110" i="2"/>
  <c r="M176" i="2"/>
  <c r="M77" i="2"/>
  <c r="M209" i="2"/>
  <c r="F145" i="2"/>
  <c r="F112" i="2"/>
  <c r="F211" i="2"/>
  <c r="F178" i="2"/>
  <c r="F86" i="9"/>
  <c r="F205" i="9"/>
  <c r="O145" i="2"/>
  <c r="O211" i="2"/>
  <c r="O178" i="2"/>
  <c r="O112" i="2"/>
  <c r="F86" i="12"/>
  <c r="M78" i="2"/>
  <c r="M210" i="2"/>
  <c r="M177" i="2"/>
  <c r="M111" i="2"/>
  <c r="F79" i="12"/>
  <c r="M144" i="2"/>
  <c r="F212" i="2"/>
  <c r="F146" i="2"/>
  <c r="F179" i="2"/>
  <c r="F86" i="17"/>
  <c r="F79" i="17"/>
  <c r="O212" i="2"/>
  <c r="H9" i="9"/>
  <c r="O146" i="2"/>
  <c r="O179" i="2"/>
  <c r="M178" i="2"/>
  <c r="M112" i="2"/>
  <c r="M145" i="2"/>
  <c r="M211" i="2"/>
  <c r="G345" i="9"/>
  <c r="G303" i="9"/>
  <c r="G205" i="9"/>
  <c r="G86" i="9"/>
  <c r="G30" i="9"/>
  <c r="G37" i="9"/>
  <c r="G191" i="9"/>
  <c r="F180" i="2"/>
  <c r="F213" i="2"/>
  <c r="H149" i="9"/>
  <c r="O180" i="2"/>
  <c r="O213" i="2"/>
  <c r="M179" i="2"/>
  <c r="M212" i="2"/>
  <c r="G149" i="12"/>
  <c r="G149" i="17"/>
  <c r="H359" i="12"/>
  <c r="M146" i="2"/>
  <c r="F214" i="2"/>
  <c r="E303" i="9"/>
  <c r="O214" i="2"/>
  <c r="M213" i="2"/>
  <c r="H261" i="17"/>
  <c r="M180" i="2"/>
  <c r="H261" i="12"/>
  <c r="I184" i="9"/>
  <c r="D130" i="9"/>
  <c r="I86" i="9"/>
  <c r="G142" i="9"/>
  <c r="I212" i="9"/>
  <c r="F80" i="9"/>
  <c r="D353" i="9"/>
  <c r="H342" i="9"/>
  <c r="E256" i="9"/>
  <c r="G152" i="9"/>
  <c r="G360" i="9"/>
  <c r="E248" i="9"/>
  <c r="H229" i="9"/>
  <c r="F236" i="9"/>
  <c r="F256" i="9"/>
  <c r="G392" i="9"/>
  <c r="I66" i="9"/>
  <c r="D129" i="9"/>
  <c r="H394" i="9"/>
  <c r="D385" i="9"/>
  <c r="D306" i="9"/>
  <c r="I205" i="9"/>
  <c r="I431" i="9"/>
  <c r="H121" i="9"/>
  <c r="F219" i="9"/>
  <c r="E319" i="9"/>
  <c r="H70" i="9"/>
  <c r="F5" i="9"/>
  <c r="H399" i="9"/>
  <c r="I427" i="9"/>
  <c r="G62" i="9"/>
  <c r="F46" i="9"/>
  <c r="E198" i="9"/>
  <c r="G80" i="9"/>
  <c r="H265" i="9"/>
  <c r="H318" i="9"/>
  <c r="G125" i="9"/>
  <c r="G63" i="9"/>
  <c r="F420" i="9"/>
  <c r="F209" i="9"/>
  <c r="H87" i="9"/>
  <c r="E118" i="9"/>
  <c r="E105" i="9"/>
  <c r="E381" i="9"/>
  <c r="E368" i="9"/>
  <c r="D384" i="9"/>
  <c r="H244" i="9"/>
  <c r="I364" i="9"/>
  <c r="F233" i="9"/>
  <c r="D68" i="9"/>
  <c r="H167" i="9"/>
  <c r="G432" i="9"/>
  <c r="D292" i="9"/>
  <c r="G209" i="9"/>
  <c r="I380" i="9"/>
  <c r="E280" i="9"/>
  <c r="E170" i="9"/>
  <c r="G170" i="9"/>
  <c r="G426" i="9"/>
  <c r="I385" i="9"/>
  <c r="F97" i="9"/>
  <c r="D89" i="9"/>
  <c r="G269" i="9"/>
  <c r="F213" i="9"/>
  <c r="H81" i="9"/>
  <c r="F273" i="9"/>
  <c r="F257" i="9"/>
  <c r="H361" i="9"/>
  <c r="G408" i="9"/>
  <c r="G212" i="9"/>
  <c r="E38" i="9"/>
  <c r="H179" i="9"/>
  <c r="D310" i="9"/>
  <c r="E235" i="9"/>
  <c r="H350" i="9"/>
  <c r="F25" i="9"/>
  <c r="D132" i="9"/>
  <c r="D369" i="9"/>
  <c r="D249" i="9"/>
  <c r="F371" i="9"/>
  <c r="D139" i="9"/>
  <c r="G175" i="9"/>
  <c r="D52" i="9"/>
  <c r="F189" i="9"/>
  <c r="H34" i="9"/>
  <c r="I294" i="9"/>
  <c r="D159" i="9"/>
  <c r="I32" i="9"/>
  <c r="G98" i="9"/>
  <c r="F278" i="9"/>
  <c r="H73" i="9"/>
  <c r="D200" i="9"/>
  <c r="D416" i="9"/>
  <c r="D104" i="9"/>
  <c r="I170" i="9"/>
  <c r="H373" i="9"/>
  <c r="G236" i="9"/>
  <c r="G89" i="9"/>
  <c r="E230" i="9"/>
  <c r="G293" i="9"/>
  <c r="I110" i="9"/>
  <c r="I230" i="9"/>
  <c r="F149" i="9"/>
  <c r="I122" i="9"/>
  <c r="F270" i="9"/>
  <c r="H138" i="9"/>
  <c r="H314" i="9"/>
  <c r="G296" i="9"/>
  <c r="G186" i="9"/>
  <c r="F152" i="9"/>
  <c r="D79" i="9"/>
  <c r="D93" i="9"/>
  <c r="I332" i="9"/>
  <c r="D209" i="9"/>
  <c r="H160" i="9"/>
  <c r="D270" i="9"/>
  <c r="I334" i="9"/>
  <c r="G117" i="9"/>
  <c r="H224" i="9"/>
  <c r="I161" i="9"/>
  <c r="D312" i="9"/>
  <c r="E333" i="9"/>
  <c r="F89" i="9"/>
  <c r="D278" i="9"/>
  <c r="G304" i="9"/>
  <c r="G335" i="9"/>
  <c r="E73" i="9"/>
  <c r="E132" i="9"/>
  <c r="D231" i="9"/>
  <c r="D37" i="9"/>
  <c r="E277" i="9"/>
  <c r="E72" i="9"/>
  <c r="G226" i="9"/>
  <c r="F362" i="9"/>
  <c r="F102" i="9"/>
  <c r="G352" i="9"/>
  <c r="D13" i="9"/>
  <c r="G192" i="9"/>
  <c r="E47" i="9"/>
  <c r="D265" i="9"/>
  <c r="G268" i="9"/>
  <c r="H266" i="9"/>
  <c r="F392" i="9"/>
  <c r="H223" i="9"/>
  <c r="E189" i="9"/>
  <c r="E208" i="9"/>
  <c r="G415" i="9"/>
  <c r="E6" i="9"/>
  <c r="G418" i="9"/>
  <c r="G181" i="9"/>
  <c r="G145" i="9"/>
  <c r="E146" i="9"/>
  <c r="E353" i="9"/>
  <c r="H112" i="9"/>
  <c r="H214" i="9"/>
  <c r="E25" i="9"/>
  <c r="E335" i="9"/>
  <c r="H84" i="9"/>
  <c r="F20" i="9"/>
  <c r="E159" i="9"/>
  <c r="I202" i="9"/>
  <c r="D245" i="9"/>
  <c r="H311" i="9"/>
  <c r="H228" i="9"/>
  <c r="G88" i="9"/>
  <c r="E83" i="9"/>
  <c r="E186" i="9"/>
  <c r="G214" i="9"/>
  <c r="H110" i="9"/>
  <c r="F93" i="9"/>
  <c r="I216" i="9"/>
  <c r="G65" i="9"/>
  <c r="D411" i="9"/>
  <c r="I381" i="9"/>
  <c r="E425" i="9"/>
  <c r="D350" i="9"/>
  <c r="D212" i="9"/>
  <c r="F220" i="9"/>
  <c r="D146" i="9"/>
  <c r="I392" i="9"/>
  <c r="I182" i="9"/>
  <c r="I62" i="9"/>
  <c r="E265" i="9"/>
  <c r="G42" i="9"/>
  <c r="G95" i="9"/>
  <c r="D424" i="9"/>
  <c r="F72" i="9"/>
  <c r="D345" i="9"/>
  <c r="G217" i="9"/>
  <c r="I374" i="9"/>
  <c r="G355" i="9"/>
  <c r="F195" i="9"/>
  <c r="I180" i="9"/>
  <c r="G34" i="9"/>
  <c r="H299" i="9"/>
  <c r="D88" i="9"/>
  <c r="I168" i="9"/>
  <c r="H170" i="9"/>
  <c r="F409" i="9"/>
  <c r="D370" i="9"/>
  <c r="G287" i="9"/>
  <c r="I353" i="9"/>
  <c r="F361" i="9"/>
  <c r="H91" i="9"/>
  <c r="E420" i="9"/>
  <c r="I285" i="9"/>
  <c r="H272" i="9"/>
  <c r="I115" i="9"/>
  <c r="H354" i="9"/>
  <c r="F292" i="9"/>
  <c r="I143" i="9"/>
  <c r="H133" i="9"/>
  <c r="D55" i="9"/>
  <c r="E116" i="9"/>
  <c r="D273" i="9"/>
  <c r="E339" i="9"/>
  <c r="F38" i="9"/>
  <c r="D5" i="9"/>
  <c r="I413" i="9"/>
  <c r="H48" i="9"/>
  <c r="F208" i="9"/>
  <c r="D17" i="9"/>
  <c r="I310" i="9"/>
  <c r="F77" i="9"/>
  <c r="G272" i="9"/>
  <c r="G139" i="9"/>
  <c r="F296" i="9"/>
  <c r="F14" i="9"/>
  <c r="D10" i="9"/>
  <c r="D144" i="9"/>
  <c r="G388" i="9"/>
  <c r="F399" i="9"/>
  <c r="D145" i="9"/>
  <c r="D214" i="9"/>
  <c r="D335" i="9"/>
  <c r="H371" i="9"/>
  <c r="I121" i="9"/>
  <c r="E115" i="9"/>
  <c r="D203" i="9"/>
  <c r="F34" i="9"/>
  <c r="D423" i="9"/>
  <c r="G131" i="9"/>
  <c r="G206" i="9"/>
  <c r="D2" i="9"/>
  <c r="E276" i="9"/>
  <c r="H416" i="9"/>
  <c r="F427" i="9"/>
  <c r="E258" i="9"/>
  <c r="D156" i="9"/>
  <c r="F384" i="9"/>
  <c r="E166" i="9"/>
  <c r="D51" i="9"/>
  <c r="D193" i="9"/>
  <c r="G318" i="9"/>
  <c r="E167" i="9"/>
  <c r="H270" i="9"/>
  <c r="F402" i="9"/>
  <c r="F7" i="9"/>
  <c r="G52" i="9"/>
  <c r="I137" i="9"/>
  <c r="I17" i="9"/>
  <c r="G245" i="9"/>
  <c r="I154" i="9"/>
  <c r="E377" i="9"/>
  <c r="G146" i="9"/>
  <c r="E135" i="9"/>
  <c r="F79" i="9"/>
  <c r="I40" i="9"/>
  <c r="G290" i="9"/>
  <c r="H25" i="9"/>
  <c r="E27" i="9"/>
  <c r="F353" i="9"/>
  <c r="G230" i="9"/>
  <c r="G160" i="9"/>
  <c r="F56" i="9"/>
  <c r="H280" i="9"/>
  <c r="G384" i="9"/>
  <c r="E369" i="9"/>
  <c r="E12" i="9"/>
  <c r="F303" i="9"/>
  <c r="H409" i="9"/>
  <c r="H129" i="9"/>
  <c r="G278" i="9"/>
  <c r="F299" i="9"/>
  <c r="D342" i="9"/>
  <c r="H79" i="9"/>
  <c r="E315" i="9"/>
  <c r="I117" i="9"/>
  <c r="I291" i="9"/>
  <c r="E306" i="9"/>
  <c r="F266" i="9"/>
  <c r="F192" i="9"/>
  <c r="E314" i="9"/>
  <c r="H21" i="9"/>
  <c r="G27" i="9"/>
  <c r="E87" i="9"/>
  <c r="H5" i="9"/>
  <c r="G376" i="9"/>
  <c r="H93" i="9"/>
  <c r="D315" i="9"/>
  <c r="E424" i="9"/>
  <c r="G373" i="9"/>
  <c r="E231" i="9"/>
  <c r="E304" i="9"/>
  <c r="D280" i="9"/>
  <c r="G357" i="9"/>
  <c r="G341" i="9"/>
  <c r="E305" i="9"/>
  <c r="F63" i="9"/>
  <c r="H271" i="9"/>
  <c r="H401" i="9"/>
  <c r="H388" i="9"/>
  <c r="E278" i="9"/>
  <c r="D186" i="9"/>
  <c r="I217" i="9"/>
  <c r="D191" i="9"/>
  <c r="E95" i="9"/>
  <c r="G385" i="9"/>
  <c r="D103" i="9"/>
  <c r="G227" i="9"/>
  <c r="I388" i="9"/>
  <c r="F226" i="9"/>
  <c r="G109" i="9"/>
  <c r="I320" i="9"/>
  <c r="L178" i="2"/>
  <c r="E122" i="9"/>
  <c r="E13" i="9"/>
  <c r="I209" i="9"/>
  <c r="E293" i="9"/>
  <c r="I3" i="9"/>
  <c r="G44" i="9"/>
  <c r="H145" i="9"/>
  <c r="I234" i="9"/>
  <c r="I76" i="9"/>
  <c r="D375" i="9"/>
  <c r="E236" i="9"/>
  <c r="D91" i="9"/>
  <c r="E52" i="9"/>
  <c r="D339" i="9"/>
  <c r="E192" i="9"/>
  <c r="I313" i="9"/>
  <c r="H391" i="9"/>
  <c r="G427" i="9"/>
  <c r="H301" i="9"/>
  <c r="G195" i="9"/>
  <c r="F124" i="9"/>
  <c r="D86" i="9"/>
  <c r="E354" i="9"/>
  <c r="E147" i="9"/>
  <c r="F6" i="9"/>
  <c r="F227" i="9"/>
  <c r="H341" i="9"/>
  <c r="E410" i="9"/>
  <c r="G343" i="9"/>
  <c r="D348" i="9"/>
  <c r="F265" i="9"/>
  <c r="I340" i="9"/>
  <c r="H142" i="9"/>
  <c r="H40" i="9"/>
  <c r="H201" i="9"/>
  <c r="G74" i="9"/>
  <c r="D23" i="9"/>
  <c r="D427" i="9"/>
  <c r="G374" i="9"/>
  <c r="I58" i="9"/>
  <c r="I401" i="9"/>
  <c r="I418" i="9"/>
  <c r="E164" i="9"/>
  <c r="F118" i="9"/>
  <c r="H3" i="9"/>
  <c r="F275" i="9"/>
  <c r="H335" i="9"/>
  <c r="D282" i="9"/>
  <c r="H131" i="9"/>
  <c r="E171" i="9"/>
  <c r="F172" i="9"/>
  <c r="F203" i="9"/>
  <c r="H221" i="9"/>
  <c r="G356" i="9"/>
  <c r="H312" i="9"/>
  <c r="G67" i="9"/>
  <c r="E121" i="9"/>
  <c r="H251" i="9"/>
  <c r="G431" i="9"/>
  <c r="G354" i="9"/>
  <c r="G256" i="9"/>
  <c r="L77" i="2"/>
  <c r="G102" i="9"/>
  <c r="D257" i="9"/>
  <c r="G94" i="9"/>
  <c r="H198" i="9"/>
  <c r="F107" i="9"/>
  <c r="F31" i="9"/>
  <c r="D95" i="9"/>
  <c r="F268" i="9"/>
  <c r="I89" i="9"/>
  <c r="I406" i="9"/>
  <c r="D196" i="9"/>
  <c r="E182" i="9"/>
  <c r="G87" i="9"/>
  <c r="H39" i="9"/>
  <c r="D362" i="9"/>
  <c r="H107" i="9"/>
  <c r="H396" i="9"/>
  <c r="D367" i="9"/>
  <c r="G53" i="9"/>
  <c r="H89" i="9"/>
  <c r="F263" i="9"/>
  <c r="D67" i="9"/>
  <c r="I210" i="9"/>
  <c r="E275" i="9"/>
  <c r="H370" i="9"/>
  <c r="E370" i="9"/>
  <c r="H26" i="9"/>
  <c r="D131" i="9"/>
  <c r="L1066" i="2"/>
  <c r="G320" i="9"/>
  <c r="I59" i="9"/>
  <c r="D376" i="9"/>
  <c r="E412" i="9"/>
  <c r="F84" i="9"/>
  <c r="I65" i="9"/>
  <c r="F324" i="9"/>
  <c r="H306" i="9"/>
  <c r="I236" i="9"/>
  <c r="D21" i="9"/>
  <c r="I349" i="9"/>
  <c r="H109" i="9"/>
  <c r="I16" i="9"/>
  <c r="F37" i="9"/>
  <c r="H384" i="9"/>
  <c r="H16" i="9"/>
  <c r="G16" i="9"/>
  <c r="F16" i="9"/>
  <c r="E76" i="9"/>
  <c r="E336" i="9"/>
  <c r="D406" i="9"/>
  <c r="I126" i="9"/>
  <c r="F238" i="9"/>
  <c r="E137" i="9"/>
  <c r="D213" i="9"/>
  <c r="D283" i="9"/>
  <c r="E417" i="9"/>
  <c r="G90" i="9"/>
  <c r="G283" i="9"/>
  <c r="D152" i="9"/>
  <c r="I91" i="9"/>
  <c r="I269" i="9"/>
  <c r="F317" i="9"/>
  <c r="E20" i="9"/>
  <c r="F108" i="9"/>
  <c r="I196" i="9"/>
  <c r="G312" i="9"/>
  <c r="H387" i="9"/>
  <c r="H355" i="9"/>
  <c r="E342" i="9"/>
  <c r="G48" i="9"/>
  <c r="E245" i="9"/>
  <c r="G140" i="9"/>
  <c r="I147" i="9"/>
  <c r="G107" i="9"/>
  <c r="G333" i="9"/>
  <c r="H45" i="9"/>
  <c r="D276" i="9"/>
  <c r="D390" i="9"/>
  <c r="I279" i="9"/>
  <c r="G310" i="9"/>
  <c r="I35" i="9"/>
  <c r="D223" i="9"/>
  <c r="E77" i="9"/>
  <c r="F186" i="9"/>
  <c r="E191" i="9"/>
  <c r="D105" i="9"/>
  <c r="I243" i="9"/>
  <c r="D114" i="9"/>
  <c r="D205" i="9"/>
  <c r="D226" i="9"/>
  <c r="G313" i="9"/>
  <c r="I84" i="9"/>
  <c r="H178" i="9"/>
  <c r="D38" i="9"/>
  <c r="G409" i="9"/>
  <c r="I299" i="9"/>
  <c r="F412" i="9"/>
  <c r="H182" i="9"/>
  <c r="H273" i="9"/>
  <c r="D398" i="9"/>
  <c r="E119" i="9"/>
  <c r="H389" i="9"/>
  <c r="I61" i="9"/>
  <c r="G69" i="9"/>
  <c r="E364" i="9"/>
  <c r="I88" i="9"/>
  <c r="F419" i="9"/>
  <c r="F196" i="9"/>
  <c r="F83" i="9"/>
  <c r="G4" i="9"/>
  <c r="G149" i="9"/>
  <c r="E240" i="9"/>
  <c r="F276" i="9"/>
  <c r="G289" i="9"/>
  <c r="G55" i="9"/>
  <c r="E88" i="9"/>
  <c r="F115" i="9"/>
  <c r="I255" i="9"/>
  <c r="D165" i="9"/>
  <c r="H69" i="9"/>
  <c r="E294" i="9"/>
  <c r="E63" i="9"/>
  <c r="G119" i="9"/>
  <c r="G279" i="9"/>
  <c r="D363" i="9"/>
  <c r="F277" i="9"/>
  <c r="G207" i="9"/>
  <c r="I432" i="9"/>
  <c r="E391" i="9"/>
  <c r="E432" i="9"/>
  <c r="D381" i="9"/>
  <c r="D147" i="9"/>
  <c r="D403" i="9"/>
  <c r="H24" i="9"/>
  <c r="L108" i="2"/>
  <c r="H2" i="9"/>
  <c r="E125" i="9"/>
  <c r="F216" i="9"/>
  <c r="G122" i="9"/>
  <c r="F318" i="9"/>
  <c r="E54" i="9"/>
  <c r="H14" i="9"/>
  <c r="G300" i="9"/>
  <c r="E385" i="9"/>
  <c r="D432" i="9"/>
  <c r="D16" i="9"/>
  <c r="H247" i="9"/>
  <c r="F30" i="9"/>
  <c r="I311" i="9"/>
  <c r="F12" i="9"/>
  <c r="F150" i="9"/>
  <c r="D419" i="9"/>
  <c r="G377" i="9"/>
  <c r="E405" i="9"/>
  <c r="E24" i="9"/>
  <c r="H415" i="9"/>
  <c r="G254" i="9"/>
  <c r="H137" i="9"/>
  <c r="G158" i="9"/>
  <c r="E237" i="9"/>
  <c r="H241" i="9"/>
  <c r="D102" i="9"/>
  <c r="E388" i="9"/>
  <c r="E427" i="9"/>
  <c r="H49" i="9"/>
  <c r="D122" i="9"/>
  <c r="H308" i="9"/>
  <c r="I235" i="9"/>
  <c r="H187" i="9"/>
  <c r="I203" i="9"/>
  <c r="E317" i="9"/>
  <c r="E179" i="9"/>
  <c r="I166" i="9"/>
  <c r="E257" i="9"/>
  <c r="D258" i="9"/>
  <c r="D366" i="9"/>
  <c r="E352" i="9"/>
  <c r="H165" i="9"/>
  <c r="D251" i="9"/>
  <c r="I163" i="9"/>
  <c r="F430" i="9"/>
  <c r="F397" i="9"/>
  <c r="H235" i="9"/>
  <c r="G208" i="9"/>
  <c r="E152" i="9"/>
  <c r="I23" i="9"/>
  <c r="G306" i="9"/>
  <c r="I252" i="9"/>
  <c r="H377" i="9"/>
  <c r="G2" i="9"/>
  <c r="E289" i="9"/>
  <c r="F18" i="9"/>
  <c r="D296" i="9"/>
  <c r="H348" i="9"/>
  <c r="I361" i="9"/>
  <c r="F237" i="9"/>
  <c r="D133" i="9"/>
  <c r="F423" i="9"/>
  <c r="I208" i="9"/>
  <c r="F417" i="9"/>
  <c r="D284" i="9"/>
  <c r="H252" i="9"/>
  <c r="E321" i="9"/>
  <c r="I394" i="9"/>
  <c r="I54" i="9"/>
  <c r="D373" i="9"/>
  <c r="F432" i="9"/>
  <c r="E42" i="9"/>
  <c r="H262" i="9"/>
  <c r="G114" i="9"/>
  <c r="I56" i="9"/>
  <c r="D374" i="9"/>
  <c r="I37" i="9"/>
  <c r="D199" i="9"/>
  <c r="F3" i="9"/>
  <c r="G58" i="9"/>
  <c r="H336" i="9"/>
  <c r="D415" i="9"/>
  <c r="F26" i="9"/>
  <c r="E123" i="9"/>
  <c r="E423" i="9"/>
  <c r="G321" i="9"/>
  <c r="E287" i="9"/>
  <c r="H68" i="9"/>
  <c r="G420" i="9"/>
  <c r="F98" i="9"/>
  <c r="F315" i="9"/>
  <c r="F327" i="9"/>
  <c r="G68" i="9"/>
  <c r="H248" i="9"/>
  <c r="H171" i="9"/>
  <c r="E102" i="9"/>
  <c r="I150" i="9"/>
  <c r="I116" i="9"/>
  <c r="I140" i="9"/>
  <c r="D125" i="9"/>
  <c r="D32" i="9"/>
  <c r="F255" i="9"/>
  <c r="H122" i="9"/>
  <c r="I368" i="9"/>
  <c r="G286" i="9"/>
  <c r="G336" i="9"/>
  <c r="I100" i="9"/>
  <c r="E402" i="9"/>
  <c r="G307" i="9"/>
  <c r="H319" i="9"/>
  <c r="E219" i="9"/>
  <c r="F75" i="9"/>
  <c r="G184" i="9"/>
  <c r="G164" i="9"/>
  <c r="I165" i="9"/>
  <c r="I227" i="9"/>
  <c r="I26" i="9"/>
  <c r="D349" i="9"/>
  <c r="I130" i="9"/>
  <c r="I399" i="9"/>
  <c r="E411" i="9"/>
  <c r="G399" i="9"/>
  <c r="H419" i="9"/>
  <c r="I107" i="9"/>
  <c r="D149" i="9"/>
  <c r="E196" i="9"/>
  <c r="F357" i="9"/>
  <c r="F355" i="9"/>
  <c r="G363" i="9"/>
  <c r="F158" i="9"/>
  <c r="I346" i="9"/>
  <c r="D224" i="9"/>
  <c r="I359" i="9"/>
  <c r="F234" i="9"/>
  <c r="F245" i="9"/>
  <c r="I276" i="9"/>
  <c r="I387" i="9"/>
  <c r="H115" i="9"/>
  <c r="G5" i="9"/>
  <c r="I45" i="9"/>
  <c r="E161" i="9"/>
  <c r="E416" i="9"/>
  <c r="I356" i="9"/>
  <c r="I265" i="9"/>
  <c r="H313" i="9"/>
  <c r="I139" i="9"/>
  <c r="G153" i="9"/>
  <c r="H254" i="9"/>
  <c r="D110" i="9"/>
  <c r="D244" i="9"/>
  <c r="H296" i="9"/>
  <c r="I198" i="9"/>
  <c r="E46" i="9"/>
  <c r="G228" i="9"/>
  <c r="F181" i="9"/>
  <c r="I350" i="9"/>
  <c r="F334" i="9"/>
  <c r="I229" i="9"/>
  <c r="D170" i="9"/>
  <c r="D240" i="9"/>
  <c r="G174" i="9"/>
  <c r="F91" i="9"/>
  <c r="E282" i="9"/>
  <c r="E300" i="9"/>
  <c r="H364" i="9"/>
  <c r="I241" i="9"/>
  <c r="F422" i="9"/>
  <c r="G187" i="9"/>
  <c r="F312" i="9"/>
  <c r="F282" i="9"/>
  <c r="F23" i="9"/>
  <c r="H256" i="9"/>
  <c r="H193" i="9"/>
  <c r="I25" i="9"/>
  <c r="F354" i="9"/>
  <c r="I256" i="9"/>
  <c r="F374" i="9"/>
  <c r="I157" i="9"/>
  <c r="F336" i="9"/>
  <c r="F367" i="9"/>
  <c r="H240" i="9"/>
  <c r="F61" i="9"/>
  <c r="E356" i="9"/>
  <c r="G314" i="9"/>
  <c r="D65" i="9"/>
  <c r="I70" i="9"/>
  <c r="H66" i="9"/>
  <c r="E384" i="9"/>
  <c r="I160" i="9"/>
  <c r="H152" i="9"/>
  <c r="H374" i="9"/>
  <c r="D426" i="9"/>
  <c r="I27" i="9"/>
  <c r="F167" i="9"/>
  <c r="H6" i="9"/>
  <c r="G340" i="9"/>
  <c r="I7" i="9"/>
  <c r="F343" i="9"/>
  <c r="G101" i="9"/>
  <c r="D320" i="9"/>
  <c r="H105" i="9"/>
  <c r="G285" i="9"/>
  <c r="I298" i="9"/>
  <c r="H52" i="9"/>
  <c r="D143" i="9"/>
  <c r="G389" i="9"/>
  <c r="D422" i="9"/>
  <c r="G249" i="9"/>
  <c r="I247" i="9"/>
  <c r="G234" i="9"/>
  <c r="I77" i="9"/>
  <c r="G124" i="9"/>
  <c r="F272" i="9"/>
  <c r="E4" i="9"/>
  <c r="D219" i="9"/>
  <c r="G13" i="9"/>
  <c r="D18" i="9"/>
  <c r="H385" i="9"/>
  <c r="F308" i="9"/>
  <c r="D222" i="9"/>
  <c r="D341" i="9"/>
  <c r="F368" i="9"/>
  <c r="E269" i="9"/>
  <c r="D360" i="9"/>
  <c r="H74" i="9"/>
  <c r="D202" i="9"/>
  <c r="F243" i="9"/>
  <c r="F224" i="9"/>
  <c r="D234" i="9"/>
  <c r="D135" i="9"/>
  <c r="G251" i="9"/>
  <c r="H369" i="9"/>
  <c r="H206" i="9"/>
  <c r="E394" i="9"/>
  <c r="G325" i="9"/>
  <c r="F54" i="9"/>
  <c r="E346" i="9"/>
  <c r="D300" i="9"/>
  <c r="I324" i="9"/>
  <c r="L110" i="2"/>
  <c r="G72" i="9"/>
  <c r="H412" i="9"/>
  <c r="D266" i="9"/>
  <c r="F217" i="9"/>
  <c r="E56" i="9"/>
  <c r="G425" i="9"/>
  <c r="I296" i="9"/>
  <c r="I373" i="9"/>
  <c r="G423" i="9"/>
  <c r="D357" i="9"/>
  <c r="E312" i="9"/>
  <c r="I24" i="9"/>
  <c r="F156" i="9"/>
  <c r="F418" i="9"/>
  <c r="G202" i="9"/>
  <c r="H426" i="9"/>
  <c r="F340" i="9"/>
  <c r="G244" i="9"/>
  <c r="H23" i="9"/>
  <c r="E286" i="9"/>
  <c r="D27" i="9"/>
  <c r="F76" i="9"/>
  <c r="I173" i="9"/>
  <c r="F221" i="9"/>
  <c r="H231" i="9"/>
  <c r="F198" i="9"/>
  <c r="F69" i="9"/>
  <c r="H368" i="9"/>
  <c r="D268" i="9"/>
  <c r="D172" i="9"/>
  <c r="I224" i="9"/>
  <c r="E181" i="9"/>
  <c r="G338" i="9"/>
  <c r="I5" i="9"/>
  <c r="G359" i="9"/>
  <c r="D325" i="9"/>
  <c r="H38" i="9"/>
  <c r="H61" i="9"/>
  <c r="F346" i="9"/>
  <c r="D47" i="9"/>
  <c r="F341" i="9"/>
  <c r="G110" i="9"/>
  <c r="I206" i="9"/>
  <c r="E399" i="9"/>
  <c r="H259" i="9"/>
  <c r="G123" i="9"/>
  <c r="F52" i="9"/>
  <c r="H124" i="9"/>
  <c r="H157" i="9"/>
  <c r="G82" i="9"/>
  <c r="H284" i="9"/>
  <c r="L143" i="2"/>
  <c r="H184" i="9"/>
  <c r="F117" i="9"/>
  <c r="I398" i="9"/>
  <c r="G362" i="9"/>
  <c r="H11" i="9"/>
  <c r="I404" i="9"/>
  <c r="F143" i="9"/>
  <c r="H417" i="9"/>
  <c r="I314" i="9"/>
  <c r="H362" i="9"/>
  <c r="E376" i="9"/>
  <c r="G397" i="9"/>
  <c r="G405" i="9"/>
  <c r="H104" i="9"/>
  <c r="G233" i="9"/>
  <c r="E107" i="9"/>
  <c r="I258" i="9"/>
  <c r="D96" i="9"/>
  <c r="G231" i="9"/>
  <c r="G403" i="9"/>
  <c r="I132" i="9"/>
  <c r="H356" i="9"/>
  <c r="G292" i="9"/>
  <c r="G242" i="9"/>
  <c r="F182" i="9"/>
  <c r="G73" i="9"/>
  <c r="F139" i="9"/>
  <c r="D151" i="9"/>
  <c r="H126" i="9"/>
  <c r="G248" i="9"/>
  <c r="F19" i="9"/>
  <c r="E110" i="9"/>
  <c r="G398" i="9"/>
  <c r="D382" i="9"/>
  <c r="I376" i="9"/>
  <c r="I409" i="9"/>
  <c r="G406" i="9"/>
  <c r="G322" i="9"/>
  <c r="D359" i="9"/>
  <c r="D58" i="9"/>
  <c r="I14" i="9"/>
  <c r="I226" i="9"/>
  <c r="E362" i="9"/>
  <c r="G45" i="9"/>
  <c r="G77" i="9"/>
  <c r="F319" i="9"/>
  <c r="F289" i="9"/>
  <c r="I429" i="9"/>
  <c r="E360" i="9"/>
  <c r="E272" i="9"/>
  <c r="H408" i="9"/>
  <c r="F345" i="9"/>
  <c r="L75" i="2"/>
  <c r="I111" i="9"/>
  <c r="E328" i="9"/>
  <c r="F322" i="9"/>
  <c r="I73" i="9"/>
  <c r="G364" i="9"/>
  <c r="I249" i="9"/>
  <c r="F164" i="9"/>
  <c r="D307" i="9"/>
  <c r="D304" i="9"/>
  <c r="E202" i="9"/>
  <c r="D392" i="9"/>
  <c r="H298" i="9"/>
  <c r="E103" i="9"/>
  <c r="F380" i="9"/>
  <c r="I268" i="9"/>
  <c r="G263" i="9"/>
  <c r="H430" i="9"/>
  <c r="G311" i="9"/>
  <c r="D368" i="9"/>
  <c r="G327" i="9"/>
  <c r="D119" i="9"/>
  <c r="G84" i="9"/>
  <c r="D254" i="9"/>
  <c r="G342" i="9"/>
  <c r="H58" i="9"/>
  <c r="H10" i="9"/>
  <c r="H286" i="9"/>
  <c r="E201" i="9"/>
  <c r="I408" i="9"/>
  <c r="D417" i="9"/>
  <c r="H434" i="9"/>
  <c r="E338" i="9"/>
  <c r="D80" i="9"/>
  <c r="I109" i="9"/>
  <c r="H164" i="9"/>
  <c r="E349" i="9"/>
  <c r="H269" i="9"/>
  <c r="G430" i="9"/>
  <c r="E153" i="9"/>
  <c r="D61" i="9"/>
  <c r="G220" i="9"/>
  <c r="F70" i="9"/>
  <c r="F349" i="9"/>
  <c r="F137" i="9"/>
  <c r="F416" i="9"/>
  <c r="H203" i="9"/>
  <c r="G378" i="9"/>
  <c r="H72" i="9"/>
  <c r="D409" i="9"/>
  <c r="G247" i="9"/>
  <c r="E396" i="9"/>
  <c r="F342" i="9"/>
  <c r="I213" i="9"/>
  <c r="D425" i="9"/>
  <c r="H285" i="9"/>
  <c r="F151" i="9"/>
  <c r="I10" i="9"/>
  <c r="E296" i="9"/>
  <c r="F244" i="9"/>
  <c r="G434" i="9"/>
  <c r="F191" i="9"/>
  <c r="D305" i="9"/>
  <c r="D178" i="9"/>
  <c r="F375" i="9"/>
  <c r="L174" i="2"/>
  <c r="E247" i="9"/>
  <c r="D54" i="9"/>
  <c r="I105" i="9"/>
  <c r="H375" i="9"/>
  <c r="G401" i="9"/>
  <c r="F377" i="9"/>
  <c r="E62" i="9"/>
  <c r="F388" i="9"/>
  <c r="I250" i="9"/>
  <c r="E262" i="9"/>
  <c r="D308" i="9"/>
  <c r="D293" i="9"/>
  <c r="E214" i="9"/>
  <c r="E11" i="9"/>
  <c r="F121" i="9"/>
  <c r="I28" i="9"/>
  <c r="H180" i="9"/>
  <c r="H62" i="9"/>
  <c r="H423" i="9"/>
  <c r="H46" i="9"/>
  <c r="D56" i="9"/>
  <c r="F32" i="9"/>
  <c r="H390" i="9"/>
  <c r="D153" i="9"/>
  <c r="H243" i="9"/>
  <c r="D75" i="9"/>
  <c r="D431" i="9"/>
  <c r="F297" i="9"/>
  <c r="D233" i="9"/>
  <c r="I42" i="9"/>
  <c r="D227" i="9"/>
  <c r="E209" i="9"/>
  <c r="D188" i="9"/>
  <c r="H146" i="9"/>
  <c r="F304" i="9"/>
  <c r="G31" i="9"/>
  <c r="D289" i="9"/>
  <c r="G6" i="9"/>
  <c r="D30" i="9"/>
  <c r="F305" i="9"/>
  <c r="F210" i="9"/>
  <c r="F339" i="9"/>
  <c r="H307" i="9"/>
  <c r="I75" i="9"/>
  <c r="I315" i="9"/>
  <c r="D287" i="9"/>
  <c r="E34" i="9"/>
  <c r="D49" i="9"/>
  <c r="E311" i="9"/>
  <c r="E422" i="9"/>
  <c r="E392" i="9"/>
  <c r="D354" i="9"/>
  <c r="I303" i="9"/>
  <c r="D248" i="9"/>
  <c r="F426" i="9"/>
  <c r="G143" i="9"/>
  <c r="E26" i="9"/>
  <c r="H195" i="9"/>
  <c r="D124" i="9"/>
  <c r="E273" i="9"/>
  <c r="F178" i="9"/>
  <c r="D238" i="9"/>
  <c r="E206" i="9"/>
  <c r="D430" i="9"/>
  <c r="I383" i="9"/>
  <c r="G150" i="9"/>
  <c r="E433" i="9"/>
  <c r="F314" i="9"/>
  <c r="E156" i="9"/>
  <c r="H51" i="9"/>
  <c r="H382" i="9"/>
  <c r="I370" i="9"/>
  <c r="F352" i="9"/>
  <c r="G324" i="9"/>
  <c r="H47" i="9"/>
  <c r="F45" i="9"/>
  <c r="H360" i="9"/>
  <c r="I214" i="9"/>
  <c r="G91" i="9"/>
  <c r="D333" i="9"/>
  <c r="H199" i="9"/>
  <c r="L112" i="2"/>
  <c r="I53" i="9"/>
  <c r="E404" i="9"/>
  <c r="H357" i="9"/>
  <c r="D318" i="9"/>
  <c r="E359" i="9"/>
  <c r="G259" i="9"/>
  <c r="L207" i="2"/>
  <c r="G216" i="9"/>
  <c r="F307" i="9"/>
  <c r="E23" i="9"/>
  <c r="G396" i="9"/>
  <c r="G161" i="9"/>
  <c r="H380" i="9"/>
  <c r="E434" i="9"/>
  <c r="F9" i="9"/>
  <c r="F51" i="9"/>
  <c r="G118" i="9"/>
  <c r="I172" i="9"/>
  <c r="F285" i="9"/>
  <c r="E51" i="9"/>
  <c r="I80" i="9"/>
  <c r="F433" i="9"/>
  <c r="F326" i="9"/>
  <c r="D294" i="9"/>
  <c r="D45" i="9"/>
  <c r="E222" i="9"/>
  <c r="F66" i="9"/>
  <c r="H163" i="9"/>
  <c r="E82" i="9"/>
  <c r="E143" i="9"/>
  <c r="I287" i="9"/>
  <c r="I352" i="9"/>
  <c r="I391" i="9"/>
  <c r="G221" i="9"/>
  <c r="D277" i="9"/>
  <c r="I123" i="9"/>
  <c r="L141" i="2"/>
  <c r="F104" i="9"/>
  <c r="G348" i="9"/>
  <c r="F378" i="9"/>
  <c r="E426" i="9"/>
  <c r="D207" i="9"/>
  <c r="H321" i="9"/>
  <c r="D173" i="9"/>
  <c r="E55" i="9"/>
  <c r="D174" i="9"/>
  <c r="E266" i="9"/>
  <c r="E271" i="9"/>
  <c r="H41" i="9"/>
  <c r="H80" i="9"/>
  <c r="D241" i="9"/>
  <c r="H186" i="9"/>
  <c r="F27" i="9"/>
  <c r="H119" i="9"/>
  <c r="D347" i="9"/>
  <c r="E68" i="9"/>
  <c r="G201" i="9"/>
  <c r="I326" i="9"/>
  <c r="H236" i="9"/>
  <c r="H432" i="9"/>
  <c r="H376" i="9"/>
  <c r="I254" i="9"/>
  <c r="D412" i="9"/>
  <c r="E117" i="9"/>
  <c r="E97" i="9"/>
  <c r="G108" i="9"/>
  <c r="I395" i="9"/>
  <c r="D158" i="9"/>
  <c r="E67" i="9"/>
  <c r="F222" i="9"/>
  <c r="E419" i="9"/>
  <c r="G177" i="9"/>
  <c r="I47" i="9"/>
  <c r="E380" i="9"/>
  <c r="D115" i="9"/>
  <c r="E238" i="9"/>
  <c r="D94" i="9"/>
  <c r="I369" i="9"/>
  <c r="I18" i="9"/>
  <c r="G235" i="9"/>
  <c r="F165" i="9"/>
  <c r="D338" i="9"/>
  <c r="E53" i="9"/>
  <c r="D388" i="9"/>
  <c r="D31" i="9"/>
  <c r="F348" i="9"/>
  <c r="F359" i="9"/>
  <c r="G419" i="9"/>
  <c r="H282" i="9"/>
  <c r="F122" i="9"/>
  <c r="H88" i="9"/>
  <c r="E371" i="9"/>
  <c r="E383" i="9"/>
  <c r="F223" i="9"/>
  <c r="E227" i="9"/>
  <c r="I312" i="9"/>
  <c r="E100" i="9"/>
  <c r="D39" i="9"/>
  <c r="E378" i="9"/>
  <c r="F177" i="9"/>
  <c r="I34" i="9"/>
  <c r="D166" i="9"/>
  <c r="F103" i="9"/>
  <c r="D355" i="9"/>
  <c r="I95" i="9"/>
  <c r="H202" i="9"/>
  <c r="F390" i="9"/>
  <c r="H205" i="9"/>
  <c r="G433" i="9"/>
  <c r="F146" i="9"/>
  <c r="D228" i="9"/>
  <c r="H159" i="9"/>
  <c r="D154" i="9"/>
  <c r="I266" i="9"/>
  <c r="E178" i="9"/>
  <c r="H161" i="9"/>
  <c r="G240" i="9"/>
  <c r="I21" i="9"/>
  <c r="E48" i="9"/>
  <c r="G21" i="9"/>
  <c r="G26" i="9"/>
  <c r="F159" i="9"/>
  <c r="H20" i="9"/>
  <c r="E223" i="9"/>
  <c r="G147" i="9"/>
  <c r="I307" i="9"/>
  <c r="G172" i="9"/>
  <c r="D26" i="9"/>
  <c r="E301" i="9"/>
  <c r="E139" i="9"/>
  <c r="G166" i="9"/>
  <c r="I301" i="9"/>
  <c r="H117" i="9"/>
  <c r="H257" i="9"/>
  <c r="F329" i="9"/>
  <c r="F114" i="9"/>
  <c r="F301" i="9"/>
  <c r="G305" i="9"/>
  <c r="G10" i="9"/>
  <c r="H154" i="9"/>
  <c r="I390" i="9"/>
  <c r="F207" i="9"/>
  <c r="H158" i="9"/>
  <c r="F160" i="9"/>
  <c r="I333" i="9"/>
  <c r="I112" i="9"/>
  <c r="F135" i="9"/>
  <c r="H111" i="9"/>
  <c r="D44" i="9"/>
  <c r="D35" i="9"/>
  <c r="F144" i="9"/>
  <c r="E5" i="9"/>
  <c r="D397" i="9"/>
  <c r="I355" i="9"/>
  <c r="I83" i="9"/>
  <c r="D167" i="9"/>
  <c r="G54" i="9"/>
  <c r="H97" i="9"/>
  <c r="I244" i="9"/>
  <c r="H65" i="9"/>
  <c r="F60" i="9"/>
  <c r="G319" i="9"/>
  <c r="H425" i="9"/>
  <c r="D116" i="9"/>
  <c r="E163" i="9"/>
  <c r="F201" i="9"/>
  <c r="D66" i="9"/>
  <c r="F269" i="9"/>
  <c r="H4" i="9"/>
  <c r="H294" i="9"/>
  <c r="D46" i="9"/>
  <c r="G250" i="9"/>
  <c r="D230" i="9"/>
  <c r="E200" i="9"/>
  <c r="F356" i="9"/>
  <c r="D221" i="9"/>
  <c r="H418" i="9"/>
  <c r="E397" i="9"/>
  <c r="D6" i="9"/>
  <c r="G38" i="9"/>
  <c r="E173" i="9"/>
  <c r="F262" i="9"/>
  <c r="D34" i="9"/>
  <c r="H130" i="9"/>
  <c r="E193" i="9"/>
  <c r="I146" i="9"/>
  <c r="E308" i="9"/>
  <c r="I220" i="9"/>
  <c r="H150" i="9"/>
  <c r="D171" i="9"/>
  <c r="F95" i="9"/>
  <c r="F248" i="9"/>
  <c r="H324" i="9"/>
  <c r="G179" i="9"/>
  <c r="G282" i="9"/>
  <c r="E310" i="9"/>
  <c r="G7" i="9"/>
  <c r="F240" i="9"/>
  <c r="I181" i="9"/>
  <c r="H406" i="9"/>
  <c r="H135" i="9"/>
  <c r="F166" i="9"/>
  <c r="D405" i="9"/>
  <c r="H151" i="9"/>
  <c r="H172" i="9"/>
  <c r="H343" i="9"/>
  <c r="E234" i="9"/>
  <c r="F212" i="9"/>
  <c r="D264" i="9"/>
  <c r="D235" i="9"/>
  <c r="D275" i="9"/>
  <c r="F320" i="9"/>
  <c r="D74" i="9"/>
  <c r="E221" i="9"/>
  <c r="H174" i="9"/>
  <c r="H366" i="9"/>
  <c r="G171" i="9"/>
  <c r="G103" i="9"/>
  <c r="D63" i="9"/>
  <c r="I278" i="9"/>
  <c r="E213" i="9"/>
  <c r="F364" i="9"/>
  <c r="F280" i="9"/>
  <c r="F185" i="9"/>
  <c r="H397" i="9"/>
  <c r="H136" i="9"/>
  <c r="I434" i="9"/>
  <c r="F332" i="9"/>
  <c r="I52" i="9"/>
  <c r="G387" i="9"/>
  <c r="E131" i="9"/>
  <c r="G369" i="9"/>
  <c r="F333" i="9"/>
  <c r="G39" i="9"/>
  <c r="H317" i="9"/>
  <c r="D399" i="9"/>
  <c r="G213" i="9"/>
  <c r="H147" i="9"/>
  <c r="E355" i="9"/>
  <c r="I262" i="9"/>
  <c r="G390" i="9"/>
  <c r="D418" i="9"/>
  <c r="G261" i="9"/>
  <c r="G25" i="9"/>
  <c r="G116" i="9"/>
  <c r="I31" i="9"/>
  <c r="E418" i="9"/>
  <c r="G180" i="9"/>
  <c r="E33" i="9"/>
  <c r="D420" i="9"/>
  <c r="G273" i="9"/>
  <c r="G154" i="9"/>
  <c r="I248" i="9"/>
  <c r="F369" i="9"/>
  <c r="H59" i="9"/>
  <c r="I415" i="9"/>
  <c r="I221" i="9"/>
  <c r="D201" i="9"/>
  <c r="F53" i="9"/>
  <c r="F381" i="9"/>
  <c r="F411" i="9"/>
  <c r="D259" i="9"/>
  <c r="E279" i="9"/>
  <c r="D352" i="9"/>
  <c r="I199" i="9"/>
  <c r="E285" i="9"/>
  <c r="L875" i="2"/>
  <c r="D297" i="9"/>
  <c r="G380" i="9"/>
  <c r="H433" i="9"/>
  <c r="G198" i="9"/>
  <c r="I69" i="9"/>
  <c r="H292" i="9"/>
  <c r="H255" i="9"/>
  <c r="G199" i="9"/>
  <c r="G96" i="9"/>
  <c r="G411" i="9"/>
  <c r="E292" i="9"/>
  <c r="F180" i="9"/>
  <c r="D7" i="9"/>
  <c r="I263" i="9"/>
  <c r="E226" i="9"/>
  <c r="D250" i="9"/>
  <c r="D322" i="9"/>
  <c r="H328" i="9"/>
  <c r="E149" i="9"/>
  <c r="G144" i="9"/>
  <c r="H13" i="9"/>
  <c r="E138" i="9"/>
  <c r="E390" i="9"/>
  <c r="I103" i="9"/>
  <c r="D111" i="9"/>
  <c r="E175" i="9"/>
  <c r="H17" i="9"/>
  <c r="E261" i="9"/>
  <c r="E387" i="9"/>
  <c r="D195" i="9"/>
  <c r="H227" i="9"/>
  <c r="E86" i="9"/>
  <c r="D433" i="9"/>
  <c r="I222" i="9"/>
  <c r="E40" i="9"/>
  <c r="I275" i="9"/>
  <c r="G104" i="9"/>
  <c r="F21" i="9"/>
  <c r="I339" i="9"/>
  <c r="D59" i="9"/>
  <c r="I192" i="9"/>
  <c r="F101" i="9"/>
  <c r="F44" i="9"/>
  <c r="G20" i="9"/>
  <c r="I101" i="9"/>
  <c r="H220" i="9"/>
  <c r="E290" i="9"/>
  <c r="H279" i="9"/>
  <c r="G368" i="9"/>
  <c r="E41" i="9"/>
  <c r="E70" i="9"/>
  <c r="I189" i="9"/>
  <c r="G331" i="9"/>
  <c r="F410" i="9"/>
  <c r="I138" i="9"/>
  <c r="G237" i="9"/>
  <c r="D395" i="9"/>
  <c r="E45" i="9"/>
  <c r="G167" i="9"/>
  <c r="I343" i="9"/>
  <c r="F300" i="9"/>
  <c r="F404" i="9"/>
  <c r="I360" i="9"/>
  <c r="I30" i="9"/>
  <c r="H287" i="9"/>
  <c r="G329" i="9"/>
  <c r="H402" i="9"/>
  <c r="I151" i="9"/>
  <c r="D319" i="9"/>
  <c r="D279" i="9"/>
  <c r="I354" i="9"/>
  <c r="E331" i="9"/>
  <c r="H125" i="9"/>
  <c r="D290" i="9"/>
  <c r="D263" i="9"/>
  <c r="F194" i="9"/>
  <c r="H245" i="9"/>
  <c r="G163" i="9"/>
  <c r="G156" i="9"/>
  <c r="F347" i="9"/>
  <c r="E212" i="9"/>
  <c r="H128" i="9"/>
  <c r="E224" i="9"/>
  <c r="G326" i="9"/>
  <c r="E165" i="9"/>
  <c r="E2" i="9"/>
  <c r="I194" i="9"/>
  <c r="D340" i="9"/>
  <c r="I306" i="9"/>
  <c r="D142" i="9"/>
  <c r="G361" i="9"/>
  <c r="D62" i="9"/>
  <c r="E408" i="9"/>
  <c r="D261" i="9"/>
  <c r="D168" i="9"/>
  <c r="G28" i="9"/>
  <c r="G229" i="9"/>
  <c r="F298" i="9"/>
  <c r="I193" i="9"/>
  <c r="D76" i="9"/>
  <c r="D192" i="9"/>
  <c r="E297" i="9"/>
  <c r="E65" i="9"/>
  <c r="F283" i="9"/>
  <c r="F199" i="9"/>
  <c r="G375" i="9"/>
  <c r="F376" i="9"/>
  <c r="F168" i="9"/>
  <c r="F90" i="9"/>
  <c r="H283" i="9"/>
  <c r="D179" i="9"/>
  <c r="I38" i="9"/>
  <c r="I270" i="9"/>
  <c r="G203" i="9"/>
  <c r="G210" i="9"/>
  <c r="F258" i="9"/>
  <c r="H19" i="9"/>
  <c r="D150" i="9"/>
  <c r="I60" i="9"/>
  <c r="I290" i="9"/>
  <c r="I367" i="9"/>
  <c r="F311" i="9"/>
  <c r="D243" i="9"/>
  <c r="D160" i="9"/>
  <c r="H196" i="9"/>
  <c r="D313" i="9"/>
  <c r="D41" i="9"/>
  <c r="D256" i="9"/>
  <c r="I2" i="9"/>
  <c r="F360" i="9"/>
  <c r="I90" i="9"/>
  <c r="E133" i="9"/>
  <c r="G70" i="9"/>
  <c r="E49" i="9"/>
  <c r="G35" i="9"/>
  <c r="H56" i="9"/>
  <c r="E415" i="9"/>
  <c r="D206" i="9"/>
  <c r="I362" i="9"/>
  <c r="E60" i="9"/>
  <c r="D210" i="9"/>
  <c r="E129" i="9"/>
  <c r="F391" i="9"/>
  <c r="G277" i="9"/>
  <c r="G193" i="9"/>
  <c r="G133" i="9"/>
  <c r="E31" i="9"/>
  <c r="G194" i="9"/>
  <c r="I133" i="9"/>
  <c r="E104" i="9"/>
  <c r="F171" i="9"/>
  <c r="F291" i="9"/>
  <c r="E347" i="9"/>
  <c r="I72" i="9"/>
  <c r="G56" i="9"/>
  <c r="F279" i="9"/>
  <c r="F396" i="9"/>
  <c r="F157" i="9"/>
  <c r="D429" i="9"/>
  <c r="E210" i="9"/>
  <c r="D301" i="9"/>
  <c r="D332" i="9"/>
  <c r="F286" i="9"/>
  <c r="F398" i="9"/>
  <c r="H237" i="9"/>
  <c r="D138" i="9"/>
  <c r="F129" i="9"/>
  <c r="H44" i="9"/>
  <c r="F193" i="9"/>
  <c r="D12" i="9"/>
  <c r="E7" i="9"/>
  <c r="F259" i="9"/>
  <c r="I188" i="9"/>
  <c r="H116" i="9"/>
  <c r="I102" i="9"/>
  <c r="D285" i="9"/>
  <c r="G257" i="9"/>
  <c r="H215" i="9"/>
  <c r="F33" i="9"/>
  <c r="E39" i="9"/>
  <c r="E215" i="9"/>
  <c r="I114" i="9"/>
  <c r="G138" i="9"/>
  <c r="G130" i="9"/>
  <c r="G262" i="9"/>
  <c r="F290" i="9"/>
  <c r="H209" i="9"/>
  <c r="F431" i="9"/>
  <c r="G83" i="9"/>
  <c r="I430" i="9"/>
  <c r="I284" i="9"/>
  <c r="E151" i="9"/>
  <c r="I403" i="9"/>
  <c r="D242" i="9"/>
  <c r="E174" i="9"/>
  <c r="F110" i="9"/>
  <c r="I79" i="9"/>
  <c r="H212" i="9"/>
  <c r="E366" i="9"/>
  <c r="F338" i="9"/>
  <c r="I319" i="9"/>
  <c r="D3" i="9"/>
  <c r="H403" i="9"/>
  <c r="I384" i="9"/>
  <c r="F105" i="9"/>
  <c r="F13" i="9"/>
  <c r="F112" i="9"/>
  <c r="E91" i="9"/>
  <c r="E367" i="9"/>
  <c r="I271" i="9"/>
  <c r="E59" i="9"/>
  <c r="I179" i="9"/>
  <c r="I389" i="9"/>
  <c r="I191" i="9"/>
  <c r="G410" i="9"/>
  <c r="D136" i="9"/>
  <c r="G366" i="9"/>
  <c r="I292" i="9"/>
  <c r="I325" i="9"/>
  <c r="I331" i="9"/>
  <c r="H166" i="9"/>
  <c r="D356" i="9"/>
  <c r="H326" i="9"/>
  <c r="F406" i="9"/>
  <c r="E28" i="9"/>
  <c r="I33" i="9"/>
  <c r="G255" i="9"/>
  <c r="I424" i="9"/>
  <c r="E327" i="9"/>
  <c r="E150" i="9"/>
  <c r="G76" i="9"/>
  <c r="I118" i="9"/>
  <c r="G137" i="9"/>
  <c r="E242" i="9"/>
  <c r="D14" i="9"/>
  <c r="D326" i="9"/>
  <c r="F251" i="9"/>
  <c r="G271" i="9"/>
  <c r="E217" i="9"/>
  <c r="H42" i="9"/>
  <c r="G265" i="9"/>
  <c r="I347" i="9"/>
  <c r="E340" i="9"/>
  <c r="E320" i="9"/>
  <c r="D87" i="9"/>
  <c r="F41" i="9"/>
  <c r="I261" i="9"/>
  <c r="D396" i="9"/>
  <c r="E44" i="9"/>
  <c r="G346" i="9"/>
  <c r="F173" i="9"/>
  <c r="H378" i="9"/>
  <c r="H103" i="9"/>
  <c r="I228" i="9"/>
  <c r="E94" i="9"/>
  <c r="F373" i="9"/>
  <c r="D336" i="9"/>
  <c r="G81" i="9"/>
  <c r="D121" i="9"/>
  <c r="E341" i="9"/>
  <c r="D77" i="9"/>
  <c r="F174" i="9"/>
  <c r="I175" i="9"/>
  <c r="I108" i="9"/>
  <c r="I153" i="9"/>
  <c r="G266" i="9"/>
  <c r="E220" i="9"/>
  <c r="F229" i="9"/>
  <c r="H249" i="9"/>
  <c r="F325" i="9"/>
  <c r="H392" i="9"/>
  <c r="F405" i="9"/>
  <c r="G284" i="9"/>
  <c r="H398" i="9"/>
  <c r="I371" i="9"/>
  <c r="E250" i="9"/>
  <c r="I237" i="9"/>
  <c r="D327" i="9"/>
  <c r="E136" i="9"/>
  <c r="I289" i="9"/>
  <c r="H173" i="9"/>
  <c r="H332" i="9"/>
  <c r="E145" i="9"/>
  <c r="H18" i="9"/>
  <c r="F202" i="9"/>
  <c r="E291" i="9"/>
  <c r="I412" i="9"/>
  <c r="F142" i="9"/>
  <c r="G33" i="9"/>
  <c r="F65" i="9"/>
  <c r="E249" i="9"/>
  <c r="D81" i="9"/>
  <c r="H367" i="9"/>
  <c r="E90" i="9"/>
  <c r="I345" i="9"/>
  <c r="H322" i="9"/>
  <c r="E284" i="9"/>
  <c r="E185" i="9"/>
  <c r="I242" i="9"/>
  <c r="H258" i="9"/>
  <c r="H67" i="9"/>
  <c r="D331" i="9"/>
  <c r="F429" i="9"/>
  <c r="H420" i="9"/>
  <c r="I46" i="9"/>
  <c r="E9" i="9"/>
  <c r="D269" i="9"/>
  <c r="I397" i="9"/>
  <c r="H352" i="9"/>
  <c r="F163" i="9"/>
  <c r="I48" i="9"/>
  <c r="I215" i="9"/>
  <c r="H63" i="9"/>
  <c r="F401" i="9"/>
  <c r="E199" i="9"/>
  <c r="G136" i="9"/>
  <c r="H153" i="9"/>
  <c r="E322" i="9"/>
  <c r="I93" i="9"/>
  <c r="D311" i="9"/>
  <c r="E194" i="9"/>
  <c r="D220" i="9"/>
  <c r="H114" i="9"/>
  <c r="H413" i="9"/>
  <c r="I207" i="9"/>
  <c r="H276" i="9"/>
  <c r="I144" i="9"/>
  <c r="H277" i="9"/>
  <c r="D182" i="9"/>
  <c r="H395" i="9"/>
  <c r="D90" i="9"/>
  <c r="E382" i="9"/>
  <c r="F161" i="9"/>
  <c r="I329" i="9"/>
  <c r="I97" i="9"/>
  <c r="H7" i="9"/>
  <c r="E374" i="9"/>
  <c r="G115" i="9"/>
  <c r="F58" i="9"/>
  <c r="I240" i="9"/>
  <c r="F39" i="9"/>
  <c r="E93" i="9"/>
  <c r="I63" i="9"/>
  <c r="F247" i="9"/>
  <c r="H329" i="9"/>
  <c r="G93" i="9"/>
  <c r="F254" i="9"/>
  <c r="H55" i="9"/>
  <c r="D434" i="9"/>
  <c r="G9" i="9"/>
  <c r="H189" i="9"/>
  <c r="G258" i="9"/>
  <c r="H293" i="9"/>
  <c r="I363" i="9"/>
  <c r="I377" i="9"/>
  <c r="E14" i="9"/>
  <c r="I419" i="9"/>
  <c r="I251" i="9"/>
  <c r="H35" i="9"/>
  <c r="I124" i="9"/>
  <c r="H95" i="9"/>
  <c r="I20" i="9"/>
  <c r="G19" i="9"/>
  <c r="E168" i="9"/>
  <c r="D100" i="9"/>
  <c r="H132" i="9"/>
  <c r="F73" i="9"/>
  <c r="H233" i="9"/>
  <c r="F389" i="9"/>
  <c r="H315" i="9"/>
  <c r="D364" i="9"/>
  <c r="D303" i="9"/>
  <c r="I318" i="9"/>
  <c r="F249" i="9"/>
  <c r="D101" i="9"/>
  <c r="G270" i="9"/>
  <c r="I129" i="9"/>
  <c r="G367" i="9"/>
  <c r="I317" i="9"/>
  <c r="G32" i="9"/>
  <c r="H140" i="9"/>
  <c r="F228" i="9"/>
  <c r="H177" i="9"/>
  <c r="I423" i="9"/>
  <c r="D177" i="9"/>
  <c r="I283" i="9"/>
  <c r="F242" i="9"/>
  <c r="H175" i="9"/>
  <c r="G241" i="9"/>
  <c r="D387" i="9"/>
  <c r="F88" i="9"/>
  <c r="F387" i="9"/>
  <c r="F415" i="9"/>
  <c r="G317" i="9"/>
  <c r="H12" i="9"/>
  <c r="I136" i="9"/>
  <c r="I49" i="9"/>
  <c r="I321" i="9"/>
  <c r="E79" i="9"/>
  <c r="D317" i="9"/>
  <c r="H108" i="9"/>
  <c r="H230" i="9"/>
  <c r="E108" i="9"/>
  <c r="E109" i="9"/>
  <c r="D82" i="9"/>
  <c r="E16" i="9"/>
  <c r="G40" i="9"/>
  <c r="G47" i="9"/>
  <c r="D380" i="9"/>
  <c r="H192" i="9"/>
  <c r="H30" i="9"/>
  <c r="E10" i="9"/>
  <c r="D98" i="9"/>
  <c r="E363" i="9"/>
  <c r="G60" i="9"/>
  <c r="G23" i="9"/>
  <c r="G424" i="9"/>
  <c r="G105" i="9"/>
  <c r="F24" i="9"/>
  <c r="G252" i="9"/>
  <c r="E101" i="9"/>
  <c r="F424" i="9"/>
  <c r="E154" i="9"/>
  <c r="D343" i="9"/>
  <c r="I273" i="9"/>
  <c r="G429" i="9"/>
  <c r="D272" i="9"/>
  <c r="F62" i="9"/>
  <c r="E348" i="9"/>
  <c r="G371" i="9"/>
  <c r="E203" i="9"/>
  <c r="E429" i="9"/>
  <c r="I304" i="9"/>
  <c r="F109" i="9"/>
  <c r="G276" i="9"/>
  <c r="H325" i="9"/>
  <c r="F261" i="9"/>
  <c r="E98" i="9"/>
  <c r="I164" i="9"/>
  <c r="F252" i="9"/>
  <c r="E244" i="9"/>
  <c r="H410" i="9"/>
  <c r="F28" i="9"/>
  <c r="I417" i="9"/>
  <c r="F126" i="9"/>
  <c r="I74" i="9"/>
  <c r="G24" i="9"/>
  <c r="G128" i="9"/>
  <c r="H291" i="9"/>
  <c r="I231" i="9"/>
  <c r="E80" i="9"/>
  <c r="I55" i="9"/>
  <c r="I342" i="9"/>
  <c r="H381" i="9"/>
  <c r="E89" i="9"/>
  <c r="H216" i="9"/>
  <c r="F128" i="9"/>
  <c r="D371" i="9"/>
  <c r="D408" i="9"/>
  <c r="D175" i="9"/>
  <c r="E270" i="9"/>
  <c r="D97" i="9"/>
  <c r="G223" i="9"/>
  <c r="F40" i="9"/>
  <c r="E431" i="9"/>
  <c r="G222" i="9"/>
  <c r="F363" i="9"/>
  <c r="D137" i="9"/>
  <c r="E255" i="9"/>
  <c r="G334" i="9"/>
  <c r="E389" i="9"/>
  <c r="I433" i="9"/>
  <c r="G328" i="9"/>
  <c r="I6" i="9"/>
  <c r="E318" i="9"/>
  <c r="E81" i="9"/>
  <c r="H346" i="9"/>
  <c r="E229" i="9"/>
  <c r="F131" i="9"/>
  <c r="H217" i="9"/>
  <c r="G381" i="9"/>
  <c r="H331" i="9"/>
  <c r="G395" i="9"/>
  <c r="H333" i="9"/>
  <c r="F96" i="9"/>
  <c r="H310" i="9"/>
  <c r="G61" i="9"/>
  <c r="E144" i="9"/>
  <c r="I96" i="9"/>
  <c r="I119" i="9"/>
  <c r="G416" i="9"/>
  <c r="F321" i="9"/>
  <c r="F119" i="9"/>
  <c r="I411" i="9"/>
  <c r="F82" i="9"/>
  <c r="E216" i="9"/>
  <c r="H303" i="9"/>
  <c r="E313" i="9"/>
  <c r="F55" i="9"/>
  <c r="E142" i="9"/>
  <c r="F385" i="9"/>
  <c r="D255" i="9"/>
  <c r="H210" i="9"/>
  <c r="F284" i="9"/>
  <c r="E160" i="9"/>
  <c r="G151" i="9"/>
  <c r="F382" i="9"/>
  <c r="E111" i="9"/>
  <c r="D334" i="9"/>
  <c r="H60" i="9"/>
  <c r="I422" i="9"/>
  <c r="F230" i="9"/>
  <c r="G159" i="9"/>
  <c r="H359" i="9"/>
  <c r="G391" i="9"/>
  <c r="F47" i="9"/>
  <c r="I378" i="9"/>
  <c r="D247" i="9"/>
  <c r="D20" i="9"/>
  <c r="I322" i="9"/>
  <c r="E61" i="9"/>
  <c r="E357" i="9"/>
  <c r="D252" i="9"/>
  <c r="F154" i="9"/>
  <c r="H156" i="9"/>
  <c r="E413" i="9"/>
  <c r="H139" i="9"/>
  <c r="E21" i="9"/>
  <c r="F35" i="9"/>
  <c r="I128" i="9"/>
  <c r="F136" i="9"/>
  <c r="F179" i="9"/>
  <c r="F366" i="9"/>
  <c r="H33" i="9"/>
  <c r="G383" i="9"/>
  <c r="D236" i="9"/>
  <c r="D410" i="9"/>
  <c r="H37" i="9"/>
  <c r="H405" i="9"/>
  <c r="E326" i="9"/>
  <c r="E259" i="9"/>
  <c r="E187" i="9"/>
  <c r="I131" i="9"/>
  <c r="G132" i="9"/>
  <c r="D25" i="9"/>
  <c r="F175" i="9"/>
  <c r="E158" i="9"/>
  <c r="E329" i="9"/>
  <c r="H275" i="9"/>
  <c r="F206" i="9"/>
  <c r="F264" i="9"/>
  <c r="G3" i="9"/>
  <c r="G196" i="9"/>
  <c r="E128" i="9"/>
  <c r="I286" i="9"/>
  <c r="H28" i="9"/>
  <c r="I185" i="9"/>
  <c r="D9" i="9"/>
  <c r="E124" i="9"/>
  <c r="D215" i="9"/>
  <c r="E324" i="9"/>
  <c r="I357" i="9"/>
  <c r="H75" i="9"/>
  <c r="H290" i="9"/>
  <c r="F306" i="9"/>
  <c r="F271" i="9"/>
  <c r="F235" i="9"/>
  <c r="F370" i="9"/>
  <c r="I201" i="9"/>
  <c r="E17" i="9"/>
  <c r="I156" i="9"/>
  <c r="I158" i="9"/>
  <c r="D404" i="9"/>
  <c r="G75" i="9"/>
  <c r="I44" i="9"/>
  <c r="G264" i="9"/>
  <c r="E398" i="9"/>
  <c r="E69" i="9"/>
  <c r="G79" i="9"/>
  <c r="E19" i="9"/>
  <c r="H264" i="9"/>
  <c r="D11" i="9"/>
  <c r="G178" i="9"/>
  <c r="I152" i="9"/>
  <c r="F335" i="9"/>
  <c r="G100" i="9"/>
  <c r="D389" i="9"/>
  <c r="G182" i="9"/>
  <c r="D286" i="9"/>
  <c r="E268" i="9"/>
  <c r="H207" i="9"/>
  <c r="F74" i="9"/>
  <c r="H83" i="9"/>
  <c r="E207" i="9"/>
  <c r="I87" i="9"/>
  <c r="G51" i="9"/>
  <c r="G111" i="9"/>
  <c r="D70" i="9"/>
  <c r="E254" i="9"/>
  <c r="D329" i="9"/>
  <c r="H422" i="9"/>
  <c r="G332" i="9"/>
  <c r="I223" i="9"/>
  <c r="H234" i="9"/>
  <c r="D262" i="9"/>
  <c r="E114" i="9"/>
  <c r="F67" i="9"/>
  <c r="I405" i="9"/>
  <c r="H82" i="9"/>
  <c r="F215" i="9"/>
  <c r="G315" i="9"/>
  <c r="G135" i="9"/>
  <c r="H427" i="9"/>
  <c r="G350" i="9"/>
  <c r="D24" i="9"/>
  <c r="I200" i="9"/>
  <c r="I98" i="9"/>
  <c r="G129" i="9"/>
  <c r="I219" i="9"/>
  <c r="I94" i="9"/>
  <c r="D164" i="9"/>
  <c r="H226" i="9"/>
  <c r="E177" i="9"/>
  <c r="H27" i="9"/>
  <c r="D185" i="9"/>
  <c r="I293" i="9"/>
  <c r="E32" i="9"/>
  <c r="I142" i="9"/>
  <c r="I348" i="9"/>
  <c r="H219" i="9"/>
  <c r="D361" i="9"/>
  <c r="H411" i="9"/>
  <c r="G294" i="9"/>
  <c r="H300" i="9"/>
  <c r="F133" i="9"/>
  <c r="G347" i="9"/>
  <c r="F125" i="9"/>
  <c r="F138" i="9"/>
  <c r="E401" i="9"/>
  <c r="G413" i="9"/>
  <c r="H100" i="9"/>
  <c r="D117" i="9"/>
  <c r="G308" i="9"/>
  <c r="I145" i="9"/>
  <c r="D118" i="9"/>
  <c r="H31" i="9"/>
  <c r="D161" i="9"/>
  <c r="G185" i="9"/>
  <c r="D378" i="9"/>
  <c r="I282" i="9"/>
  <c r="G299" i="9"/>
  <c r="I375" i="9"/>
  <c r="H123" i="9"/>
  <c r="D73" i="9"/>
  <c r="H320" i="9"/>
  <c r="I171" i="9"/>
  <c r="G275" i="9"/>
  <c r="G14" i="9"/>
  <c r="F310" i="9"/>
  <c r="E283" i="9"/>
  <c r="G238" i="9"/>
  <c r="I420" i="9"/>
  <c r="F294" i="9"/>
  <c r="E252" i="9"/>
  <c r="E298" i="9"/>
  <c r="D28" i="9"/>
  <c r="I67" i="9"/>
  <c r="L180" i="2"/>
  <c r="L213" i="2"/>
  <c r="I264" i="9"/>
  <c r="F434" i="9"/>
  <c r="I177" i="9"/>
  <c r="D163" i="9"/>
  <c r="I327" i="9"/>
  <c r="F350" i="9"/>
  <c r="H304" i="9"/>
  <c r="D394" i="9"/>
  <c r="I149" i="9"/>
  <c r="D126" i="9"/>
  <c r="G157" i="9"/>
  <c r="E35" i="9"/>
  <c r="I300" i="9"/>
  <c r="D123" i="9"/>
  <c r="H345" i="9"/>
  <c r="G404" i="9"/>
  <c r="F87" i="9"/>
  <c r="H168" i="9"/>
  <c r="H188" i="9"/>
  <c r="I328" i="9"/>
  <c r="E325" i="9"/>
  <c r="I125" i="9"/>
  <c r="L73" i="2"/>
  <c r="G298" i="9"/>
  <c r="E130" i="9"/>
  <c r="F147" i="9"/>
  <c r="I135" i="9"/>
  <c r="D217" i="9"/>
  <c r="E180" i="9"/>
  <c r="I167" i="9"/>
  <c r="I280" i="9"/>
  <c r="D299" i="9"/>
  <c r="G126" i="9"/>
  <c r="G46" i="9"/>
  <c r="H94" i="9"/>
  <c r="F49" i="9"/>
  <c r="E375" i="9"/>
  <c r="F11" i="9"/>
  <c r="F328" i="9"/>
  <c r="G200" i="9"/>
  <c r="I41" i="9"/>
  <c r="G173" i="9"/>
  <c r="F293" i="9"/>
  <c r="F187" i="9"/>
  <c r="F383" i="9"/>
  <c r="G59" i="9"/>
  <c r="H340" i="9"/>
  <c r="I19" i="9"/>
  <c r="D181" i="9"/>
  <c r="H101" i="9"/>
  <c r="D128" i="9"/>
  <c r="I51" i="9"/>
  <c r="H349" i="9"/>
  <c r="D391" i="9"/>
  <c r="F42" i="9"/>
  <c r="G243" i="9"/>
  <c r="E395" i="9"/>
  <c r="E299" i="9"/>
  <c r="I396" i="9"/>
  <c r="H278" i="9"/>
  <c r="G168" i="9"/>
  <c r="I335" i="9"/>
  <c r="I82" i="9"/>
  <c r="E75" i="9"/>
  <c r="E251" i="9"/>
  <c r="I174" i="9"/>
  <c r="I195" i="9"/>
  <c r="G165" i="9"/>
  <c r="F313" i="9"/>
  <c r="I4" i="9"/>
  <c r="E241" i="9"/>
  <c r="D40" i="9"/>
  <c r="G291" i="9"/>
  <c r="D48" i="9"/>
  <c r="F231" i="9"/>
  <c r="I11" i="9"/>
  <c r="E112" i="9"/>
  <c r="G66" i="9"/>
  <c r="H200" i="9"/>
  <c r="H327" i="9"/>
  <c r="E307" i="9"/>
  <c r="E373" i="9"/>
  <c r="D187" i="9"/>
  <c r="G18" i="9"/>
  <c r="D83" i="9"/>
  <c r="H383" i="9"/>
  <c r="G382" i="9"/>
  <c r="E74" i="9"/>
  <c r="I81" i="9"/>
  <c r="F123" i="9"/>
  <c r="F250" i="9"/>
  <c r="F413" i="9"/>
  <c r="G17" i="9"/>
  <c r="H194" i="9"/>
  <c r="H305" i="9"/>
  <c r="D84" i="9"/>
  <c r="D112" i="9"/>
  <c r="F17" i="9"/>
  <c r="G349" i="9"/>
  <c r="F184" i="9"/>
  <c r="I338" i="9"/>
  <c r="H238" i="9"/>
  <c r="D60" i="9"/>
  <c r="H353" i="9"/>
  <c r="E233" i="9"/>
  <c r="H334" i="9"/>
  <c r="H338" i="9"/>
  <c r="E195" i="9"/>
  <c r="D383" i="9"/>
  <c r="G370" i="9"/>
  <c r="F81" i="9"/>
  <c r="D321" i="9"/>
  <c r="I426" i="9"/>
  <c r="G188" i="9"/>
  <c r="H96" i="9"/>
  <c r="I416" i="9"/>
  <c r="F48" i="9"/>
  <c r="H297" i="9"/>
  <c r="D291" i="9"/>
  <c r="D229" i="9"/>
  <c r="F116" i="9"/>
  <c r="F94" i="9"/>
  <c r="E430" i="9"/>
  <c r="D184" i="9"/>
  <c r="F59" i="9"/>
  <c r="I13" i="9"/>
  <c r="H208" i="9"/>
  <c r="E3" i="9"/>
  <c r="F68" i="9"/>
  <c r="I382" i="9"/>
  <c r="E84" i="9"/>
  <c r="D189" i="9"/>
  <c r="H268" i="9"/>
  <c r="F145" i="9"/>
  <c r="E188" i="9"/>
  <c r="G121" i="9"/>
  <c r="E345" i="9"/>
  <c r="H102" i="9"/>
  <c r="E172" i="9"/>
  <c r="E96" i="9"/>
  <c r="D237" i="9"/>
  <c r="F111" i="9"/>
  <c r="I259" i="9"/>
  <c r="E343" i="9"/>
  <c r="E18" i="9"/>
  <c r="D69" i="9"/>
  <c r="F241" i="9"/>
  <c r="D324" i="9"/>
  <c r="E406" i="9"/>
  <c r="D72" i="9"/>
  <c r="F140" i="9"/>
  <c r="F403" i="9"/>
  <c r="F170" i="9"/>
  <c r="F331" i="9"/>
  <c r="D180" i="9"/>
  <c r="E361" i="9"/>
  <c r="D346" i="9"/>
  <c r="I272" i="9"/>
  <c r="H32" i="9"/>
  <c r="I402" i="9"/>
  <c r="E263" i="9"/>
  <c r="G112" i="9"/>
  <c r="F394" i="9"/>
  <c r="G215" i="9"/>
  <c r="G12" i="9"/>
  <c r="D140" i="9"/>
  <c r="F2" i="9"/>
  <c r="G422" i="9"/>
  <c r="I425" i="9"/>
  <c r="H404" i="9"/>
  <c r="H242" i="9"/>
  <c r="D208" i="9"/>
  <c r="I68" i="9"/>
  <c r="H76" i="9"/>
  <c r="H339" i="9"/>
  <c r="I233" i="9"/>
  <c r="E126" i="9"/>
  <c r="H77" i="9"/>
  <c r="I238" i="9"/>
  <c r="D19" i="9"/>
  <c r="D42" i="9"/>
  <c r="H289" i="9"/>
  <c r="F408" i="9"/>
  <c r="D413" i="9"/>
  <c r="H424" i="9"/>
  <c r="E334" i="9"/>
  <c r="F214" i="9"/>
  <c r="H347" i="9"/>
  <c r="H263" i="9"/>
  <c r="D377" i="9"/>
  <c r="F10" i="9"/>
  <c r="G339" i="9"/>
  <c r="G301" i="9"/>
  <c r="I366" i="9"/>
  <c r="I297" i="9"/>
  <c r="I186" i="9"/>
  <c r="H213" i="9"/>
  <c r="I159" i="9"/>
  <c r="I178" i="9"/>
  <c r="G353" i="9"/>
  <c r="G412" i="9"/>
  <c r="F4" i="9"/>
  <c r="D271" i="9"/>
  <c r="I187" i="9"/>
  <c r="I410" i="9"/>
  <c r="F395" i="9"/>
  <c r="E58" i="9"/>
  <c r="I12" i="9"/>
  <c r="E243" i="9"/>
  <c r="E157" i="9"/>
  <c r="G402" i="9"/>
  <c r="H363" i="9"/>
  <c r="E184" i="9"/>
  <c r="D328" i="9"/>
  <c r="D53" i="9"/>
  <c r="I104" i="9"/>
  <c r="I245" i="9"/>
  <c r="H143" i="9"/>
  <c r="H250" i="9"/>
  <c r="D157" i="9"/>
  <c r="H86" i="9"/>
  <c r="I308" i="9"/>
  <c r="G297" i="9"/>
  <c r="E403" i="9"/>
  <c r="F130" i="9"/>
  <c r="L903" i="2"/>
  <c r="G224" i="9"/>
  <c r="D109" i="9"/>
  <c r="H222" i="9"/>
  <c r="D4" i="9"/>
  <c r="I257" i="9"/>
  <c r="D33" i="9"/>
  <c r="G41" i="9"/>
  <c r="G189" i="9"/>
  <c r="H431" i="9"/>
  <c r="D401" i="9"/>
  <c r="D216" i="9"/>
  <c r="E332" i="9"/>
  <c r="H185" i="9"/>
  <c r="I336" i="9"/>
  <c r="I305" i="9"/>
  <c r="G97" i="9"/>
  <c r="H261" i="9"/>
  <c r="H98" i="9"/>
  <c r="H429" i="9"/>
  <c r="G280" i="9"/>
  <c r="G219" i="9"/>
  <c r="H54" i="9"/>
  <c r="H191" i="9"/>
  <c r="I9" i="9"/>
  <c r="F100" i="9"/>
  <c r="F287" i="9"/>
  <c r="D194" i="9"/>
  <c r="H53" i="9"/>
  <c r="I277" i="9"/>
  <c r="F425" i="9"/>
  <c r="E350" i="9"/>
  <c r="H90" i="9"/>
  <c r="G11" i="9"/>
  <c r="F188" i="9"/>
  <c r="H144" i="9"/>
  <c r="H181" i="9"/>
  <c r="D198" i="9"/>
  <c r="G417" i="9"/>
  <c r="G49" i="9"/>
  <c r="D107" i="9"/>
  <c r="D108" i="9"/>
  <c r="E264" i="9"/>
  <c r="G394" i="9"/>
  <c r="I341" i="9"/>
  <c r="H118" i="9"/>
  <c r="F132" i="9"/>
  <c r="D402" i="9"/>
  <c r="D298" i="9"/>
  <c r="E140" i="9"/>
  <c r="E66" i="9"/>
  <c r="I39" i="9"/>
  <c r="E228" i="9"/>
  <c r="F153" i="9"/>
  <c r="E409" i="9"/>
  <c r="M214" i="2"/>
  <c r="L214" i="2"/>
  <c r="L1034" i="2"/>
  <c r="L379" i="2"/>
  <c r="L897" i="2"/>
  <c r="L576" i="2"/>
  <c r="L354" i="2"/>
  <c r="L1008" i="2"/>
  <c r="L102" i="2"/>
  <c r="L201" i="2"/>
  <c r="L697" i="2"/>
  <c r="L758" i="2"/>
  <c r="L639" i="2"/>
  <c r="L813" i="2"/>
  <c r="L410" i="2"/>
  <c r="L665" i="2"/>
  <c r="L168" i="2"/>
  <c r="L869" i="2"/>
  <c r="L956" i="2"/>
  <c r="L438" i="2"/>
  <c r="L135" i="2"/>
  <c r="L841" i="2"/>
  <c r="L982" i="2"/>
  <c r="L546" i="2"/>
  <c r="L39" i="2"/>
  <c r="L788" i="2"/>
  <c r="L519" i="2"/>
  <c r="L727" i="2"/>
  <c r="L69" i="2"/>
  <c r="L1060" i="2"/>
  <c r="L169" i="2"/>
  <c r="L70" i="2"/>
  <c r="L640" i="2"/>
  <c r="L957" i="2"/>
  <c r="L870" i="2"/>
  <c r="L814" i="2"/>
  <c r="L40" i="2"/>
  <c r="L898" i="2"/>
  <c r="L547" i="2"/>
  <c r="L202" i="2"/>
  <c r="L983" i="2"/>
  <c r="L728" i="2"/>
  <c r="L1061" i="2"/>
  <c r="L698" i="2"/>
  <c r="L380" i="2"/>
  <c r="L759" i="2"/>
  <c r="L577" i="2"/>
  <c r="L136" i="2"/>
  <c r="L842" i="2"/>
  <c r="L103" i="2"/>
  <c r="L1009" i="2"/>
  <c r="L666" i="2"/>
  <c r="L1035" i="2"/>
  <c r="L843" i="2"/>
  <c r="L667" i="2"/>
  <c r="L899" i="2"/>
  <c r="L984" i="2"/>
  <c r="L1062" i="2"/>
  <c r="L104" i="2"/>
  <c r="L871" i="2"/>
  <c r="L203" i="2"/>
  <c r="L578" i="2"/>
  <c r="L902" i="2"/>
  <c r="L71" i="2"/>
  <c r="L729" i="2"/>
  <c r="L41" i="2"/>
  <c r="L1036" i="2"/>
  <c r="L958" i="2"/>
  <c r="L137" i="2"/>
  <c r="L1010" i="2"/>
  <c r="L521" i="2"/>
  <c r="L815" i="2"/>
  <c r="L548" i="2"/>
  <c r="L170" i="2"/>
  <c r="L699" i="2"/>
  <c r="L381" i="2"/>
  <c r="L872" i="2"/>
  <c r="L844" i="2"/>
  <c r="L105" i="2"/>
  <c r="L138" i="2"/>
  <c r="L382" i="2"/>
  <c r="L522" i="2"/>
  <c r="L668" i="2"/>
  <c r="L42" i="2"/>
  <c r="L985" i="2"/>
  <c r="L730" i="2"/>
  <c r="L171" i="2"/>
  <c r="L72" i="2"/>
  <c r="L549" i="2"/>
  <c r="L1037" i="2"/>
  <c r="L1063" i="2"/>
  <c r="L900" i="2"/>
  <c r="L816" i="2"/>
  <c r="L204" i="2"/>
  <c r="L700" i="2"/>
  <c r="L579" i="2"/>
  <c r="L1011" i="2"/>
  <c r="L139" i="2"/>
  <c r="L106" i="2"/>
  <c r="L1064" i="2"/>
  <c r="L205" i="2"/>
  <c r="L669" i="2"/>
  <c r="L550" i="2"/>
  <c r="L873" i="2"/>
  <c r="L43" i="2"/>
  <c r="L1012" i="2"/>
  <c r="L845" i="2"/>
  <c r="L901" i="2"/>
  <c r="L580" i="2"/>
  <c r="L817" i="2"/>
  <c r="L1038" i="2"/>
  <c r="L172" i="2"/>
  <c r="L146" i="2"/>
  <c r="L574" i="2"/>
  <c r="L968" i="2"/>
  <c r="L790" i="2"/>
  <c r="L771" i="2"/>
  <c r="L152" i="2"/>
  <c r="L688" i="2"/>
  <c r="L450" i="2"/>
  <c r="L951" i="2"/>
  <c r="L858" i="2"/>
  <c r="L362" i="2"/>
  <c r="L335" i="2"/>
  <c r="L398" i="2"/>
  <c r="L527" i="2"/>
  <c r="L49" i="2"/>
  <c r="L786" i="2"/>
  <c r="L623" i="2"/>
  <c r="L568" i="2"/>
  <c r="L51" i="2"/>
  <c r="L1030" i="2"/>
  <c r="L830" i="2"/>
  <c r="L796" i="2"/>
  <c r="L50" i="2"/>
  <c r="L713" i="2"/>
  <c r="L321" i="2"/>
  <c r="L388" i="2"/>
  <c r="L742" i="2"/>
  <c r="L832" i="2"/>
  <c r="L147" i="2"/>
  <c r="L434" i="2"/>
  <c r="L696" i="2"/>
  <c r="L1049" i="2"/>
  <c r="L525" i="2"/>
  <c r="L990" i="2"/>
  <c r="L88" i="2"/>
  <c r="L793" i="2"/>
  <c r="L644" i="2"/>
  <c r="L1039" i="2"/>
  <c r="L510" i="2"/>
  <c r="L890" i="2"/>
  <c r="L634" i="2"/>
  <c r="L260" i="2"/>
  <c r="L597" i="2"/>
  <c r="L128" i="2"/>
  <c r="L325" i="2"/>
  <c r="L257" i="2"/>
  <c r="L319" i="2"/>
  <c r="L284" i="2"/>
  <c r="L1005" i="2"/>
  <c r="L427" i="2"/>
  <c r="L223" i="2"/>
  <c r="L619" i="2"/>
  <c r="L564" i="2"/>
  <c r="L557" i="2"/>
  <c r="L414" i="2"/>
  <c r="L24" i="2"/>
  <c r="L924" i="2"/>
  <c r="L690" i="2"/>
  <c r="L407" i="2"/>
  <c r="L133" i="2"/>
  <c r="L153" i="2"/>
  <c r="L719" i="2"/>
  <c r="L585" i="2"/>
  <c r="L240" i="2"/>
  <c r="L803" i="2"/>
  <c r="L764" i="2"/>
  <c r="L863" i="2"/>
  <c r="L367" i="2"/>
  <c r="L419" i="2"/>
  <c r="L245" i="2"/>
  <c r="L884" i="2"/>
  <c r="L595" i="2"/>
  <c r="L249" i="2"/>
  <c r="L270" i="2"/>
  <c r="L142" i="2"/>
  <c r="L887" i="2"/>
  <c r="L254" i="2"/>
  <c r="L978" i="2"/>
  <c r="L684" i="2"/>
  <c r="L301" i="2"/>
  <c r="L337" i="2"/>
  <c r="L229" i="2"/>
  <c r="L608" i="2"/>
  <c r="L807" i="2"/>
  <c r="L1018" i="2"/>
  <c r="L511" i="2"/>
  <c r="L960" i="2"/>
  <c r="L406" i="2"/>
  <c r="L955" i="2"/>
  <c r="L1021" i="2"/>
  <c r="L672" i="2"/>
  <c r="L330" i="2"/>
  <c r="L425" i="2"/>
  <c r="L184" i="2"/>
  <c r="L476" i="2"/>
  <c r="L992" i="2"/>
  <c r="L60" i="2"/>
  <c r="L413" i="2"/>
  <c r="L197" i="2"/>
  <c r="L92" i="2"/>
  <c r="L348" i="2"/>
  <c r="L35" i="2"/>
  <c r="L981" i="2"/>
  <c r="L342" i="2"/>
  <c r="L391" i="2"/>
  <c r="L738" i="2"/>
  <c r="L365" i="2"/>
  <c r="L273" i="2"/>
  <c r="L582" i="2"/>
  <c r="L339" i="2"/>
  <c r="L1052" i="2"/>
  <c r="L495" i="2"/>
  <c r="L929" i="2"/>
  <c r="L1023" i="2"/>
  <c r="L12" i="2"/>
  <c r="L296" i="2"/>
  <c r="L867" i="2"/>
  <c r="L287" i="2"/>
  <c r="L17" i="2"/>
  <c r="L300" i="2"/>
  <c r="L480" i="2"/>
  <c r="L750" i="2"/>
  <c r="L243" i="2"/>
  <c r="L1057" i="2"/>
  <c r="L717" i="2"/>
  <c r="L277" i="2"/>
  <c r="L297" i="2"/>
  <c r="L155" i="2"/>
  <c r="L1014" i="2"/>
  <c r="L741" i="2"/>
  <c r="L352" i="2"/>
  <c r="L941" i="2"/>
  <c r="L657" i="2"/>
  <c r="L63" i="2"/>
  <c r="L543" i="2"/>
  <c r="L400" i="2"/>
  <c r="L384" i="2"/>
  <c r="L693" i="2"/>
  <c r="L563" i="2"/>
  <c r="L470" i="2"/>
  <c r="L246" i="2"/>
  <c r="L917" i="2"/>
  <c r="L193" i="2"/>
  <c r="L469" i="2"/>
  <c r="L198" i="2"/>
  <c r="L787" i="2"/>
  <c r="L857" i="2"/>
  <c r="L331" i="2"/>
  <c r="L676" i="2"/>
  <c r="L967" i="2"/>
  <c r="L346" i="2"/>
  <c r="L236" i="2"/>
  <c r="L636" i="2"/>
  <c r="L158" i="2"/>
  <c r="L529" i="2"/>
  <c r="L571" i="2"/>
  <c r="L89" i="2"/>
  <c r="L823" i="2"/>
  <c r="L914" i="2"/>
  <c r="L930" i="2"/>
  <c r="L853" i="2"/>
  <c r="L263" i="2"/>
  <c r="L226" i="2"/>
  <c r="L694" i="2"/>
  <c r="L655" i="2"/>
  <c r="L285" i="2"/>
  <c r="L572" i="2"/>
  <c r="L230" i="2"/>
  <c r="L497" i="2"/>
  <c r="L732" i="2"/>
  <c r="L227" i="2"/>
  <c r="L973" i="2"/>
  <c r="L675" i="2"/>
  <c r="L928" i="2"/>
  <c r="L637" i="2"/>
  <c r="L744" i="2"/>
  <c r="L751" i="2"/>
  <c r="L18" i="2"/>
  <c r="L1065" i="2"/>
  <c r="L191" i="2"/>
  <c r="L282" i="2"/>
  <c r="L722" i="2"/>
  <c r="L943" i="2"/>
  <c r="L224" i="2"/>
  <c r="L148" i="2"/>
  <c r="L286" i="2"/>
  <c r="L402" i="2"/>
  <c r="L1053" i="2"/>
  <c r="L164" i="2"/>
  <c r="L437" i="2"/>
  <c r="L343" i="2"/>
  <c r="L643" i="2"/>
  <c r="L280" i="2"/>
  <c r="L27" i="2"/>
  <c r="L225" i="2"/>
  <c r="L740" i="2"/>
  <c r="L313" i="2"/>
  <c r="L471" i="2"/>
  <c r="L986" i="2"/>
  <c r="L87" i="2"/>
  <c r="L833" i="2"/>
  <c r="L633" i="2"/>
  <c r="L953" i="2"/>
  <c r="L353" i="2"/>
  <c r="L996" i="2"/>
  <c r="L431" i="2"/>
  <c r="L281" i="2"/>
  <c r="L258" i="2"/>
  <c r="L590" i="2"/>
  <c r="L218" i="2"/>
  <c r="L395" i="2"/>
  <c r="L192" i="2"/>
  <c r="L272" i="2"/>
  <c r="L785" i="2"/>
  <c r="L535" i="2"/>
  <c r="L989" i="2"/>
  <c r="L20" i="2"/>
  <c r="L100" i="2"/>
  <c r="L26" i="2"/>
  <c r="L32" i="2"/>
  <c r="L440" i="2"/>
  <c r="L140" i="2"/>
  <c r="L428" i="2"/>
  <c r="L703" i="2"/>
  <c r="L610" i="2"/>
  <c r="L746" i="2"/>
  <c r="L502" i="2"/>
  <c r="L594" i="2"/>
  <c r="L122" i="2"/>
  <c r="L708" i="2"/>
  <c r="L79" i="2"/>
  <c r="L111" i="2"/>
  <c r="L176" i="2"/>
  <c r="L326" i="2"/>
  <c r="L231" i="2"/>
  <c r="L16" i="2"/>
  <c r="L768" i="2"/>
  <c r="L481" i="2"/>
  <c r="L528" i="2"/>
  <c r="L822" i="2"/>
  <c r="L185" i="2"/>
  <c r="L948" i="2"/>
  <c r="L237" i="2"/>
  <c r="L350" i="2"/>
  <c r="L317" i="2"/>
  <c r="L908" i="2"/>
  <c r="L514" i="2"/>
  <c r="L954" i="2"/>
  <c r="L1046" i="2"/>
  <c r="L932" i="2"/>
  <c r="L645" i="2"/>
  <c r="L107" i="2"/>
  <c r="L1025" i="2"/>
  <c r="L767" i="2"/>
  <c r="L927" i="2"/>
  <c r="L426" i="2"/>
  <c r="L673" i="2"/>
  <c r="L907" i="2"/>
  <c r="L827" i="2"/>
  <c r="L642" i="2"/>
  <c r="L478" i="2"/>
  <c r="L1032" i="2"/>
  <c r="L173" i="2"/>
  <c r="L718" i="2"/>
  <c r="L617" i="2"/>
  <c r="L865" i="2"/>
  <c r="L156" i="2"/>
  <c r="L913" i="2"/>
  <c r="L909" i="2"/>
  <c r="L54" i="2"/>
  <c r="L780" i="2"/>
  <c r="L15" i="2"/>
  <c r="L573" i="2"/>
  <c r="L292" i="2"/>
  <c r="L612" i="2"/>
  <c r="L1029" i="2"/>
  <c r="L1007" i="2"/>
  <c r="L397" i="2"/>
  <c r="L512" i="2"/>
  <c r="L915" i="2"/>
  <c r="L797" i="2"/>
  <c r="L538" i="2"/>
  <c r="L1054" i="2"/>
  <c r="L97" i="2"/>
  <c r="L1050" i="2"/>
  <c r="L614" i="2"/>
  <c r="L298" i="2"/>
  <c r="L1047" i="2"/>
  <c r="L308" i="2"/>
  <c r="L274" i="2"/>
  <c r="L209" i="2"/>
  <c r="L664" i="2"/>
  <c r="L856" i="2"/>
  <c r="L765" i="2"/>
  <c r="L678" i="2"/>
  <c r="L311" i="2"/>
  <c r="L1026" i="2"/>
  <c r="L851" i="2"/>
  <c r="L323" i="2"/>
  <c r="L604" i="2"/>
  <c r="L150" i="2"/>
  <c r="L1028" i="2"/>
  <c r="L686" i="2"/>
  <c r="L677" i="2"/>
  <c r="L720" i="2"/>
  <c r="L811" i="2"/>
  <c r="L423" i="2"/>
  <c r="L94" i="2"/>
  <c r="L781" i="2"/>
  <c r="L36" i="2"/>
  <c r="L997" i="2"/>
  <c r="L620" i="2"/>
  <c r="L721" i="2"/>
  <c r="L685" i="2"/>
  <c r="L1041" i="2"/>
  <c r="L334" i="2"/>
  <c r="L994" i="2"/>
  <c r="L632" i="2"/>
  <c r="L556" i="2"/>
  <c r="L109" i="2"/>
  <c r="L101" i="2"/>
  <c r="L399" i="2"/>
  <c r="L1015" i="2"/>
  <c r="L129" i="2"/>
  <c r="L123" i="2"/>
  <c r="L847" i="2"/>
  <c r="L555" i="2"/>
  <c r="L457" i="2"/>
  <c r="L387" i="2"/>
  <c r="L852" i="2"/>
  <c r="L882" i="2"/>
  <c r="L370" i="2"/>
  <c r="L679" i="2"/>
  <c r="L810" i="2"/>
  <c r="L868" i="2"/>
  <c r="L91" i="2"/>
  <c r="L540" i="2"/>
  <c r="L891" i="2"/>
  <c r="L290" i="2"/>
  <c r="L760" i="2"/>
  <c r="L646" i="2"/>
  <c r="L458" i="2"/>
  <c r="L739" i="2"/>
  <c r="L588" i="2"/>
  <c r="L394" i="2"/>
  <c r="L947" i="2"/>
  <c r="L933" i="2"/>
  <c r="L131" i="2"/>
  <c r="L1033" i="2"/>
  <c r="L919" i="2"/>
  <c r="L821" i="2"/>
  <c r="L1002" i="2"/>
  <c r="L187" i="2"/>
  <c r="L912" i="2"/>
  <c r="L596" i="2"/>
  <c r="L712" i="2"/>
  <c r="L631" i="2"/>
  <c r="L880" i="2"/>
  <c r="L351" i="2"/>
  <c r="L945" i="2"/>
  <c r="L1040" i="2"/>
  <c r="L706" i="2"/>
  <c r="L68" i="2"/>
  <c r="L366" i="2"/>
  <c r="L906" i="2"/>
  <c r="L584" i="2"/>
  <c r="L916" i="2"/>
  <c r="L537" i="2"/>
  <c r="L403" i="2"/>
  <c r="L491" i="2"/>
  <c r="L508" i="2"/>
  <c r="L910" i="2"/>
  <c r="L552" i="2"/>
  <c r="L918" i="2"/>
  <c r="L498" i="2"/>
  <c r="L876" i="2"/>
  <c r="L904" i="2"/>
  <c r="L134" i="2"/>
  <c r="L461" i="2"/>
  <c r="L939" i="2"/>
  <c r="L349" i="2"/>
  <c r="L188" i="2"/>
  <c r="L848" i="2"/>
  <c r="L81" i="2"/>
  <c r="L825" i="2"/>
  <c r="L779" i="2"/>
  <c r="L452" i="2"/>
  <c r="L809" i="2"/>
  <c r="L157" i="2"/>
  <c r="L524" i="2"/>
  <c r="L819" i="2"/>
  <c r="L493" i="2"/>
  <c r="L25" i="2"/>
  <c r="L118" i="2"/>
  <c r="L964" i="2"/>
  <c r="L650" i="2"/>
  <c r="L235" i="2"/>
  <c r="L707" i="2"/>
  <c r="L165" i="2"/>
  <c r="L460" i="2"/>
  <c r="L766" i="2"/>
  <c r="L488" i="2"/>
  <c r="L799" i="2"/>
  <c r="L385" i="2"/>
  <c r="L733" i="2"/>
  <c r="L208" i="2"/>
  <c r="L518" i="2"/>
  <c r="L507" i="2"/>
  <c r="L306" i="2"/>
  <c r="L444" i="2"/>
  <c r="L312" i="2"/>
  <c r="L805" i="2"/>
  <c r="L489" i="2"/>
  <c r="L324" i="2"/>
  <c r="L886" i="2"/>
  <c r="L307" i="2"/>
  <c r="L911" i="2"/>
  <c r="L396" i="2"/>
  <c r="L447" i="2"/>
  <c r="L33" i="2"/>
  <c r="L980" i="2"/>
  <c r="L503" i="2"/>
  <c r="L860" i="2"/>
  <c r="L441" i="2"/>
  <c r="L130" i="2"/>
  <c r="L233" i="2"/>
  <c r="L477" i="2"/>
  <c r="L374" i="2"/>
  <c r="L626" i="2"/>
  <c r="L219" i="2"/>
  <c r="L181" i="2"/>
  <c r="L482" i="2"/>
  <c r="L769" i="2"/>
  <c r="L616" i="2"/>
  <c r="L436" i="2"/>
  <c r="L175" i="2"/>
  <c r="L748" i="2"/>
  <c r="L950" i="2"/>
  <c r="L541" i="2"/>
  <c r="L829" i="2"/>
  <c r="L386" i="2"/>
  <c r="L878" i="2"/>
  <c r="L341" i="2"/>
  <c r="L45" i="2"/>
  <c r="L583" i="2"/>
  <c r="L23" i="2"/>
  <c r="L606" i="2"/>
  <c r="L347" i="2"/>
  <c r="L753" i="2"/>
  <c r="L200" i="2"/>
  <c r="L603" i="2"/>
  <c r="L448" i="2"/>
  <c r="L182" i="2"/>
  <c r="L773" i="2"/>
  <c r="L31" i="2"/>
  <c r="L709" i="2"/>
  <c r="L492" i="2"/>
  <c r="L58" i="2"/>
  <c r="L390" i="2"/>
  <c r="L609" i="2"/>
  <c r="L801" i="2"/>
  <c r="L731" i="2"/>
  <c r="L648" i="2"/>
  <c r="L212" i="2"/>
  <c r="L78" i="2"/>
  <c r="L931" i="2"/>
  <c r="L778" i="2"/>
  <c r="L1013" i="2"/>
  <c r="L1004" i="2"/>
  <c r="L652" i="2"/>
  <c r="L1016" i="2"/>
  <c r="L988" i="2"/>
  <c r="L826" i="2"/>
  <c r="L183" i="2"/>
  <c r="L935" i="2"/>
  <c r="L854" i="2"/>
  <c r="L1000" i="2"/>
  <c r="L558" i="2"/>
  <c r="L979" i="2"/>
  <c r="L757" i="2"/>
  <c r="L90" i="2"/>
  <c r="L276" i="2"/>
  <c r="L265" i="2"/>
  <c r="L504" i="2"/>
  <c r="L127" i="2"/>
  <c r="L411" i="2"/>
  <c r="L132" i="2"/>
  <c r="L629" i="2"/>
  <c r="L220" i="2"/>
  <c r="L691" i="2"/>
  <c r="L969" i="2"/>
  <c r="L818" i="2"/>
  <c r="L359" i="2"/>
  <c r="L67" i="2"/>
  <c r="L624" i="2"/>
  <c r="L889" i="2"/>
  <c r="L310" i="2"/>
  <c r="L1031" i="2"/>
  <c r="L972" i="2"/>
  <c r="L613" i="2"/>
  <c r="L892" i="2"/>
  <c r="L775" i="2"/>
  <c r="L589" i="2"/>
  <c r="L500" i="2"/>
  <c r="L1044" i="2"/>
  <c r="L318" i="2"/>
  <c r="L309" i="2"/>
  <c r="L515" i="2"/>
  <c r="L638" i="2"/>
  <c r="L971" i="2"/>
  <c r="L13" i="2"/>
  <c r="L680" i="2"/>
  <c r="L993" i="2"/>
  <c r="L320" i="2"/>
  <c r="L472" i="2"/>
  <c r="L772" i="2"/>
  <c r="L974" i="2"/>
  <c r="L598" i="2"/>
  <c r="L662" i="2"/>
  <c r="L777" i="2"/>
  <c r="L248" i="2"/>
  <c r="L333" i="2"/>
  <c r="L210" i="2"/>
  <c r="L575" i="2"/>
  <c r="L368" i="2"/>
  <c r="L247" i="2"/>
  <c r="L239" i="2"/>
  <c r="L505" i="2"/>
  <c r="L373" i="2"/>
  <c r="L936" i="2"/>
  <c r="L256" i="2"/>
  <c r="L294" i="2"/>
  <c r="L116" i="2"/>
  <c r="L952" i="2"/>
  <c r="L566" i="2"/>
  <c r="L1043" i="2"/>
  <c r="L163" i="2"/>
  <c r="L726" i="2"/>
  <c r="L121" i="2"/>
  <c r="L791" i="2"/>
  <c r="L216" i="2"/>
  <c r="L479" i="2"/>
  <c r="L429" i="2"/>
  <c r="L1001" i="2"/>
  <c r="L490" i="2"/>
  <c r="L369" i="2"/>
  <c r="L96" i="2"/>
  <c r="L196" i="2"/>
  <c r="L627" i="2"/>
  <c r="L372" i="2"/>
  <c r="L149" i="2"/>
  <c r="L1058" i="2"/>
  <c r="L966" i="2"/>
  <c r="L630" i="2"/>
  <c r="L14" i="2"/>
  <c r="L635" i="2"/>
  <c r="L859" i="2"/>
  <c r="L417" i="2"/>
  <c r="L375" i="2"/>
  <c r="L533" i="2"/>
  <c r="L710" i="2"/>
  <c r="L586" i="2"/>
  <c r="L314" i="2"/>
  <c r="L587" i="2"/>
  <c r="L659" i="2"/>
  <c r="L199" i="2"/>
  <c r="L530" i="2"/>
  <c r="L804" i="2"/>
  <c r="L824" i="2"/>
  <c r="L661" i="2"/>
  <c r="L565" i="2"/>
  <c r="L360" i="2"/>
  <c r="L926" i="2"/>
  <c r="L920" i="2"/>
  <c r="L592" i="2"/>
  <c r="L421" i="2"/>
  <c r="L424" i="2"/>
  <c r="L383" i="2"/>
  <c r="L559" i="2"/>
  <c r="L177" i="2"/>
  <c r="L242" i="2"/>
  <c r="L628" i="2"/>
  <c r="L47" i="2"/>
  <c r="L991" i="2"/>
  <c r="L970" i="2"/>
  <c r="L82" i="2"/>
  <c r="L934" i="2"/>
  <c r="L942" i="2"/>
  <c r="L702" i="2"/>
  <c r="L113" i="2"/>
  <c r="L422" i="2"/>
  <c r="L607" i="2"/>
  <c r="L925" i="2"/>
  <c r="L864" i="2"/>
  <c r="L896" i="2"/>
  <c r="L261" i="2"/>
  <c r="L835" i="2"/>
  <c r="L701" i="2"/>
  <c r="L532" i="2"/>
  <c r="L850" i="2"/>
  <c r="L446" i="2"/>
  <c r="L670" i="2"/>
  <c r="L509" i="2"/>
  <c r="L553" i="2"/>
  <c r="L1003" i="2"/>
  <c r="L483" i="2"/>
  <c r="L905" i="2"/>
  <c r="L1042" i="2"/>
  <c r="L1006" i="2"/>
  <c r="L119" i="2"/>
  <c r="L462" i="2"/>
  <c r="L987" i="2"/>
  <c r="L268" i="2"/>
  <c r="L316" i="2"/>
  <c r="L621" i="2"/>
  <c r="L222" i="2"/>
  <c r="L601" i="2"/>
  <c r="L114" i="2"/>
  <c r="L762" i="2"/>
  <c r="L874" i="2"/>
  <c r="L463" i="2"/>
  <c r="L975" i="2"/>
  <c r="L238" i="2"/>
  <c r="L167" i="2"/>
  <c r="L776" i="2"/>
  <c r="L862" i="2"/>
  <c r="L937" i="2"/>
  <c r="L288" i="2"/>
  <c r="L770" i="2"/>
  <c r="L961" i="2"/>
  <c r="L599" i="2"/>
  <c r="L93" i="2"/>
  <c r="L336" i="2"/>
  <c r="L784" i="2"/>
  <c r="L653" i="2"/>
  <c r="L432" i="2"/>
  <c r="L328" i="2"/>
  <c r="L144" i="2"/>
  <c r="L38" i="2"/>
  <c r="L802" i="2"/>
  <c r="L80" i="2"/>
  <c r="L752" i="2"/>
  <c r="L56" i="2"/>
  <c r="L949" i="2"/>
  <c r="L62" i="2"/>
  <c r="L846" i="2"/>
  <c r="L59" i="2"/>
  <c r="L412" i="2"/>
  <c r="L808" i="2"/>
  <c r="L1048" i="2"/>
  <c r="L792" i="2"/>
  <c r="L295" i="2"/>
  <c r="L663" i="2"/>
  <c r="L154" i="2"/>
  <c r="L473" i="2"/>
  <c r="L21" i="2"/>
  <c r="L798" i="2"/>
  <c r="L486" i="2"/>
  <c r="L526" i="2"/>
  <c r="L894" i="2"/>
  <c r="L484" i="2"/>
  <c r="L305" i="2"/>
  <c r="L252" i="2"/>
  <c r="L28" i="2"/>
  <c r="L332" i="2"/>
  <c r="L674" i="2"/>
  <c r="L517" i="2"/>
  <c r="L186" i="2"/>
  <c r="L126" i="2"/>
  <c r="L283" i="2"/>
  <c r="L66" i="2"/>
  <c r="L654" i="2"/>
  <c r="L513" i="2"/>
  <c r="L782" i="2"/>
  <c r="L315" i="2"/>
  <c r="L641" i="2"/>
  <c r="L445" i="2"/>
  <c r="L651" i="2"/>
  <c r="L622" i="2"/>
  <c r="L194" i="2"/>
  <c r="L839" i="2"/>
  <c r="L812" i="2"/>
  <c r="L922" i="2"/>
  <c r="L393" i="2"/>
  <c r="L836" i="2"/>
  <c r="L506" i="2"/>
  <c r="L304" i="2"/>
  <c r="L554" i="2"/>
  <c r="L338" i="2"/>
  <c r="L234" i="2"/>
  <c r="L299" i="2"/>
  <c r="L893" i="2"/>
  <c r="L125" i="2"/>
  <c r="L358" i="2"/>
  <c r="L34" i="2"/>
  <c r="L145" i="2"/>
  <c r="L211" i="2"/>
  <c r="L179" i="2"/>
  <c r="L377" i="2"/>
  <c r="L364" i="2"/>
  <c r="L430" i="2"/>
  <c r="L658" i="2"/>
  <c r="L376" i="2"/>
  <c r="L716" i="2"/>
  <c r="L959" i="2"/>
  <c r="L361" i="2"/>
  <c r="L602" i="2"/>
  <c r="L244" i="2"/>
  <c r="L83" i="2"/>
  <c r="L774" i="2"/>
  <c r="L849" i="2"/>
  <c r="L737" i="2"/>
  <c r="L44" i="2"/>
  <c r="L840" i="2"/>
  <c r="L605" i="2"/>
  <c r="L496" i="2"/>
  <c r="L976" i="2"/>
  <c r="L259" i="2"/>
  <c r="L84" i="2"/>
  <c r="L877" i="2"/>
  <c r="L455" i="2"/>
  <c r="L401" i="2"/>
  <c r="L95" i="2"/>
  <c r="L1056" i="2"/>
  <c r="L747" i="2"/>
  <c r="L439" i="2"/>
  <c r="L962" i="2"/>
  <c r="L409" i="2"/>
  <c r="L800" i="2"/>
  <c r="L357" i="2"/>
  <c r="L253" i="2"/>
  <c r="L940" i="2"/>
  <c r="L656" i="2"/>
  <c r="L392" i="2"/>
  <c r="L516" i="2"/>
  <c r="L190" i="2"/>
  <c r="L271" i="2"/>
  <c r="L795" i="2"/>
  <c r="L683" i="2"/>
  <c r="L474" i="2"/>
  <c r="L356" i="2"/>
  <c r="L408" i="2"/>
  <c r="L681" i="2"/>
  <c r="L749" i="2"/>
  <c r="L161" i="2"/>
  <c r="L660" i="2"/>
  <c r="L828" i="2"/>
  <c r="L449" i="2"/>
  <c r="L266" i="2"/>
  <c r="L562" i="2"/>
  <c r="L671" i="2"/>
  <c r="L255" i="2"/>
  <c r="L560" i="2"/>
  <c r="L30" i="2"/>
  <c r="L215" i="2"/>
  <c r="L64" i="2"/>
  <c r="L756" i="2"/>
  <c r="L76" i="2"/>
  <c r="L1024" i="2"/>
  <c r="L19" i="2"/>
  <c r="L977" i="2"/>
  <c r="L459" i="2"/>
  <c r="L551" i="2"/>
  <c r="L965" i="2"/>
  <c r="L883" i="2"/>
  <c r="L442" i="2"/>
  <c r="L464" i="2"/>
  <c r="L743" i="2"/>
  <c r="L61" i="2"/>
  <c r="L217" i="2"/>
  <c r="L724" i="2"/>
  <c r="L378" i="2"/>
  <c r="L1022" i="2"/>
  <c r="L327" i="2"/>
  <c r="L468" i="2"/>
  <c r="L340" i="2"/>
  <c r="L420" i="2"/>
  <c r="L581" i="2"/>
  <c r="L600" i="2"/>
  <c r="L999" i="2"/>
  <c r="L938" i="2"/>
  <c r="L435" i="2"/>
  <c r="L831" i="2"/>
  <c r="L820" i="2"/>
  <c r="L404" i="2"/>
  <c r="L520" i="2"/>
  <c r="L1020" i="2"/>
  <c r="L806" i="2"/>
  <c r="L963" i="2"/>
  <c r="L456" i="2"/>
  <c r="L159" i="2"/>
  <c r="L1017" i="2"/>
  <c r="L269" i="2"/>
  <c r="L124" i="2"/>
  <c r="L415" i="2"/>
  <c r="L465" i="2"/>
  <c r="L57" i="2"/>
  <c r="L389" i="2"/>
  <c r="L523" i="2"/>
  <c r="L544" i="2"/>
  <c r="L855" i="2"/>
  <c r="L569" i="2"/>
  <c r="L467" i="2"/>
  <c r="L53" i="2"/>
  <c r="L689" i="2"/>
  <c r="L275" i="2"/>
  <c r="L723" i="2"/>
  <c r="L485" i="2"/>
  <c r="L834" i="2"/>
  <c r="L267" i="2"/>
  <c r="L885" i="2"/>
  <c r="L475" i="2"/>
  <c r="L735" i="2"/>
  <c r="L166" i="2"/>
  <c r="L881" i="2"/>
  <c r="L487" i="2"/>
  <c r="L85" i="2"/>
  <c r="L98" i="2"/>
  <c r="L998" i="2"/>
  <c r="L794" i="2"/>
  <c r="L1055" i="2"/>
  <c r="L944" i="2"/>
  <c r="L453" i="2"/>
  <c r="L279" i="2"/>
  <c r="L561" i="2"/>
  <c r="L151" i="2"/>
  <c r="L355" i="2"/>
  <c r="L895" i="2"/>
  <c r="L206" i="2"/>
  <c r="L29" i="2"/>
  <c r="L115" i="2"/>
  <c r="L405" i="2"/>
  <c r="L534" i="2"/>
  <c r="L278" i="2"/>
  <c r="L591" i="2"/>
  <c r="L1045" i="2"/>
  <c r="L264" i="2"/>
  <c r="L11" i="2"/>
  <c r="L99" i="2"/>
  <c r="L536" i="2"/>
  <c r="L416" i="2"/>
  <c r="L783" i="2"/>
  <c r="L725" i="2"/>
  <c r="L55" i="2"/>
  <c r="L451" i="2"/>
  <c r="L705" i="2"/>
  <c r="L711" i="2"/>
  <c r="L293" i="2"/>
  <c r="L48" i="2"/>
  <c r="L466" i="2"/>
  <c r="L715" i="2"/>
  <c r="L593" i="2"/>
  <c r="L761" i="2"/>
  <c r="L531" i="2"/>
  <c r="L861" i="2"/>
  <c r="L647" i="2"/>
  <c r="L755" i="2"/>
  <c r="L1059" i="2"/>
  <c r="L344" i="2"/>
  <c r="L704" i="2"/>
  <c r="L692" i="2"/>
  <c r="L189" i="2"/>
  <c r="L117" i="2"/>
  <c r="L499" i="2"/>
  <c r="L120" i="2"/>
  <c r="L162" i="2"/>
  <c r="L501" i="2"/>
  <c r="L74" i="2"/>
  <c r="L687" i="2"/>
  <c r="L736" i="2"/>
  <c r="L754" i="2"/>
  <c r="L241" i="2"/>
  <c r="L363" i="2"/>
  <c r="L371" i="2"/>
  <c r="L418" i="2"/>
  <c r="L837" i="2"/>
  <c r="L921" i="2"/>
  <c r="L221" i="2"/>
  <c r="L250" i="2"/>
  <c r="L1019" i="2"/>
  <c r="L160" i="2"/>
  <c r="L611" i="2"/>
  <c r="L838" i="2"/>
  <c r="L232" i="2"/>
  <c r="L46" i="2"/>
  <c r="L195" i="2"/>
  <c r="L545" i="2"/>
  <c r="L745" i="2"/>
  <c r="L22" i="2"/>
  <c r="L615" i="2"/>
  <c r="L995" i="2"/>
  <c r="L251" i="2"/>
  <c r="L539" i="2"/>
  <c r="L649" i="2"/>
  <c r="L345" i="2"/>
  <c r="L303" i="2"/>
  <c r="L322" i="2"/>
  <c r="L946" i="2"/>
  <c r="L1027" i="2"/>
  <c r="L65" i="2"/>
  <c r="L494" i="2"/>
  <c r="L289" i="2"/>
  <c r="L443" i="2"/>
  <c r="L734" i="2"/>
  <c r="L86" i="2"/>
  <c r="L567" i="2"/>
  <c r="L302" i="2"/>
  <c r="L542" i="2"/>
  <c r="L262" i="2"/>
  <c r="L789" i="2"/>
  <c r="L433" i="2"/>
  <c r="L714" i="2"/>
  <c r="L52" i="2"/>
  <c r="L618" i="2"/>
  <c r="L695" i="2"/>
  <c r="L682" i="2"/>
  <c r="L923" i="2"/>
  <c r="L879" i="2"/>
  <c r="L866" i="2"/>
  <c r="L291" i="2"/>
  <c r="L1051" i="2"/>
  <c r="L329" i="2"/>
  <c r="L625" i="2"/>
  <c r="L763" i="2"/>
  <c r="L570" i="2"/>
  <c r="L228" i="2"/>
  <c r="L888" i="2"/>
  <c r="L454" i="2"/>
  <c r="L37" i="2"/>
  <c r="E79" i="17"/>
  <c r="E86" i="17"/>
  <c r="E86" i="12"/>
  <c r="E79" i="12"/>
  <c r="I359" i="12"/>
  <c r="D86" i="17"/>
  <c r="D86" i="12"/>
  <c r="D79" i="17"/>
  <c r="D79" i="12"/>
  <c r="G213" i="12"/>
  <c r="D135" i="12"/>
  <c r="D135" i="17"/>
  <c r="D108" i="17"/>
  <c r="F17" i="17"/>
  <c r="G304" i="17"/>
  <c r="I95" i="17"/>
  <c r="H2" i="12"/>
  <c r="G16" i="17"/>
  <c r="E339" i="12"/>
  <c r="F284" i="12"/>
  <c r="G370" i="12"/>
  <c r="I25" i="17"/>
  <c r="I7" i="12"/>
  <c r="H313" i="12"/>
  <c r="G367" i="12"/>
  <c r="H322" i="17"/>
  <c r="G177" i="12"/>
  <c r="F216" i="17"/>
  <c r="H202" i="12"/>
  <c r="H63" i="12"/>
  <c r="E233" i="12"/>
  <c r="F340" i="12"/>
  <c r="H86" i="17"/>
  <c r="F125" i="17"/>
  <c r="I88" i="17"/>
  <c r="F303" i="17"/>
  <c r="F367" i="12"/>
  <c r="D114" i="12"/>
  <c r="F20" i="17"/>
  <c r="H69" i="17"/>
  <c r="D48" i="17"/>
  <c r="G297" i="12"/>
  <c r="F243" i="17"/>
  <c r="G195" i="12"/>
  <c r="I25" i="12"/>
  <c r="D220" i="12"/>
  <c r="E61" i="12"/>
  <c r="G18" i="17"/>
  <c r="H21" i="13"/>
  <c r="E47" i="17"/>
  <c r="D224" i="17"/>
  <c r="E250" i="17"/>
  <c r="H192" i="17"/>
  <c r="E123" i="12"/>
  <c r="E200" i="12"/>
  <c r="H332" i="12"/>
  <c r="D343" i="12"/>
  <c r="G28" i="13"/>
  <c r="H336" i="12"/>
  <c r="D160" i="12"/>
  <c r="D19" i="17"/>
  <c r="G154" i="17"/>
  <c r="I30" i="17"/>
  <c r="F124" i="17"/>
  <c r="G46" i="12"/>
  <c r="D334" i="12"/>
  <c r="H119" i="12"/>
  <c r="E174" i="12"/>
  <c r="I5" i="2"/>
  <c r="F196" i="17"/>
  <c r="D76" i="12"/>
  <c r="D270" i="12"/>
  <c r="I369" i="12"/>
  <c r="H23" i="12"/>
  <c r="G153" i="17"/>
  <c r="I308" i="17"/>
  <c r="E310" i="12"/>
  <c r="G159" i="17"/>
  <c r="C26" i="13"/>
  <c r="F12" i="13"/>
  <c r="E220" i="17"/>
  <c r="H219" i="12"/>
  <c r="G17" i="13"/>
  <c r="G199" i="12"/>
  <c r="F324" i="17"/>
  <c r="G81" i="12"/>
  <c r="D32" i="13"/>
  <c r="D200" i="12"/>
  <c r="D10" i="13"/>
  <c r="F293" i="12"/>
  <c r="H91" i="17"/>
  <c r="F301" i="12"/>
  <c r="D132" i="12"/>
  <c r="F223" i="17"/>
  <c r="G251" i="12"/>
  <c r="F259" i="12"/>
  <c r="H370" i="12"/>
  <c r="D366" i="12"/>
  <c r="H229" i="12"/>
  <c r="D236" i="17"/>
  <c r="E322" i="12"/>
  <c r="E195" i="12"/>
  <c r="G244" i="12"/>
  <c r="F103" i="17"/>
  <c r="H238" i="17"/>
  <c r="G139" i="12"/>
  <c r="I119" i="12"/>
  <c r="H181" i="12"/>
  <c r="H112" i="12"/>
  <c r="H324" i="17"/>
  <c r="D326" i="17"/>
  <c r="E231" i="12"/>
  <c r="D301" i="17"/>
  <c r="F161" i="12"/>
  <c r="I17" i="17"/>
  <c r="E209" i="17"/>
  <c r="G117" i="17"/>
  <c r="I300" i="12"/>
  <c r="F279" i="17"/>
  <c r="E44" i="12"/>
  <c r="H61" i="12"/>
  <c r="H325" i="17"/>
  <c r="H11" i="17"/>
  <c r="G111" i="12"/>
  <c r="D28" i="17"/>
  <c r="I248" i="12"/>
  <c r="D259" i="17"/>
  <c r="F226" i="17"/>
  <c r="G298" i="17"/>
  <c r="I306" i="17"/>
  <c r="F333" i="17"/>
  <c r="D82" i="17"/>
  <c r="D35" i="13"/>
  <c r="D34" i="12"/>
  <c r="I150" i="12"/>
  <c r="E332" i="17"/>
  <c r="H25" i="17"/>
  <c r="I95" i="12"/>
  <c r="G86" i="12"/>
  <c r="H318" i="17"/>
  <c r="G49" i="12"/>
  <c r="F307" i="17"/>
  <c r="G80" i="17"/>
  <c r="D110" i="17"/>
  <c r="G368" i="12"/>
  <c r="F51" i="12"/>
  <c r="D164" i="12"/>
  <c r="F186" i="17"/>
  <c r="E355" i="12"/>
  <c r="H10" i="17"/>
  <c r="G290" i="17"/>
  <c r="H285" i="17"/>
  <c r="H250" i="12"/>
  <c r="H18" i="12"/>
  <c r="G257" i="17"/>
  <c r="H82" i="17"/>
  <c r="G230" i="12"/>
  <c r="G180" i="12"/>
  <c r="E185" i="12"/>
  <c r="I304" i="12"/>
  <c r="D118" i="17"/>
  <c r="F7" i="12"/>
  <c r="I19" i="17"/>
  <c r="F138" i="17"/>
  <c r="C2" i="13"/>
  <c r="D237" i="17"/>
  <c r="I252" i="17"/>
  <c r="D277" i="17"/>
  <c r="I256" i="17"/>
  <c r="H143" i="12"/>
  <c r="E28" i="17"/>
  <c r="E75" i="17"/>
  <c r="G273" i="12"/>
  <c r="I203" i="17"/>
  <c r="F222" i="17"/>
  <c r="G97" i="12"/>
  <c r="F18" i="17"/>
  <c r="H88" i="17"/>
  <c r="I54" i="17"/>
  <c r="H328" i="12"/>
  <c r="D25" i="12"/>
  <c r="F105" i="17"/>
  <c r="F221" i="17"/>
  <c r="E13" i="17"/>
  <c r="H353" i="12"/>
  <c r="E297" i="12"/>
  <c r="I216" i="12"/>
  <c r="D111" i="17"/>
  <c r="F94" i="17"/>
  <c r="F73" i="17"/>
  <c r="H56" i="12"/>
  <c r="G63" i="17"/>
  <c r="H13" i="17"/>
  <c r="E9" i="13"/>
  <c r="D27" i="17"/>
  <c r="F237" i="17"/>
  <c r="D118" i="12"/>
  <c r="F304" i="17"/>
  <c r="D172" i="12"/>
  <c r="E241" i="17"/>
  <c r="G336" i="17"/>
  <c r="D364" i="12"/>
  <c r="G2" i="12"/>
  <c r="H161" i="12"/>
  <c r="D138" i="12"/>
  <c r="E49" i="12"/>
  <c r="E77" i="12"/>
  <c r="G189" i="17"/>
  <c r="D189" i="12"/>
  <c r="H72" i="17"/>
  <c r="E168" i="12"/>
  <c r="H67" i="12"/>
  <c r="D257" i="17"/>
  <c r="E247" i="17"/>
  <c r="G315" i="17"/>
  <c r="H40" i="17"/>
  <c r="H72" i="12"/>
  <c r="D9" i="12"/>
  <c r="D105" i="12"/>
  <c r="E321" i="17"/>
  <c r="D313" i="12"/>
  <c r="G192" i="17"/>
  <c r="H38" i="17"/>
  <c r="G59" i="12"/>
  <c r="F368" i="12"/>
  <c r="F255" i="17"/>
  <c r="H172" i="12"/>
  <c r="F306" i="17"/>
  <c r="G26" i="13"/>
  <c r="I243" i="12"/>
  <c r="F19" i="17"/>
  <c r="F195" i="12"/>
  <c r="H188" i="12"/>
  <c r="E21" i="17"/>
  <c r="E334" i="12"/>
  <c r="G264" i="12"/>
  <c r="H291" i="12"/>
  <c r="G68" i="17"/>
  <c r="H58" i="17"/>
  <c r="D257" i="12"/>
  <c r="I46" i="17"/>
  <c r="D273" i="17"/>
  <c r="H350" i="12"/>
  <c r="G343" i="12"/>
  <c r="E338" i="12"/>
  <c r="I34" i="17"/>
  <c r="H6" i="13"/>
  <c r="F46" i="12"/>
  <c r="G38" i="17"/>
  <c r="G223" i="17"/>
  <c r="E244" i="17"/>
  <c r="G39" i="12"/>
  <c r="F184" i="17"/>
  <c r="G187" i="12"/>
  <c r="D37" i="12"/>
  <c r="H168" i="17"/>
  <c r="G223" i="12"/>
  <c r="D97" i="12"/>
  <c r="E11" i="17"/>
  <c r="F369" i="12"/>
  <c r="H276" i="17"/>
  <c r="I283" i="12"/>
  <c r="F7" i="17"/>
  <c r="H256" i="17"/>
  <c r="E336" i="12"/>
  <c r="G4" i="12"/>
  <c r="F63" i="17"/>
  <c r="E191" i="12"/>
  <c r="E33" i="13"/>
  <c r="H341" i="12"/>
  <c r="H31" i="12"/>
  <c r="I27" i="12"/>
  <c r="H11" i="13"/>
  <c r="G310" i="17"/>
  <c r="G73" i="17"/>
  <c r="H27" i="13"/>
  <c r="C35" i="13"/>
  <c r="I107" i="12"/>
  <c r="I140" i="12"/>
  <c r="D170" i="12"/>
  <c r="I94" i="17"/>
  <c r="I82" i="17"/>
  <c r="F110" i="17"/>
  <c r="I366" i="12"/>
  <c r="E156" i="17"/>
  <c r="H186" i="12"/>
  <c r="E273" i="17"/>
  <c r="E136" i="17"/>
  <c r="H289" i="17"/>
  <c r="G221" i="17"/>
  <c r="F91" i="17"/>
  <c r="G156" i="17"/>
  <c r="I236" i="12"/>
  <c r="F16" i="17"/>
  <c r="I41" i="12"/>
  <c r="F52" i="17"/>
  <c r="G328" i="17"/>
  <c r="H275" i="17"/>
  <c r="G147" i="17"/>
  <c r="E189" i="12"/>
  <c r="E27" i="17"/>
  <c r="G31" i="13"/>
  <c r="D264" i="17"/>
  <c r="H193" i="12"/>
  <c r="G52" i="12"/>
  <c r="F242" i="12"/>
  <c r="D160" i="17"/>
  <c r="H280" i="12"/>
  <c r="G262" i="12"/>
  <c r="F348" i="12"/>
  <c r="G228" i="12"/>
  <c r="D154" i="12"/>
  <c r="H12" i="13"/>
  <c r="H213" i="17"/>
  <c r="I280" i="12"/>
  <c r="G44" i="12"/>
  <c r="H321" i="17"/>
  <c r="D41" i="12"/>
  <c r="F300" i="12"/>
  <c r="D286" i="17"/>
  <c r="I215" i="12"/>
  <c r="F236" i="17"/>
  <c r="I47" i="12"/>
  <c r="G315" i="12"/>
  <c r="I348" i="12"/>
  <c r="F254" i="17"/>
  <c r="E139" i="12"/>
  <c r="F177" i="17"/>
  <c r="E315" i="17"/>
  <c r="E137" i="17"/>
  <c r="D328" i="12"/>
  <c r="F84" i="17"/>
  <c r="I45" i="12"/>
  <c r="H315" i="12"/>
  <c r="I179" i="17"/>
  <c r="G96" i="12"/>
  <c r="I252" i="12"/>
  <c r="E116" i="17"/>
  <c r="E227" i="12"/>
  <c r="E119" i="12"/>
  <c r="G291" i="17"/>
  <c r="G299" i="17"/>
  <c r="F179" i="17"/>
  <c r="G212" i="17"/>
  <c r="E146" i="12"/>
  <c r="H81" i="17"/>
  <c r="I283" i="17"/>
  <c r="H69" i="12"/>
  <c r="I362" i="12"/>
  <c r="G101" i="12"/>
  <c r="G110" i="17"/>
  <c r="E56" i="12"/>
  <c r="E143" i="17"/>
  <c r="H24" i="13"/>
  <c r="E19" i="12"/>
  <c r="G329" i="17"/>
  <c r="D114" i="17"/>
  <c r="F193" i="12"/>
  <c r="E284" i="17"/>
  <c r="D32" i="12"/>
  <c r="H27" i="12"/>
  <c r="F220" i="17"/>
  <c r="I350" i="12"/>
  <c r="H20" i="13"/>
  <c r="F219" i="12"/>
  <c r="D240" i="12"/>
  <c r="I220" i="17"/>
  <c r="E179" i="12"/>
  <c r="H187" i="12"/>
  <c r="H231" i="17"/>
  <c r="H5" i="17"/>
  <c r="D16" i="17"/>
  <c r="E101" i="17"/>
  <c r="H13" i="12"/>
  <c r="E325" i="12"/>
  <c r="G79" i="12"/>
  <c r="E139" i="17"/>
  <c r="C14" i="13"/>
  <c r="F311" i="12"/>
  <c r="H96" i="17"/>
  <c r="E83" i="17"/>
  <c r="D25" i="13"/>
  <c r="I264" i="17"/>
  <c r="E94" i="12"/>
  <c r="E112" i="12"/>
  <c r="D126" i="17"/>
  <c r="G118" i="12"/>
  <c r="E208" i="17"/>
  <c r="H271" i="17"/>
  <c r="F46" i="17"/>
  <c r="D38" i="12"/>
  <c r="E226" i="17"/>
  <c r="G26" i="12"/>
  <c r="G75" i="12"/>
  <c r="D49" i="12"/>
  <c r="E276" i="12"/>
  <c r="C11" i="13"/>
  <c r="D91" i="17"/>
  <c r="H222" i="17"/>
  <c r="E207" i="12"/>
  <c r="D149" i="17"/>
  <c r="H294" i="12"/>
  <c r="I185" i="12"/>
  <c r="E160" i="12"/>
  <c r="I125" i="17"/>
  <c r="I275" i="12"/>
  <c r="D95" i="17"/>
  <c r="I256" i="12"/>
  <c r="I53" i="17"/>
  <c r="I345" i="12"/>
  <c r="G164" i="17"/>
  <c r="I109" i="12"/>
  <c r="G77" i="12"/>
  <c r="H180" i="12"/>
  <c r="F224" i="17"/>
  <c r="E6" i="12"/>
  <c r="I354" i="12"/>
  <c r="F188" i="17"/>
  <c r="I319" i="12"/>
  <c r="H299" i="17"/>
  <c r="G207" i="12"/>
  <c r="E205" i="17"/>
  <c r="E283" i="17"/>
  <c r="G269" i="12"/>
  <c r="F278" i="17"/>
  <c r="D23" i="13"/>
  <c r="E303" i="12"/>
  <c r="F52" i="12"/>
  <c r="F175" i="12"/>
  <c r="I349" i="12"/>
  <c r="E80" i="12"/>
  <c r="I138" i="17"/>
  <c r="D51" i="17"/>
  <c r="E7" i="12"/>
  <c r="F280" i="17"/>
  <c r="F200" i="12"/>
  <c r="F284" i="17"/>
  <c r="G126" i="17"/>
  <c r="E259" i="12"/>
  <c r="I360" i="12"/>
  <c r="E58" i="17"/>
  <c r="F38" i="12"/>
  <c r="I325" i="12"/>
  <c r="F136" i="17"/>
  <c r="G84" i="17"/>
  <c r="I219" i="12"/>
  <c r="H163" i="12"/>
  <c r="I290" i="17"/>
  <c r="E175" i="12"/>
  <c r="G280" i="12"/>
  <c r="E275" i="12"/>
  <c r="D5" i="12"/>
  <c r="H109" i="12"/>
  <c r="H10" i="12"/>
  <c r="G37" i="17"/>
  <c r="D263" i="12"/>
  <c r="G285" i="17"/>
  <c r="E88" i="17"/>
  <c r="G100" i="12"/>
  <c r="H258" i="12"/>
  <c r="H116" i="12"/>
  <c r="H7" i="17"/>
  <c r="H361" i="12"/>
  <c r="F347" i="12"/>
  <c r="D18" i="17"/>
  <c r="E24" i="17"/>
  <c r="E158" i="12"/>
  <c r="C25" i="13"/>
  <c r="G70" i="12"/>
  <c r="F3" i="12"/>
  <c r="D62" i="17"/>
  <c r="I2" i="2"/>
  <c r="H243" i="17"/>
  <c r="F299" i="17"/>
  <c r="H151" i="17"/>
  <c r="D319" i="12"/>
  <c r="F182" i="17"/>
  <c r="I230" i="12"/>
  <c r="H284" i="12"/>
  <c r="I229" i="17"/>
  <c r="F234" i="12"/>
  <c r="G346" i="12"/>
  <c r="F244" i="12"/>
  <c r="H249" i="17"/>
  <c r="D245" i="12"/>
  <c r="F265" i="17"/>
  <c r="D175" i="12"/>
  <c r="F248" i="17"/>
  <c r="E145" i="12"/>
  <c r="D27" i="13"/>
  <c r="D315" i="12"/>
  <c r="H199" i="12"/>
  <c r="D275" i="17"/>
  <c r="I44" i="17"/>
  <c r="D59" i="12"/>
  <c r="G308" i="12"/>
  <c r="G192" i="12"/>
  <c r="H328" i="17"/>
  <c r="F13" i="13"/>
  <c r="I145" i="17"/>
  <c r="I208" i="12"/>
  <c r="D119" i="17"/>
  <c r="E167" i="17"/>
  <c r="F154" i="17"/>
  <c r="D290" i="17"/>
  <c r="D51" i="12"/>
  <c r="D256" i="12"/>
  <c r="H49" i="17"/>
  <c r="G282" i="17"/>
  <c r="D156" i="12"/>
  <c r="I286" i="17"/>
  <c r="H23" i="13"/>
  <c r="F165" i="12"/>
  <c r="F152" i="17"/>
  <c r="H205" i="17"/>
  <c r="H296" i="17"/>
  <c r="F317" i="17"/>
  <c r="I250" i="17"/>
  <c r="I370" i="12"/>
  <c r="G217" i="17"/>
  <c r="F297" i="17"/>
  <c r="I301" i="12"/>
  <c r="D311" i="12"/>
  <c r="I235" i="12"/>
  <c r="G104" i="12"/>
  <c r="G10" i="12"/>
  <c r="D17" i="13"/>
  <c r="E142" i="12"/>
  <c r="I210" i="12"/>
  <c r="G126" i="12"/>
  <c r="H47" i="12"/>
  <c r="H142" i="12"/>
  <c r="G231" i="12"/>
  <c r="I30" i="12"/>
  <c r="E227" i="17"/>
  <c r="G51" i="17"/>
  <c r="F133" i="17"/>
  <c r="H51" i="12"/>
  <c r="H326" i="12"/>
  <c r="G145" i="12"/>
  <c r="F370" i="12"/>
  <c r="G7" i="12"/>
  <c r="I287" i="17"/>
  <c r="E304" i="12"/>
  <c r="H307" i="17"/>
  <c r="I75" i="17"/>
  <c r="H66" i="12"/>
  <c r="D21" i="13"/>
  <c r="I52" i="12"/>
  <c r="G186" i="17"/>
  <c r="E6" i="17"/>
  <c r="E165" i="12"/>
  <c r="H53" i="17"/>
  <c r="E159" i="17"/>
  <c r="H207" i="17"/>
  <c r="I230" i="17"/>
  <c r="F137" i="12"/>
  <c r="E173" i="12"/>
  <c r="G164" i="12"/>
  <c r="I21" i="17"/>
  <c r="H177" i="17"/>
  <c r="H135" i="12"/>
  <c r="H307" i="12"/>
  <c r="H311" i="17"/>
  <c r="F273" i="17"/>
  <c r="I118" i="17"/>
  <c r="F98" i="12"/>
  <c r="E192" i="17"/>
  <c r="H272" i="12"/>
  <c r="G112" i="12"/>
  <c r="C28" i="13"/>
  <c r="H13" i="13"/>
  <c r="F185" i="12"/>
  <c r="I13" i="17"/>
  <c r="D153" i="17"/>
  <c r="I156" i="12"/>
  <c r="H129" i="17"/>
  <c r="E31" i="17"/>
  <c r="H249" i="12"/>
  <c r="D259" i="12"/>
  <c r="E188" i="12"/>
  <c r="G133" i="17"/>
  <c r="F10" i="12"/>
  <c r="H108" i="17"/>
  <c r="H223" i="12"/>
  <c r="F315" i="17"/>
  <c r="G12" i="12"/>
  <c r="I68" i="17"/>
  <c r="G270" i="17"/>
  <c r="E35" i="12"/>
  <c r="D112" i="17"/>
  <c r="H89" i="12"/>
  <c r="D69" i="17"/>
  <c r="D19" i="13"/>
  <c r="I210" i="17"/>
  <c r="G304" i="12"/>
  <c r="H84" i="12"/>
  <c r="G17" i="17"/>
  <c r="G118" i="17"/>
  <c r="F34" i="13"/>
  <c r="I193" i="12"/>
  <c r="E16" i="12"/>
  <c r="H217" i="12"/>
  <c r="E105" i="12"/>
  <c r="G7" i="13"/>
  <c r="I233" i="17"/>
  <c r="E353" i="12"/>
  <c r="F294" i="17"/>
  <c r="I129" i="17"/>
  <c r="F255" i="12"/>
  <c r="G271" i="12"/>
  <c r="G194" i="17"/>
  <c r="D319" i="17"/>
  <c r="G271" i="17"/>
  <c r="D224" i="12"/>
  <c r="G296" i="17"/>
  <c r="F263" i="17"/>
  <c r="E41" i="17"/>
  <c r="I47" i="17"/>
  <c r="E282" i="17"/>
  <c r="I140" i="17"/>
  <c r="F128" i="17"/>
  <c r="H114" i="12"/>
  <c r="E119" i="17"/>
  <c r="E2" i="2"/>
  <c r="D192" i="17"/>
  <c r="C13" i="13"/>
  <c r="D297" i="17"/>
  <c r="H114" i="17"/>
  <c r="H310" i="12"/>
  <c r="F130" i="17"/>
  <c r="E249" i="17"/>
  <c r="D203" i="17"/>
  <c r="D129" i="17"/>
  <c r="F248" i="12"/>
  <c r="F129" i="17"/>
  <c r="H48" i="12"/>
  <c r="H203" i="17"/>
  <c r="I259" i="12"/>
  <c r="E138" i="12"/>
  <c r="D30" i="13"/>
  <c r="H2" i="13"/>
  <c r="G132" i="17"/>
  <c r="D193" i="17"/>
  <c r="E265" i="12"/>
  <c r="G219" i="17"/>
  <c r="E237" i="17"/>
  <c r="H299" i="12"/>
  <c r="E273" i="12"/>
  <c r="H154" i="17"/>
  <c r="H26" i="13"/>
  <c r="F80" i="17"/>
  <c r="G306" i="12"/>
  <c r="E308" i="17"/>
  <c r="E20" i="12"/>
  <c r="G350" i="12"/>
  <c r="D268" i="12"/>
  <c r="H229" i="17"/>
  <c r="G242" i="17"/>
  <c r="E28" i="13"/>
  <c r="G266" i="12"/>
  <c r="D115" i="12"/>
  <c r="H66" i="17"/>
  <c r="F51" i="17"/>
  <c r="H149" i="17"/>
  <c r="F296" i="17"/>
  <c r="C9" i="13"/>
  <c r="F67" i="12"/>
  <c r="E185" i="17"/>
  <c r="H226" i="17"/>
  <c r="G5" i="17"/>
  <c r="F47" i="17"/>
  <c r="I24" i="17"/>
  <c r="E34" i="17"/>
  <c r="H83" i="12"/>
  <c r="D130" i="17"/>
  <c r="G263" i="12"/>
  <c r="I339" i="12"/>
  <c r="E40" i="12"/>
  <c r="E193" i="17"/>
  <c r="I65" i="17"/>
  <c r="F251" i="17"/>
  <c r="H44" i="17"/>
  <c r="G292" i="17"/>
  <c r="D139" i="12"/>
  <c r="I79" i="12"/>
  <c r="F25" i="12"/>
  <c r="F111" i="17"/>
  <c r="I363" i="12"/>
  <c r="E55" i="17"/>
  <c r="H126" i="17"/>
  <c r="H265" i="17"/>
  <c r="F33" i="13"/>
  <c r="C21" i="13"/>
  <c r="G170" i="17"/>
  <c r="I279" i="12"/>
  <c r="G14" i="17"/>
  <c r="E56" i="17"/>
  <c r="E282" i="12"/>
  <c r="I201" i="12"/>
  <c r="F49" i="17"/>
  <c r="E240" i="12"/>
  <c r="H334" i="17"/>
  <c r="I251" i="17"/>
  <c r="D63" i="17"/>
  <c r="G25" i="12"/>
  <c r="D41" i="17"/>
  <c r="H193" i="17"/>
  <c r="F192" i="17"/>
  <c r="I214" i="12"/>
  <c r="D258" i="12"/>
  <c r="F320" i="17"/>
  <c r="D35" i="12"/>
  <c r="D355" i="12"/>
  <c r="H137" i="12"/>
  <c r="I86" i="12"/>
  <c r="G145" i="17"/>
  <c r="D312" i="17"/>
  <c r="D219" i="17"/>
  <c r="G219" i="12"/>
  <c r="G349" i="12"/>
  <c r="G270" i="12"/>
  <c r="E221" i="12"/>
  <c r="G156" i="12"/>
  <c r="D166" i="12"/>
  <c r="I10" i="17"/>
  <c r="I278" i="17"/>
  <c r="F170" i="17"/>
  <c r="H326" i="17"/>
  <c r="F329" i="12"/>
  <c r="I16" i="17"/>
  <c r="C27" i="13"/>
  <c r="E16" i="13"/>
  <c r="I58" i="12"/>
  <c r="G191" i="12"/>
  <c r="I294" i="17"/>
  <c r="G143" i="17"/>
  <c r="D30" i="17"/>
  <c r="F35" i="13"/>
  <c r="I23" i="17"/>
  <c r="F345" i="12"/>
  <c r="E270" i="12"/>
  <c r="I16" i="12"/>
  <c r="I167" i="17"/>
  <c r="I114" i="17"/>
  <c r="H319" i="12"/>
  <c r="G94" i="17"/>
  <c r="E186" i="12"/>
  <c r="H30" i="17"/>
  <c r="H200" i="12"/>
  <c r="D24" i="13"/>
  <c r="I146" i="12"/>
  <c r="E157" i="17"/>
  <c r="D60" i="12"/>
  <c r="D311" i="17"/>
  <c r="I257" i="12"/>
  <c r="G146" i="12"/>
  <c r="H84" i="17"/>
  <c r="I272" i="17"/>
  <c r="G6" i="13"/>
  <c r="D272" i="12"/>
  <c r="D14" i="17"/>
  <c r="H216" i="12"/>
  <c r="F151" i="12"/>
  <c r="F58" i="17"/>
  <c r="I321" i="12"/>
  <c r="G28" i="12"/>
  <c r="H68" i="17"/>
  <c r="D54" i="12"/>
  <c r="E303" i="17"/>
  <c r="F289" i="17"/>
  <c r="D270" i="17"/>
  <c r="G16" i="13"/>
  <c r="F262" i="12"/>
  <c r="G172" i="12"/>
  <c r="D180" i="17"/>
  <c r="D293" i="12"/>
  <c r="H124" i="17"/>
  <c r="E279" i="17"/>
  <c r="F203" i="12"/>
  <c r="D182" i="12"/>
  <c r="F4" i="12"/>
  <c r="G61" i="17"/>
  <c r="E186" i="17"/>
  <c r="D21" i="17"/>
  <c r="F27" i="13"/>
  <c r="H73" i="12"/>
  <c r="G161" i="12"/>
  <c r="H4" i="12"/>
  <c r="D255" i="12"/>
  <c r="I62" i="17"/>
  <c r="I174" i="12"/>
  <c r="D165" i="12"/>
  <c r="D58" i="17"/>
  <c r="E194" i="12"/>
  <c r="D105" i="17"/>
  <c r="D289" i="17"/>
  <c r="I171" i="12"/>
  <c r="I117" i="12"/>
  <c r="F37" i="17"/>
  <c r="G275" i="12"/>
  <c r="E233" i="17"/>
  <c r="F131" i="12"/>
  <c r="I81" i="12"/>
  <c r="E66" i="12"/>
  <c r="E59" i="17"/>
  <c r="I314" i="12"/>
  <c r="E243" i="17"/>
  <c r="D203" i="12"/>
  <c r="F110" i="12"/>
  <c r="I189" i="12"/>
  <c r="I213" i="17"/>
  <c r="F280" i="12"/>
  <c r="F321" i="17"/>
  <c r="D122" i="12"/>
  <c r="F154" i="12"/>
  <c r="E153" i="12"/>
  <c r="G313" i="12"/>
  <c r="H233" i="12"/>
  <c r="D151" i="17"/>
  <c r="H157" i="17"/>
  <c r="G32" i="17"/>
  <c r="D67" i="17"/>
  <c r="I26" i="12"/>
  <c r="F203" i="17"/>
  <c r="I331" i="17"/>
  <c r="H283" i="12"/>
  <c r="F3" i="2"/>
  <c r="G227" i="12"/>
  <c r="I247" i="17"/>
  <c r="H287" i="12"/>
  <c r="H195" i="17"/>
  <c r="I123" i="12"/>
  <c r="G235" i="12"/>
  <c r="D7" i="12"/>
  <c r="E107" i="17"/>
  <c r="F17" i="13"/>
  <c r="H158" i="12"/>
  <c r="I181" i="17"/>
  <c r="G245" i="17"/>
  <c r="D263" i="17"/>
  <c r="E65" i="17"/>
  <c r="G69" i="12"/>
  <c r="G42" i="12"/>
  <c r="E299" i="12"/>
  <c r="G136" i="12"/>
  <c r="G48" i="12"/>
  <c r="E144" i="12"/>
  <c r="H179" i="12"/>
  <c r="E184" i="12"/>
  <c r="E7" i="2"/>
  <c r="H187" i="17"/>
  <c r="D188" i="12"/>
  <c r="F32" i="17"/>
  <c r="D2" i="17"/>
  <c r="G32" i="13"/>
  <c r="F327" i="12"/>
  <c r="H128" i="17"/>
  <c r="F4" i="2"/>
  <c r="D9" i="13"/>
  <c r="G101" i="17"/>
  <c r="F261" i="17"/>
  <c r="E327" i="12"/>
  <c r="D332" i="17"/>
  <c r="E217" i="12"/>
  <c r="D96" i="12"/>
  <c r="E161" i="17"/>
  <c r="I258" i="17"/>
  <c r="I355" i="12"/>
  <c r="E67" i="17"/>
  <c r="I207" i="17"/>
  <c r="H171" i="12"/>
  <c r="E97" i="17"/>
  <c r="D310" i="17"/>
  <c r="E248" i="17"/>
  <c r="H268" i="17"/>
  <c r="F95" i="17"/>
  <c r="E357" i="12"/>
  <c r="D95" i="12"/>
  <c r="F2" i="12"/>
  <c r="F335" i="17"/>
  <c r="I231" i="12"/>
  <c r="F108" i="17"/>
  <c r="F230" i="12"/>
  <c r="G151" i="17"/>
  <c r="I196" i="12"/>
  <c r="D166" i="17"/>
  <c r="E10" i="12"/>
  <c r="G235" i="17"/>
  <c r="G319" i="17"/>
  <c r="F59" i="12"/>
  <c r="H19" i="17"/>
  <c r="H151" i="12"/>
  <c r="E109" i="17"/>
  <c r="D40" i="12"/>
  <c r="H335" i="17"/>
  <c r="D294" i="12"/>
  <c r="E213" i="12"/>
  <c r="H317" i="17"/>
  <c r="H327" i="17"/>
  <c r="I77" i="12"/>
  <c r="D47" i="17"/>
  <c r="E129" i="17"/>
  <c r="D191" i="12"/>
  <c r="E350" i="12"/>
  <c r="I233" i="12"/>
  <c r="E331" i="12"/>
  <c r="F48" i="12"/>
  <c r="F153" i="12"/>
  <c r="F357" i="12"/>
  <c r="I226" i="12"/>
  <c r="E289" i="17"/>
  <c r="G3" i="17"/>
  <c r="G152" i="17"/>
  <c r="D336" i="17"/>
  <c r="E91" i="12"/>
  <c r="G115" i="17"/>
  <c r="D329" i="12"/>
  <c r="I151" i="12"/>
  <c r="D234" i="12"/>
  <c r="F145" i="17"/>
  <c r="H230" i="17"/>
  <c r="D59" i="17"/>
  <c r="H63" i="17"/>
  <c r="I135" i="17"/>
  <c r="D91" i="12"/>
  <c r="D258" i="17"/>
  <c r="D3" i="2"/>
  <c r="E161" i="12"/>
  <c r="F191" i="17"/>
  <c r="G175" i="17"/>
  <c r="G220" i="12"/>
  <c r="E111" i="12"/>
  <c r="D300" i="17"/>
  <c r="D65" i="17"/>
  <c r="D217" i="17"/>
  <c r="I177" i="12"/>
  <c r="F177" i="12"/>
  <c r="G361" i="12"/>
  <c r="I263" i="12"/>
  <c r="I103" i="17"/>
  <c r="H266" i="17"/>
  <c r="H131" i="12"/>
  <c r="G34" i="17"/>
  <c r="E129" i="12"/>
  <c r="G146" i="17"/>
  <c r="E290" i="17"/>
  <c r="D198" i="12"/>
  <c r="D6" i="2"/>
  <c r="H238" i="12"/>
  <c r="E10" i="17"/>
  <c r="E180" i="12"/>
  <c r="G345" i="12"/>
  <c r="E220" i="12"/>
  <c r="H165" i="12"/>
  <c r="E224" i="12"/>
  <c r="I237" i="17"/>
  <c r="I333" i="12"/>
  <c r="D219" i="12"/>
  <c r="I285" i="17"/>
  <c r="E95" i="17"/>
  <c r="G20" i="17"/>
  <c r="G84" i="12"/>
  <c r="I55" i="12"/>
  <c r="D72" i="17"/>
  <c r="G188" i="12"/>
  <c r="G238" i="12"/>
  <c r="I38" i="17"/>
  <c r="F298" i="12"/>
  <c r="D314" i="12"/>
  <c r="D241" i="17"/>
  <c r="G112" i="17"/>
  <c r="H333" i="12"/>
  <c r="E315" i="12"/>
  <c r="G300" i="12"/>
  <c r="I280" i="17"/>
  <c r="H33" i="17"/>
  <c r="F3" i="13"/>
  <c r="F201" i="17"/>
  <c r="G6" i="2"/>
  <c r="G279" i="17"/>
  <c r="D24" i="17"/>
  <c r="G96" i="17"/>
  <c r="F17" i="12"/>
  <c r="F339" i="12"/>
  <c r="D53" i="17"/>
  <c r="I255" i="17"/>
  <c r="G160" i="17"/>
  <c r="F121" i="17"/>
  <c r="G143" i="12"/>
  <c r="D193" i="12"/>
  <c r="C4" i="13"/>
  <c r="I163" i="12"/>
  <c r="I317" i="17"/>
  <c r="F223" i="12"/>
  <c r="H185" i="17"/>
  <c r="D187" i="17"/>
  <c r="H255" i="12"/>
  <c r="H289" i="12"/>
  <c r="D235" i="12"/>
  <c r="H217" i="17"/>
  <c r="G31" i="12"/>
  <c r="D145" i="12"/>
  <c r="F67" i="17"/>
  <c r="D27" i="12"/>
  <c r="D87" i="17"/>
  <c r="F98" i="17"/>
  <c r="F244" i="17"/>
  <c r="H235" i="12"/>
  <c r="E4" i="12"/>
  <c r="G14" i="12"/>
  <c r="D132" i="17"/>
  <c r="F39" i="17"/>
  <c r="H244" i="17"/>
  <c r="I173" i="17"/>
  <c r="E10" i="13"/>
  <c r="H297" i="17"/>
  <c r="I224" i="17"/>
  <c r="E150" i="17"/>
  <c r="H264" i="12"/>
  <c r="I229" i="12"/>
  <c r="F70" i="17"/>
  <c r="H329" i="17"/>
  <c r="G222" i="12"/>
  <c r="E213" i="17"/>
  <c r="H20" i="17"/>
  <c r="E46" i="12"/>
  <c r="E333" i="17"/>
  <c r="I249" i="17"/>
  <c r="I312" i="17"/>
  <c r="I327" i="17"/>
  <c r="G294" i="12"/>
  <c r="G334" i="17"/>
  <c r="F354" i="12"/>
  <c r="I240" i="12"/>
  <c r="G60" i="17"/>
  <c r="I28" i="12"/>
  <c r="E199" i="12"/>
  <c r="G168" i="17"/>
  <c r="F84" i="12"/>
  <c r="G83" i="17"/>
  <c r="G262" i="17"/>
  <c r="E318" i="12"/>
  <c r="F300" i="17"/>
  <c r="F355" i="12"/>
  <c r="E196" i="12"/>
  <c r="I336" i="17"/>
  <c r="G313" i="17"/>
  <c r="I17" i="12"/>
  <c r="E230" i="12"/>
  <c r="G5" i="13"/>
  <c r="F31" i="13"/>
  <c r="H34" i="13"/>
  <c r="I284" i="17"/>
  <c r="G280" i="17"/>
  <c r="I51" i="17"/>
  <c r="D98" i="17"/>
  <c r="D94" i="17"/>
  <c r="H10" i="13"/>
  <c r="I188" i="12"/>
  <c r="D250" i="17"/>
  <c r="E26" i="13"/>
  <c r="F132" i="17"/>
  <c r="H55" i="17"/>
  <c r="H70" i="12"/>
  <c r="G310" i="12"/>
  <c r="F353" i="12"/>
  <c r="G38" i="12"/>
  <c r="E240" i="17"/>
  <c r="H9" i="12"/>
  <c r="G265" i="12"/>
  <c r="G32" i="12"/>
  <c r="H144" i="17"/>
  <c r="E251" i="12"/>
  <c r="E58" i="12"/>
  <c r="F371" i="12"/>
  <c r="H339" i="12"/>
  <c r="G355" i="12"/>
  <c r="F53" i="17"/>
  <c r="I5" i="12"/>
  <c r="F182" i="12"/>
  <c r="F202" i="17"/>
  <c r="F163" i="17"/>
  <c r="D285" i="12"/>
  <c r="D168" i="12"/>
  <c r="I184" i="17"/>
  <c r="H284" i="17"/>
  <c r="D74" i="12"/>
  <c r="F157" i="17"/>
  <c r="D261" i="12"/>
  <c r="F2" i="17"/>
  <c r="D133" i="17"/>
  <c r="E370" i="12"/>
  <c r="H5" i="12"/>
  <c r="F268" i="12"/>
  <c r="D317" i="17"/>
  <c r="G23" i="17"/>
  <c r="I67" i="17"/>
  <c r="D11" i="12"/>
  <c r="F30" i="13"/>
  <c r="F210" i="12"/>
  <c r="D181" i="17"/>
  <c r="F207" i="12"/>
  <c r="H157" i="12"/>
  <c r="H171" i="17"/>
  <c r="I329" i="17"/>
  <c r="E193" i="12"/>
  <c r="H109" i="17"/>
  <c r="I207" i="12"/>
  <c r="G203" i="17"/>
  <c r="H241" i="12"/>
  <c r="H122" i="12"/>
  <c r="G157" i="12"/>
  <c r="E272" i="12"/>
  <c r="I191" i="17"/>
  <c r="G209" i="12"/>
  <c r="E271" i="12"/>
  <c r="F6" i="13"/>
  <c r="G243" i="17"/>
  <c r="F9" i="13"/>
  <c r="E311" i="17"/>
  <c r="H200" i="17"/>
  <c r="F117" i="12"/>
  <c r="F12" i="17"/>
  <c r="G27" i="13"/>
  <c r="H105" i="17"/>
  <c r="F310" i="12"/>
  <c r="I188" i="17"/>
  <c r="E100" i="17"/>
  <c r="G137" i="17"/>
  <c r="H173" i="17"/>
  <c r="F61" i="12"/>
  <c r="E223" i="17"/>
  <c r="E128" i="17"/>
  <c r="F150" i="17"/>
  <c r="E280" i="17"/>
  <c r="F271" i="17"/>
  <c r="F10" i="17"/>
  <c r="F180" i="17"/>
  <c r="D207" i="17"/>
  <c r="E286" i="12"/>
  <c r="F359" i="12"/>
  <c r="E68" i="17"/>
  <c r="I326" i="17"/>
  <c r="E110" i="17"/>
  <c r="G30" i="17"/>
  <c r="F189" i="12"/>
  <c r="E259" i="17"/>
  <c r="D88" i="17"/>
  <c r="G243" i="12"/>
  <c r="E26" i="12"/>
  <c r="I319" i="17"/>
  <c r="D248" i="17"/>
  <c r="D90" i="12"/>
  <c r="I107" i="17"/>
  <c r="F115" i="12"/>
  <c r="G244" i="17"/>
  <c r="I333" i="17"/>
  <c r="I275" i="17"/>
  <c r="C34" i="13"/>
  <c r="F123" i="17"/>
  <c r="I32" i="12"/>
  <c r="E48" i="17"/>
  <c r="G62" i="12"/>
  <c r="D282" i="12"/>
  <c r="D285" i="17"/>
  <c r="F30" i="17"/>
  <c r="G153" i="12"/>
  <c r="E320" i="12"/>
  <c r="G245" i="12"/>
  <c r="I342" i="12"/>
  <c r="F30" i="12"/>
  <c r="E298" i="12"/>
  <c r="D222" i="12"/>
  <c r="D299" i="12"/>
  <c r="I76" i="17"/>
  <c r="G40" i="12"/>
  <c r="G129" i="17"/>
  <c r="E82" i="17"/>
  <c r="H178" i="12"/>
  <c r="I46" i="12"/>
  <c r="F257" i="12"/>
  <c r="I289" i="12"/>
  <c r="H240" i="17"/>
  <c r="G277" i="12"/>
  <c r="D283" i="17"/>
  <c r="F305" i="12"/>
  <c r="G165" i="12"/>
  <c r="G7" i="17"/>
  <c r="I320" i="12"/>
  <c r="G3" i="13"/>
  <c r="H25" i="13"/>
  <c r="H88" i="12"/>
  <c r="G177" i="17"/>
  <c r="F224" i="12"/>
  <c r="I247" i="12"/>
  <c r="D161" i="17"/>
  <c r="E340" i="12"/>
  <c r="D110" i="12"/>
  <c r="G336" i="12"/>
  <c r="H23" i="17"/>
  <c r="D185" i="12"/>
  <c r="I216" i="17"/>
  <c r="I226" i="17"/>
  <c r="E12" i="12"/>
  <c r="F90" i="12"/>
  <c r="I171" i="17"/>
  <c r="D90" i="17"/>
  <c r="I137" i="12"/>
  <c r="H363" i="12"/>
  <c r="F215" i="12"/>
  <c r="D283" i="12"/>
  <c r="I59" i="17"/>
  <c r="D296" i="17"/>
  <c r="I161" i="17"/>
  <c r="F104" i="12"/>
  <c r="I158" i="17"/>
  <c r="I2" i="17"/>
  <c r="I361" i="12"/>
  <c r="F187" i="12"/>
  <c r="E123" i="17"/>
  <c r="E236" i="12"/>
  <c r="D146" i="17"/>
  <c r="G53" i="17"/>
  <c r="F306" i="12"/>
  <c r="H34" i="17"/>
  <c r="G139" i="17"/>
  <c r="D107" i="17"/>
  <c r="I199" i="17"/>
  <c r="H264" i="17"/>
  <c r="D308" i="12"/>
  <c r="G45" i="17"/>
  <c r="F241" i="12"/>
  <c r="I310" i="12"/>
  <c r="F319" i="17"/>
  <c r="H146" i="12"/>
  <c r="H324" i="12"/>
  <c r="F44" i="17"/>
  <c r="I59" i="12"/>
  <c r="G48" i="17"/>
  <c r="I215" i="17"/>
  <c r="I314" i="17"/>
  <c r="F199" i="12"/>
  <c r="D185" i="17"/>
  <c r="H194" i="17"/>
  <c r="H199" i="17"/>
  <c r="F159" i="17"/>
  <c r="E147" i="12"/>
  <c r="H192" i="12"/>
  <c r="H255" i="17"/>
  <c r="E308" i="12"/>
  <c r="E283" i="12"/>
  <c r="E272" i="17"/>
  <c r="D173" i="17"/>
  <c r="D320" i="12"/>
  <c r="F88" i="17"/>
  <c r="D73" i="17"/>
  <c r="I125" i="12"/>
  <c r="E17" i="17"/>
  <c r="H91" i="12"/>
  <c r="G248" i="12"/>
  <c r="F287" i="17"/>
  <c r="I55" i="17"/>
  <c r="E198" i="17"/>
  <c r="G236" i="17"/>
  <c r="H178" i="17"/>
  <c r="D13" i="12"/>
  <c r="D179" i="12"/>
  <c r="F123" i="12"/>
  <c r="F76" i="12"/>
  <c r="D24" i="12"/>
  <c r="E51" i="17"/>
  <c r="I357" i="12"/>
  <c r="D315" i="17"/>
  <c r="G213" i="17"/>
  <c r="E171" i="17"/>
  <c r="I102" i="12"/>
  <c r="H158" i="17"/>
  <c r="D248" i="12"/>
  <c r="E132" i="12"/>
  <c r="H356" i="12"/>
  <c r="D12" i="17"/>
  <c r="G39" i="17"/>
  <c r="H86" i="12"/>
  <c r="F139" i="17"/>
  <c r="E326" i="12"/>
  <c r="E230" i="17"/>
  <c r="G348" i="12"/>
  <c r="E294" i="12"/>
  <c r="E270" i="17"/>
  <c r="G89" i="17"/>
  <c r="D152" i="12"/>
  <c r="F126" i="12"/>
  <c r="H318" i="12"/>
  <c r="E212" i="12"/>
  <c r="E93" i="17"/>
  <c r="F25" i="17"/>
  <c r="E250" i="12"/>
  <c r="F156" i="12"/>
  <c r="H277" i="17"/>
  <c r="I241" i="17"/>
  <c r="H206" i="12"/>
  <c r="D13" i="13"/>
  <c r="H140" i="17"/>
  <c r="H139" i="12"/>
  <c r="H121" i="17"/>
  <c r="E44" i="17"/>
  <c r="D205" i="12"/>
  <c r="E167" i="12"/>
  <c r="F307" i="12"/>
  <c r="G317" i="12"/>
  <c r="I261" i="12"/>
  <c r="F278" i="12"/>
  <c r="G108" i="12"/>
  <c r="I289" i="17"/>
  <c r="F33" i="17"/>
  <c r="F114" i="17"/>
  <c r="H16" i="13"/>
  <c r="E307" i="17"/>
  <c r="D144" i="12"/>
  <c r="F349" i="12"/>
  <c r="D65" i="12"/>
  <c r="F303" i="12"/>
  <c r="F60" i="12"/>
  <c r="I121" i="17"/>
  <c r="E74" i="17"/>
  <c r="F241" i="17"/>
  <c r="G307" i="12"/>
  <c r="G364" i="12"/>
  <c r="F327" i="17"/>
  <c r="G125" i="17"/>
  <c r="F272" i="17"/>
  <c r="H108" i="12"/>
  <c r="H346" i="12"/>
  <c r="H145" i="12"/>
  <c r="F27" i="17"/>
  <c r="H338" i="12"/>
  <c r="G321" i="17"/>
  <c r="E264" i="17"/>
  <c r="I203" i="12"/>
  <c r="F14" i="12"/>
  <c r="H6" i="12"/>
  <c r="G322" i="17"/>
  <c r="E364" i="12"/>
  <c r="D53" i="12"/>
  <c r="F198" i="12"/>
  <c r="G79" i="17"/>
  <c r="H80" i="17"/>
  <c r="I9" i="17"/>
  <c r="I254" i="12"/>
  <c r="I61" i="12"/>
  <c r="F170" i="12"/>
  <c r="D130" i="12"/>
  <c r="D251" i="17"/>
  <c r="E70" i="12"/>
  <c r="F108" i="12"/>
  <c r="E30" i="13"/>
  <c r="I112" i="12"/>
  <c r="F199" i="17"/>
  <c r="I255" i="12"/>
  <c r="H3" i="12"/>
  <c r="F149" i="17"/>
  <c r="F54" i="17"/>
  <c r="D7" i="17"/>
  <c r="H221" i="12"/>
  <c r="G159" i="12"/>
  <c r="D55" i="17"/>
  <c r="F201" i="12"/>
  <c r="G94" i="12"/>
  <c r="F73" i="12"/>
  <c r="H143" i="17"/>
  <c r="F356" i="12"/>
  <c r="I72" i="12"/>
  <c r="F100" i="17"/>
  <c r="E105" i="17"/>
  <c r="H300" i="12"/>
  <c r="G206" i="12"/>
  <c r="I18" i="12"/>
  <c r="E269" i="12"/>
  <c r="H38" i="12"/>
  <c r="I178" i="17"/>
  <c r="F56" i="17"/>
  <c r="H25" i="12"/>
  <c r="I110" i="17"/>
  <c r="D243" i="12"/>
  <c r="D233" i="17"/>
  <c r="E19" i="13"/>
  <c r="G229" i="17"/>
  <c r="I249" i="12"/>
  <c r="F268" i="17"/>
  <c r="G174" i="12"/>
  <c r="G102" i="17"/>
  <c r="E67" i="12"/>
  <c r="D220" i="17"/>
  <c r="H90" i="12"/>
  <c r="D338" i="12"/>
  <c r="H153" i="17"/>
  <c r="F41" i="17"/>
  <c r="E262" i="12"/>
  <c r="E249" i="12"/>
  <c r="I296" i="17"/>
  <c r="E4" i="13"/>
  <c r="H65" i="17"/>
  <c r="G305" i="12"/>
  <c r="F229" i="17"/>
  <c r="D235" i="17"/>
  <c r="D317" i="12"/>
  <c r="G241" i="17"/>
  <c r="H184" i="17"/>
  <c r="I39" i="12"/>
  <c r="F186" i="12"/>
  <c r="E14" i="12"/>
  <c r="F287" i="12"/>
  <c r="G326" i="12"/>
  <c r="I306" i="12"/>
  <c r="I235" i="17"/>
  <c r="D296" i="12"/>
  <c r="E331" i="17"/>
  <c r="G66" i="12"/>
  <c r="I111" i="12"/>
  <c r="D350" i="12"/>
  <c r="G91" i="12"/>
  <c r="F81" i="12"/>
  <c r="G9" i="13"/>
  <c r="D26" i="13"/>
  <c r="D116" i="12"/>
  <c r="E7" i="17"/>
  <c r="G362" i="12"/>
  <c r="F184" i="12"/>
  <c r="H325" i="12"/>
  <c r="D202" i="12"/>
  <c r="I40" i="12"/>
  <c r="G81" i="17"/>
  <c r="G135" i="17"/>
  <c r="E125" i="17"/>
  <c r="E360" i="12"/>
  <c r="E329" i="17"/>
  <c r="D152" i="17"/>
  <c r="H55" i="12"/>
  <c r="I328" i="17"/>
  <c r="H210" i="17"/>
  <c r="E363" i="12"/>
  <c r="D279" i="17"/>
  <c r="F213" i="17"/>
  <c r="D42" i="17"/>
  <c r="I231" i="17"/>
  <c r="G49" i="17"/>
  <c r="G193" i="17"/>
  <c r="E235" i="12"/>
  <c r="H221" i="17"/>
  <c r="I179" i="12"/>
  <c r="F122" i="17"/>
  <c r="E52" i="12"/>
  <c r="D287" i="17"/>
  <c r="D187" i="12"/>
  <c r="I299" i="12"/>
  <c r="I222" i="17"/>
  <c r="I271" i="17"/>
  <c r="G297" i="17"/>
  <c r="F321" i="12"/>
  <c r="G216" i="12"/>
  <c r="G95" i="12"/>
  <c r="I151" i="17"/>
  <c r="F137" i="17"/>
  <c r="D334" i="17"/>
  <c r="D277" i="12"/>
  <c r="I61" i="17"/>
  <c r="D39" i="12"/>
  <c r="D214" i="17"/>
  <c r="F252" i="12"/>
  <c r="E257" i="12"/>
  <c r="G35" i="13"/>
  <c r="F275" i="12"/>
  <c r="F117" i="17"/>
  <c r="E285" i="12"/>
  <c r="D68" i="12"/>
  <c r="D143" i="12"/>
  <c r="I101" i="17"/>
  <c r="F258" i="12"/>
  <c r="D136" i="17"/>
  <c r="I195" i="12"/>
  <c r="F7" i="2"/>
  <c r="H20" i="12"/>
  <c r="E329" i="12"/>
  <c r="D174" i="12"/>
  <c r="G216" i="17"/>
  <c r="I14" i="17"/>
  <c r="D33" i="13"/>
  <c r="G184" i="17"/>
  <c r="G27" i="17"/>
  <c r="G91" i="17"/>
  <c r="F283" i="17"/>
  <c r="D39" i="17"/>
  <c r="E19" i="17"/>
  <c r="D268" i="17"/>
  <c r="F229" i="12"/>
  <c r="E125" i="12"/>
  <c r="G163" i="17"/>
  <c r="H93" i="12"/>
  <c r="H203" i="12"/>
  <c r="F310" i="17"/>
  <c r="D14" i="12"/>
  <c r="E300" i="17"/>
  <c r="H294" i="17"/>
  <c r="G237" i="12"/>
  <c r="E214" i="12"/>
  <c r="D68" i="17"/>
  <c r="G210" i="12"/>
  <c r="D340" i="12"/>
  <c r="D61" i="17"/>
  <c r="G59" i="17"/>
  <c r="F24" i="12"/>
  <c r="H76" i="12"/>
  <c r="H343" i="12"/>
  <c r="F132" i="12"/>
  <c r="G83" i="12"/>
  <c r="D40" i="17"/>
  <c r="I297" i="12"/>
  <c r="D154" i="17"/>
  <c r="G182" i="12"/>
  <c r="E199" i="17"/>
  <c r="I33" i="17"/>
  <c r="G33" i="13"/>
  <c r="D12" i="13"/>
  <c r="G102" i="12"/>
  <c r="I178" i="12"/>
  <c r="I311" i="12"/>
  <c r="E13" i="12"/>
  <c r="H298" i="12"/>
  <c r="G277" i="17"/>
  <c r="E130" i="12"/>
  <c r="G185" i="12"/>
  <c r="I74" i="17"/>
  <c r="F11" i="13"/>
  <c r="H39" i="12"/>
  <c r="E245" i="17"/>
  <c r="D47" i="12"/>
  <c r="E202" i="12"/>
  <c r="G209" i="17"/>
  <c r="H118" i="12"/>
  <c r="D58" i="12"/>
  <c r="G18" i="13"/>
  <c r="I3" i="12"/>
  <c r="D16" i="12"/>
  <c r="I307" i="17"/>
  <c r="I153" i="12"/>
  <c r="E226" i="12"/>
  <c r="G23" i="13"/>
  <c r="D159" i="17"/>
  <c r="H257" i="12"/>
  <c r="D10" i="12"/>
  <c r="F160" i="12"/>
  <c r="D243" i="17"/>
  <c r="E269" i="17"/>
  <c r="D140" i="12"/>
  <c r="H278" i="12"/>
  <c r="H104" i="12"/>
  <c r="H135" i="17"/>
  <c r="H244" i="12"/>
  <c r="H243" i="12"/>
  <c r="D5" i="2"/>
  <c r="D124" i="17"/>
  <c r="G247" i="17"/>
  <c r="I254" i="17"/>
  <c r="G324" i="17"/>
  <c r="D262" i="12"/>
  <c r="I13" i="12"/>
  <c r="I33" i="12"/>
  <c r="I234" i="17"/>
  <c r="H319" i="17"/>
  <c r="D142" i="12"/>
  <c r="E69" i="17"/>
  <c r="E16" i="17"/>
  <c r="H102" i="12"/>
  <c r="H137" i="17"/>
  <c r="D101" i="12"/>
  <c r="G290" i="12"/>
  <c r="C6" i="13"/>
  <c r="F235" i="12"/>
  <c r="F88" i="12"/>
  <c r="F334" i="12"/>
  <c r="F206" i="17"/>
  <c r="G18" i="12"/>
  <c r="I332" i="12"/>
  <c r="F265" i="12"/>
  <c r="E359" i="12"/>
  <c r="F5" i="13"/>
  <c r="D306" i="17"/>
  <c r="H362" i="12"/>
  <c r="G272" i="17"/>
  <c r="H80" i="12"/>
  <c r="F10" i="13"/>
  <c r="H331" i="17"/>
  <c r="D199" i="17"/>
  <c r="E3" i="12"/>
  <c r="F235" i="17"/>
  <c r="H24" i="17"/>
  <c r="F317" i="12"/>
  <c r="F107" i="12"/>
  <c r="G63" i="12"/>
  <c r="I10" i="12"/>
  <c r="H123" i="17"/>
  <c r="D244" i="12"/>
  <c r="E278" i="17"/>
  <c r="D294" i="17"/>
  <c r="D244" i="17"/>
  <c r="G116" i="12"/>
  <c r="E206" i="12"/>
  <c r="E82" i="12"/>
  <c r="E268" i="12"/>
  <c r="D104" i="12"/>
  <c r="D262" i="17"/>
  <c r="D60" i="17"/>
  <c r="H366" i="12"/>
  <c r="H59" i="12"/>
  <c r="D122" i="17"/>
  <c r="I70" i="17"/>
  <c r="I76" i="12"/>
  <c r="I84" i="12"/>
  <c r="H215" i="17"/>
  <c r="H340" i="12"/>
  <c r="I5" i="17"/>
  <c r="F233" i="12"/>
  <c r="I96" i="17"/>
  <c r="F31" i="12"/>
  <c r="E137" i="12"/>
  <c r="E194" i="17"/>
  <c r="D88" i="12"/>
  <c r="G283" i="17"/>
  <c r="G234" i="12"/>
  <c r="E117" i="12"/>
  <c r="E38" i="17"/>
  <c r="D353" i="12"/>
  <c r="H139" i="17"/>
  <c r="F227" i="12"/>
  <c r="E23" i="17"/>
  <c r="E76" i="12"/>
  <c r="G357" i="12"/>
  <c r="I332" i="17"/>
  <c r="D67" i="12"/>
  <c r="D352" i="12"/>
  <c r="I328" i="12"/>
  <c r="E121" i="12"/>
  <c r="E165" i="17"/>
  <c r="H122" i="17"/>
  <c r="F75" i="12"/>
  <c r="H201" i="17"/>
  <c r="E264" i="12"/>
  <c r="E215" i="17"/>
  <c r="D231" i="12"/>
  <c r="G196" i="12"/>
  <c r="F192" i="12"/>
  <c r="H196" i="12"/>
  <c r="D42" i="12"/>
  <c r="D137" i="17"/>
  <c r="F153" i="17"/>
  <c r="F336" i="12"/>
  <c r="D186" i="12"/>
  <c r="F21" i="13"/>
  <c r="E133" i="17"/>
  <c r="I325" i="17"/>
  <c r="I200" i="12"/>
  <c r="G122" i="12"/>
  <c r="D93" i="12"/>
  <c r="D186" i="17"/>
  <c r="G205" i="17"/>
  <c r="F208" i="17"/>
  <c r="D362" i="12"/>
  <c r="H152" i="17"/>
  <c r="D157" i="12"/>
  <c r="F74" i="12"/>
  <c r="E144" i="17"/>
  <c r="H133" i="12"/>
  <c r="H345" i="12"/>
  <c r="E46" i="17"/>
  <c r="E4" i="2"/>
  <c r="H112" i="17"/>
  <c r="G44" i="17"/>
  <c r="I187" i="17"/>
  <c r="H174" i="12"/>
  <c r="F97" i="12"/>
  <c r="F101" i="12"/>
  <c r="E284" i="12"/>
  <c r="D23" i="12"/>
  <c r="G3" i="12"/>
  <c r="D206" i="12"/>
  <c r="G55" i="12"/>
  <c r="H251" i="17"/>
  <c r="I126" i="17"/>
  <c r="H177" i="12"/>
  <c r="I202" i="12"/>
  <c r="D26" i="17"/>
  <c r="G54" i="12"/>
  <c r="E292" i="12"/>
  <c r="D54" i="17"/>
  <c r="E98" i="12"/>
  <c r="E335" i="12"/>
  <c r="E147" i="17"/>
  <c r="I6" i="17"/>
  <c r="D28" i="12"/>
  <c r="I3" i="17"/>
  <c r="E51" i="12"/>
  <c r="I313" i="17"/>
  <c r="E292" i="17"/>
  <c r="G186" i="12"/>
  <c r="G158" i="17"/>
  <c r="D156" i="17"/>
  <c r="F247" i="12"/>
  <c r="I371" i="12"/>
  <c r="D109" i="17"/>
  <c r="D214" i="12"/>
  <c r="E5" i="2"/>
  <c r="G306" i="17"/>
  <c r="F149" i="12"/>
  <c r="G254" i="12"/>
  <c r="E290" i="12"/>
  <c r="E75" i="12"/>
  <c r="G40" i="17"/>
  <c r="D247" i="12"/>
  <c r="D335" i="17"/>
  <c r="E254" i="17"/>
  <c r="F75" i="17"/>
  <c r="D284" i="17"/>
  <c r="H248" i="12"/>
  <c r="D7" i="2"/>
  <c r="H212" i="17"/>
  <c r="D168" i="17"/>
  <c r="H172" i="17"/>
  <c r="F167" i="12"/>
  <c r="G132" i="12"/>
  <c r="F220" i="12"/>
  <c r="G294" i="17"/>
  <c r="I180" i="17"/>
  <c r="H173" i="12"/>
  <c r="E294" i="17"/>
  <c r="I269" i="17"/>
  <c r="I192" i="17"/>
  <c r="H7" i="12"/>
  <c r="F259" i="17"/>
  <c r="H235" i="17"/>
  <c r="H237" i="12"/>
  <c r="H164" i="12"/>
  <c r="D249" i="12"/>
  <c r="D249" i="17"/>
  <c r="H48" i="17"/>
  <c r="I79" i="17"/>
  <c r="F69" i="17"/>
  <c r="F194" i="12"/>
  <c r="I139" i="17"/>
  <c r="G194" i="12"/>
  <c r="D83" i="12"/>
  <c r="G61" i="12"/>
  <c r="E256" i="12"/>
  <c r="H62" i="12"/>
  <c r="H37" i="17"/>
  <c r="D266" i="17"/>
  <c r="D303" i="12"/>
  <c r="G72" i="12"/>
  <c r="I209" i="17"/>
  <c r="F247" i="17"/>
  <c r="F342" i="12"/>
  <c r="I65" i="12"/>
  <c r="I80" i="17"/>
  <c r="D307" i="12"/>
  <c r="D347" i="12"/>
  <c r="H271" i="12"/>
  <c r="I175" i="17"/>
  <c r="F158" i="12"/>
  <c r="D171" i="12"/>
  <c r="D359" i="12"/>
  <c r="F210" i="17"/>
  <c r="H125" i="12"/>
  <c r="D108" i="12"/>
  <c r="D250" i="12"/>
  <c r="F166" i="12"/>
  <c r="G116" i="17"/>
  <c r="G195" i="17"/>
  <c r="I121" i="12"/>
  <c r="G80" i="12"/>
  <c r="D286" i="12"/>
  <c r="F159" i="12"/>
  <c r="E70" i="17"/>
  <c r="F185" i="17"/>
  <c r="I244" i="17"/>
  <c r="E178" i="17"/>
  <c r="I315" i="12"/>
  <c r="I335" i="17"/>
  <c r="H117" i="17"/>
  <c r="H224" i="17"/>
  <c r="D357" i="12"/>
  <c r="H62" i="17"/>
  <c r="D25" i="17"/>
  <c r="D207" i="12"/>
  <c r="D163" i="12"/>
  <c r="F7" i="13"/>
  <c r="F243" i="12"/>
  <c r="E277" i="12"/>
  <c r="I159" i="17"/>
  <c r="F238" i="17"/>
  <c r="E317" i="12"/>
  <c r="F45" i="17"/>
  <c r="F65" i="12"/>
  <c r="G185" i="17"/>
  <c r="G13" i="13"/>
  <c r="I143" i="17"/>
  <c r="G224" i="17"/>
  <c r="F341" i="12"/>
  <c r="E107" i="12"/>
  <c r="H166" i="12"/>
  <c r="D293" i="17"/>
  <c r="E319" i="12"/>
  <c r="F322" i="17"/>
  <c r="G131" i="17"/>
  <c r="E346" i="12"/>
  <c r="E164" i="12"/>
  <c r="H53" i="12"/>
  <c r="D201" i="12"/>
  <c r="G154" i="12"/>
  <c r="D210" i="12"/>
  <c r="G289" i="17"/>
  <c r="F124" i="12"/>
  <c r="G293" i="17"/>
  <c r="E63" i="17"/>
  <c r="D252" i="17"/>
  <c r="G210" i="17"/>
  <c r="F194" i="17"/>
  <c r="E177" i="12"/>
  <c r="E263" i="17"/>
  <c r="I174" i="17"/>
  <c r="E109" i="12"/>
  <c r="D139" i="17"/>
  <c r="F9" i="17"/>
  <c r="H334" i="12"/>
  <c r="F24" i="17"/>
  <c r="I28" i="17"/>
  <c r="G123" i="17"/>
  <c r="H30" i="12"/>
  <c r="H216" i="17"/>
  <c r="I23" i="12"/>
  <c r="G70" i="17"/>
  <c r="G311" i="12"/>
  <c r="H144" i="12"/>
  <c r="H322" i="12"/>
  <c r="I228" i="12"/>
  <c r="H146" i="17"/>
  <c r="G212" i="12"/>
  <c r="H228" i="12"/>
  <c r="D184" i="17"/>
  <c r="E336" i="17"/>
  <c r="I45" i="17"/>
  <c r="F47" i="12"/>
  <c r="H208" i="17"/>
  <c r="E238" i="17"/>
  <c r="E52" i="17"/>
  <c r="D81" i="17"/>
  <c r="F207" i="17"/>
  <c r="G258" i="17"/>
  <c r="F290" i="17"/>
  <c r="I320" i="17"/>
  <c r="I293" i="17"/>
  <c r="E263" i="12"/>
  <c r="D94" i="12"/>
  <c r="H16" i="17"/>
  <c r="H185" i="12"/>
  <c r="E219" i="17"/>
  <c r="D304" i="12"/>
  <c r="G175" i="12"/>
  <c r="D3" i="13"/>
  <c r="F214" i="12"/>
  <c r="D62" i="12"/>
  <c r="I146" i="17"/>
  <c r="D301" i="12"/>
  <c r="H14" i="12"/>
  <c r="G54" i="17"/>
  <c r="G125" i="12"/>
  <c r="D125" i="17"/>
  <c r="E275" i="17"/>
  <c r="D116" i="17"/>
  <c r="F139" i="12"/>
  <c r="E11" i="12"/>
  <c r="H104" i="17"/>
  <c r="F258" i="17"/>
  <c r="I94" i="12"/>
  <c r="H79" i="17"/>
  <c r="G174" i="17"/>
  <c r="I100" i="17"/>
  <c r="F168" i="17"/>
  <c r="I318" i="17"/>
  <c r="E252" i="12"/>
  <c r="E174" i="17"/>
  <c r="D145" i="17"/>
  <c r="E261" i="12"/>
  <c r="H115" i="12"/>
  <c r="H184" i="12"/>
  <c r="D305" i="17"/>
  <c r="H186" i="17"/>
  <c r="D147" i="17"/>
  <c r="I222" i="12"/>
  <c r="I145" i="12"/>
  <c r="G51" i="12"/>
  <c r="D6" i="12"/>
  <c r="F54" i="12"/>
  <c r="G322" i="12"/>
  <c r="G103" i="17"/>
  <c r="G215" i="12"/>
  <c r="G30" i="12"/>
  <c r="F6" i="17"/>
  <c r="F45" i="12"/>
  <c r="F59" i="17"/>
  <c r="D291" i="17"/>
  <c r="D129" i="12"/>
  <c r="F290" i="12"/>
  <c r="H283" i="17"/>
  <c r="G202" i="17"/>
  <c r="E42" i="17"/>
  <c r="G130" i="17"/>
  <c r="D287" i="12"/>
  <c r="G47" i="17"/>
  <c r="F352" i="12"/>
  <c r="D342" i="12"/>
  <c r="G324" i="12"/>
  <c r="D265" i="17"/>
  <c r="D346" i="12"/>
  <c r="G140" i="17"/>
  <c r="E245" i="12"/>
  <c r="F269" i="12"/>
  <c r="E266" i="17"/>
  <c r="H103" i="12"/>
  <c r="H19" i="12"/>
  <c r="G13" i="12"/>
  <c r="F257" i="17"/>
  <c r="I35" i="17"/>
  <c r="I159" i="12"/>
  <c r="I110" i="12"/>
  <c r="H145" i="17"/>
  <c r="D3" i="17"/>
  <c r="H352" i="12"/>
  <c r="F125" i="12"/>
  <c r="D191" i="17"/>
  <c r="H111" i="12"/>
  <c r="H209" i="17"/>
  <c r="E219" i="12"/>
  <c r="F296" i="12"/>
  <c r="D20" i="17"/>
  <c r="E3" i="17"/>
  <c r="H79" i="12"/>
  <c r="E352" i="12"/>
  <c r="F171" i="12"/>
  <c r="H74" i="17"/>
  <c r="E32" i="12"/>
  <c r="H31" i="13"/>
  <c r="D215" i="12"/>
  <c r="G338" i="12"/>
  <c r="D321" i="17"/>
  <c r="E140" i="12"/>
  <c r="H12" i="12"/>
  <c r="H95" i="17"/>
  <c r="E324" i="12"/>
  <c r="E163" i="17"/>
  <c r="H236" i="17"/>
  <c r="F188" i="12"/>
  <c r="I268" i="17"/>
  <c r="F112" i="17"/>
  <c r="I83" i="17"/>
  <c r="G333" i="12"/>
  <c r="G37" i="12"/>
  <c r="H313" i="17"/>
  <c r="H317" i="12"/>
  <c r="D164" i="17"/>
  <c r="F263" i="12"/>
  <c r="F206" i="12"/>
  <c r="I257" i="17"/>
  <c r="I67" i="12"/>
  <c r="G256" i="17"/>
  <c r="H182" i="17"/>
  <c r="H234" i="12"/>
  <c r="I242" i="17"/>
  <c r="F166" i="17"/>
  <c r="H215" i="12"/>
  <c r="E74" i="12"/>
  <c r="G258" i="12"/>
  <c r="F14" i="17"/>
  <c r="E201" i="12"/>
  <c r="I324" i="17"/>
  <c r="H287" i="17"/>
  <c r="F66" i="17"/>
  <c r="G160" i="12"/>
  <c r="D123" i="17"/>
  <c r="I84" i="17"/>
  <c r="E89" i="17"/>
  <c r="I346" i="12"/>
  <c r="G41" i="12"/>
  <c r="I124" i="12"/>
  <c r="H7" i="13"/>
  <c r="I195" i="17"/>
  <c r="I172" i="12"/>
  <c r="F222" i="12"/>
  <c r="D215" i="17"/>
  <c r="E216" i="12"/>
  <c r="I258" i="12"/>
  <c r="G326" i="17"/>
  <c r="H167" i="17"/>
  <c r="H312" i="12"/>
  <c r="G35" i="12"/>
  <c r="F96" i="12"/>
  <c r="D192" i="12"/>
  <c r="E149" i="17"/>
  <c r="G227" i="17"/>
  <c r="G178" i="17"/>
  <c r="D143" i="17"/>
  <c r="E35" i="13"/>
  <c r="D97" i="17"/>
  <c r="H95" i="12"/>
  <c r="G327" i="12"/>
  <c r="E12" i="13"/>
  <c r="F91" i="12"/>
  <c r="E356" i="12"/>
  <c r="F313" i="17"/>
  <c r="I97" i="17"/>
  <c r="G278" i="17"/>
  <c r="F217" i="17"/>
  <c r="D10" i="17"/>
  <c r="H357" i="12"/>
  <c r="F230" i="17"/>
  <c r="G286" i="12"/>
  <c r="E328" i="17"/>
  <c r="D282" i="17"/>
  <c r="I261" i="17"/>
  <c r="I164" i="17"/>
  <c r="H61" i="17"/>
  <c r="E31" i="13"/>
  <c r="F38" i="17"/>
  <c r="G2" i="17"/>
  <c r="D11" i="13"/>
  <c r="H242" i="12"/>
  <c r="F24" i="13"/>
  <c r="E17" i="13"/>
  <c r="F161" i="17"/>
  <c r="E251" i="17"/>
  <c r="G5" i="12"/>
  <c r="F196" i="12"/>
  <c r="D180" i="12"/>
  <c r="F18" i="13"/>
  <c r="G166" i="17"/>
  <c r="F37" i="12"/>
  <c r="D236" i="12"/>
  <c r="F56" i="12"/>
  <c r="G107" i="17"/>
  <c r="I272" i="12"/>
  <c r="H168" i="12"/>
  <c r="I206" i="17"/>
  <c r="H210" i="12"/>
  <c r="F270" i="12"/>
  <c r="E243" i="12"/>
  <c r="G23" i="12"/>
  <c r="H245" i="12"/>
  <c r="D292" i="17"/>
  <c r="E40" i="17"/>
  <c r="E247" i="12"/>
  <c r="E348" i="12"/>
  <c r="I80" i="12"/>
  <c r="E187" i="12"/>
  <c r="D313" i="17"/>
  <c r="F332" i="12"/>
  <c r="I223" i="17"/>
  <c r="I66" i="17"/>
  <c r="D198" i="17"/>
  <c r="I93" i="12"/>
  <c r="I21" i="12"/>
  <c r="E200" i="17"/>
  <c r="I87" i="17"/>
  <c r="I128" i="17"/>
  <c r="D272" i="17"/>
  <c r="F81" i="17"/>
  <c r="F20" i="13"/>
  <c r="I58" i="17"/>
  <c r="I310" i="17"/>
  <c r="D280" i="12"/>
  <c r="G300" i="17"/>
  <c r="H191" i="17"/>
  <c r="E3" i="2"/>
  <c r="G110" i="12"/>
  <c r="H371" i="12"/>
  <c r="F174" i="12"/>
  <c r="D208" i="12"/>
  <c r="D123" i="12"/>
  <c r="H194" i="12"/>
  <c r="G34" i="12"/>
  <c r="F163" i="12"/>
  <c r="I31" i="17"/>
  <c r="E306" i="17"/>
  <c r="H54" i="12"/>
  <c r="F40" i="17"/>
  <c r="D131" i="17"/>
  <c r="G28" i="17"/>
  <c r="E361" i="12"/>
  <c r="I245" i="17"/>
  <c r="G25" i="17"/>
  <c r="H270" i="12"/>
  <c r="G276" i="17"/>
  <c r="D125" i="12"/>
  <c r="G268" i="12"/>
  <c r="F326" i="12"/>
  <c r="E170" i="12"/>
  <c r="D34" i="17"/>
  <c r="E277" i="17"/>
  <c r="I102" i="17"/>
  <c r="E41" i="12"/>
  <c r="E216" i="17"/>
  <c r="F322" i="12"/>
  <c r="G249" i="17"/>
  <c r="E14" i="17"/>
  <c r="G266" i="17"/>
  <c r="E98" i="17"/>
  <c r="E81" i="12"/>
  <c r="D175" i="17"/>
  <c r="I273" i="17"/>
  <c r="I98" i="17"/>
  <c r="H354" i="12"/>
  <c r="I228" i="17"/>
  <c r="I20" i="12"/>
  <c r="H342" i="12"/>
  <c r="H161" i="17"/>
  <c r="H188" i="17"/>
  <c r="E27" i="12"/>
  <c r="H360" i="12"/>
  <c r="D102" i="12"/>
  <c r="H70" i="17"/>
  <c r="H17" i="12"/>
  <c r="G3" i="2"/>
  <c r="G117" i="12"/>
  <c r="F308" i="12"/>
  <c r="D177" i="17"/>
  <c r="H31" i="17"/>
  <c r="D298" i="17"/>
  <c r="E34" i="13"/>
  <c r="F175" i="17"/>
  <c r="H273" i="12"/>
  <c r="I202" i="17"/>
  <c r="I201" i="17"/>
  <c r="G124" i="17"/>
  <c r="G103" i="12"/>
  <c r="H198" i="17"/>
  <c r="G291" i="12"/>
  <c r="D367" i="12"/>
  <c r="I217" i="17"/>
  <c r="I91" i="17"/>
  <c r="E59" i="12"/>
  <c r="G269" i="17"/>
  <c r="F227" i="17"/>
  <c r="D233" i="12"/>
  <c r="E202" i="17"/>
  <c r="I144" i="12"/>
  <c r="D173" i="12"/>
  <c r="D18" i="13"/>
  <c r="H5" i="13"/>
  <c r="I250" i="12"/>
  <c r="I238" i="12"/>
  <c r="H245" i="17"/>
  <c r="G199" i="17"/>
  <c r="F212" i="12"/>
  <c r="F313" i="12"/>
  <c r="E11" i="13"/>
  <c r="E53" i="12"/>
  <c r="I37" i="17"/>
  <c r="I149" i="12"/>
  <c r="I56" i="12"/>
  <c r="G206" i="17"/>
  <c r="F121" i="12"/>
  <c r="D111" i="12"/>
  <c r="F226" i="12"/>
  <c r="I104" i="12"/>
  <c r="E173" i="17"/>
  <c r="G97" i="17"/>
  <c r="F209" i="12"/>
  <c r="G312" i="17"/>
  <c r="F165" i="17"/>
  <c r="E63" i="12"/>
  <c r="F291" i="17"/>
  <c r="F28" i="13"/>
  <c r="I149" i="17"/>
  <c r="F249" i="17"/>
  <c r="F350" i="12"/>
  <c r="D150" i="12"/>
  <c r="H320" i="12"/>
  <c r="E33" i="17"/>
  <c r="H252" i="12"/>
  <c r="F89" i="12"/>
  <c r="I11" i="12"/>
  <c r="G237" i="17"/>
  <c r="I105" i="17"/>
  <c r="I9" i="12"/>
  <c r="F94" i="12"/>
  <c r="E68" i="12"/>
  <c r="H3" i="17"/>
  <c r="H33" i="13"/>
  <c r="F118" i="12"/>
  <c r="F172" i="17"/>
  <c r="H12" i="17"/>
  <c r="D150" i="17"/>
  <c r="G158" i="12"/>
  <c r="F164" i="12"/>
  <c r="E257" i="17"/>
  <c r="D32" i="17"/>
  <c r="D72" i="12"/>
  <c r="E14" i="13"/>
  <c r="H45" i="17"/>
  <c r="H367" i="12"/>
  <c r="F26" i="13"/>
  <c r="D206" i="17"/>
  <c r="G19" i="12"/>
  <c r="I49" i="17"/>
  <c r="I31" i="12"/>
  <c r="F298" i="17"/>
  <c r="D227" i="12"/>
  <c r="I129" i="12"/>
  <c r="H67" i="17"/>
  <c r="F147" i="12"/>
  <c r="D217" i="12"/>
  <c r="I3" i="2"/>
  <c r="G282" i="12"/>
  <c r="G68" i="12"/>
  <c r="I324" i="12"/>
  <c r="G73" i="12"/>
  <c r="D209" i="17"/>
  <c r="F318" i="17"/>
  <c r="E152" i="12"/>
  <c r="E30" i="17"/>
  <c r="G222" i="17"/>
  <c r="G88" i="12"/>
  <c r="D12" i="12"/>
  <c r="H252" i="17"/>
  <c r="H278" i="17"/>
  <c r="D230" i="12"/>
  <c r="I236" i="17"/>
  <c r="D226" i="17"/>
  <c r="E234" i="12"/>
  <c r="G335" i="12"/>
  <c r="D251" i="12"/>
  <c r="H77" i="12"/>
  <c r="H130" i="12"/>
  <c r="G10" i="13"/>
  <c r="D331" i="17"/>
  <c r="E133" i="12"/>
  <c r="G58" i="12"/>
  <c r="D210" i="17"/>
  <c r="G240" i="12"/>
  <c r="F277" i="12"/>
  <c r="D324" i="17"/>
  <c r="E54" i="12"/>
  <c r="G42" i="17"/>
  <c r="I116" i="12"/>
  <c r="E66" i="17"/>
  <c r="I219" i="17"/>
  <c r="D56" i="17"/>
  <c r="I12" i="12"/>
  <c r="F318" i="12"/>
  <c r="I298" i="17"/>
  <c r="G353" i="12"/>
  <c r="G200" i="17"/>
  <c r="E142" i="17"/>
  <c r="I292" i="17"/>
  <c r="G236" i="12"/>
  <c r="E131" i="12"/>
  <c r="I147" i="17"/>
  <c r="I53" i="12"/>
  <c r="E96" i="12"/>
  <c r="F34" i="17"/>
  <c r="E124" i="12"/>
  <c r="I198" i="17"/>
  <c r="I131" i="12"/>
  <c r="G93" i="17"/>
  <c r="G121" i="17"/>
  <c r="D146" i="12"/>
  <c r="I338" i="12"/>
  <c r="F320" i="12"/>
  <c r="I220" i="12"/>
  <c r="G72" i="17"/>
  <c r="I193" i="17"/>
  <c r="F146" i="17"/>
  <c r="H18" i="13"/>
  <c r="H45" i="12"/>
  <c r="E100" i="12"/>
  <c r="I166" i="12"/>
  <c r="H279" i="12"/>
  <c r="F308" i="17"/>
  <c r="E314" i="17"/>
  <c r="E37" i="17"/>
  <c r="D101" i="17"/>
  <c r="E242" i="17"/>
  <c r="D28" i="13"/>
  <c r="E170" i="17"/>
  <c r="I132" i="12"/>
  <c r="I276" i="12"/>
  <c r="I114" i="12"/>
  <c r="D103" i="12"/>
  <c r="E126" i="12"/>
  <c r="I180" i="12"/>
  <c r="G217" i="12"/>
  <c r="E9" i="17"/>
  <c r="H248" i="17"/>
  <c r="E21" i="12"/>
  <c r="H230" i="12"/>
  <c r="G287" i="12"/>
  <c r="I60" i="17"/>
  <c r="I170" i="17"/>
  <c r="E296" i="12"/>
  <c r="I271" i="12"/>
  <c r="E151" i="12"/>
  <c r="G184" i="12"/>
  <c r="F5" i="12"/>
  <c r="F76" i="17"/>
  <c r="G100" i="17"/>
  <c r="D333" i="12"/>
  <c r="G33" i="12"/>
  <c r="F334" i="17"/>
  <c r="G198" i="17"/>
  <c r="F112" i="12"/>
  <c r="F270" i="17"/>
  <c r="D278" i="12"/>
  <c r="I336" i="12"/>
  <c r="E88" i="12"/>
  <c r="G130" i="12"/>
  <c r="H56" i="17"/>
  <c r="H34" i="12"/>
  <c r="D213" i="12"/>
  <c r="F305" i="17"/>
  <c r="E195" i="17"/>
  <c r="G201" i="17"/>
  <c r="D16" i="13"/>
  <c r="F236" i="12"/>
  <c r="G251" i="17"/>
  <c r="I335" i="12"/>
  <c r="H98" i="12"/>
  <c r="F138" i="12"/>
  <c r="H39" i="17"/>
  <c r="E55" i="12"/>
  <c r="D49" i="17"/>
  <c r="D13" i="17"/>
  <c r="G30" i="13"/>
  <c r="I341" i="12"/>
  <c r="I130" i="12"/>
  <c r="H175" i="17"/>
  <c r="E87" i="17"/>
  <c r="G172" i="17"/>
  <c r="E298" i="17"/>
  <c r="I269" i="12"/>
  <c r="D221" i="12"/>
  <c r="H150" i="17"/>
  <c r="H93" i="17"/>
  <c r="I214" i="17"/>
  <c r="G144" i="17"/>
  <c r="F242" i="17"/>
  <c r="G299" i="12"/>
  <c r="H296" i="12"/>
  <c r="F68" i="17"/>
  <c r="D202" i="17"/>
  <c r="D305" i="12"/>
  <c r="G226" i="17"/>
  <c r="D66" i="12"/>
  <c r="E166" i="12"/>
  <c r="I259" i="17"/>
  <c r="H191" i="12"/>
  <c r="D109" i="12"/>
  <c r="H335" i="12"/>
  <c r="G90" i="17"/>
  <c r="G298" i="12"/>
  <c r="F332" i="17"/>
  <c r="E108" i="12"/>
  <c r="E103" i="17"/>
  <c r="F19" i="13"/>
  <c r="H320" i="17"/>
  <c r="D216" i="12"/>
  <c r="E314" i="12"/>
  <c r="E54" i="17"/>
  <c r="I90" i="17"/>
  <c r="D2" i="13"/>
  <c r="E177" i="17"/>
  <c r="H150" i="12"/>
  <c r="I126" i="12"/>
  <c r="E289" i="12"/>
  <c r="F130" i="12"/>
  <c r="H256" i="12"/>
  <c r="D212" i="12"/>
  <c r="I356" i="12"/>
  <c r="I206" i="12"/>
  <c r="F289" i="12"/>
  <c r="H35" i="13"/>
  <c r="H321" i="12"/>
  <c r="F346" i="12"/>
  <c r="F208" i="12"/>
  <c r="E154" i="17"/>
  <c r="G255" i="17"/>
  <c r="F234" i="17"/>
  <c r="I192" i="12"/>
  <c r="F42" i="17"/>
  <c r="E366" i="12"/>
  <c r="G347" i="12"/>
  <c r="G56" i="12"/>
  <c r="D137" i="12"/>
  <c r="F5" i="17"/>
  <c r="F179" i="12"/>
  <c r="E291" i="12"/>
  <c r="C10" i="13"/>
  <c r="I343" i="12"/>
  <c r="H293" i="17"/>
  <c r="E21" i="13"/>
  <c r="H206" i="17"/>
  <c r="G193" i="12"/>
  <c r="F164" i="17"/>
  <c r="H58" i="12"/>
  <c r="G53" i="12"/>
  <c r="F115" i="17"/>
  <c r="G201" i="12"/>
  <c r="H128" i="12"/>
  <c r="I221" i="12"/>
  <c r="E122" i="17"/>
  <c r="F178" i="17"/>
  <c r="D3" i="12"/>
  <c r="D165" i="17"/>
  <c r="D121" i="12"/>
  <c r="D23" i="17"/>
  <c r="E210" i="12"/>
  <c r="F119" i="12"/>
  <c r="G168" i="12"/>
  <c r="G320" i="17"/>
  <c r="F6" i="12"/>
  <c r="F251" i="12"/>
  <c r="D234" i="17"/>
  <c r="H227" i="12"/>
  <c r="E23" i="13"/>
  <c r="D223" i="12"/>
  <c r="C30" i="13"/>
  <c r="H369" i="12"/>
  <c r="G144" i="12"/>
  <c r="E6" i="13"/>
  <c r="F122" i="12"/>
  <c r="E229" i="17"/>
  <c r="E18" i="13"/>
  <c r="E189" i="17"/>
  <c r="F114" i="12"/>
  <c r="H182" i="12"/>
  <c r="E118" i="12"/>
  <c r="D52" i="12"/>
  <c r="G317" i="17"/>
  <c r="D20" i="12"/>
  <c r="D329" i="17"/>
  <c r="G173" i="17"/>
  <c r="E39" i="17"/>
  <c r="E203" i="17"/>
  <c r="H273" i="17"/>
  <c r="G24" i="12"/>
  <c r="G363" i="12"/>
  <c r="D158" i="12"/>
  <c r="F142" i="17"/>
  <c r="D100" i="17"/>
  <c r="H153" i="12"/>
  <c r="E48" i="12"/>
  <c r="G321" i="12"/>
  <c r="D31" i="12"/>
  <c r="G2" i="2"/>
  <c r="I196" i="17"/>
  <c r="H130" i="17"/>
  <c r="D308" i="17"/>
  <c r="E297" i="17"/>
  <c r="G131" i="12"/>
  <c r="I128" i="12"/>
  <c r="E81" i="17"/>
  <c r="G268" i="17"/>
  <c r="E223" i="12"/>
  <c r="G332" i="12"/>
  <c r="F336" i="17"/>
  <c r="I132" i="17"/>
  <c r="I112" i="17"/>
  <c r="I245" i="12"/>
  <c r="G75" i="17"/>
  <c r="F111" i="12"/>
  <c r="D325" i="17"/>
  <c r="H87" i="17"/>
  <c r="I63" i="12"/>
  <c r="I116" i="17"/>
  <c r="E262" i="17"/>
  <c r="F16" i="12"/>
  <c r="I300" i="17"/>
  <c r="G215" i="17"/>
  <c r="G140" i="12"/>
  <c r="E102" i="12"/>
  <c r="D213" i="17"/>
  <c r="G56" i="17"/>
  <c r="I49" i="12"/>
  <c r="D231" i="17"/>
  <c r="E221" i="17"/>
  <c r="I105" i="12"/>
  <c r="I282" i="17"/>
  <c r="H241" i="17"/>
  <c r="D33" i="17"/>
  <c r="D171" i="17"/>
  <c r="F80" i="12"/>
  <c r="I139" i="12"/>
  <c r="I294" i="12"/>
  <c r="F240" i="17"/>
  <c r="H257" i="17"/>
  <c r="E116" i="12"/>
  <c r="E115" i="12"/>
  <c r="E172" i="12"/>
  <c r="F135" i="12"/>
  <c r="G250" i="17"/>
  <c r="G12" i="13"/>
  <c r="D147" i="12"/>
  <c r="H262" i="12"/>
  <c r="D209" i="12"/>
  <c r="H98" i="17"/>
  <c r="H189" i="12"/>
  <c r="D142" i="17"/>
  <c r="D299" i="17"/>
  <c r="E342" i="12"/>
  <c r="I221" i="17"/>
  <c r="H304" i="12"/>
  <c r="H304" i="17"/>
  <c r="G136" i="17"/>
  <c r="F32" i="12"/>
  <c r="I227" i="17"/>
  <c r="F173" i="12"/>
  <c r="D14" i="13"/>
  <c r="D194" i="12"/>
  <c r="F329" i="17"/>
  <c r="H195" i="12"/>
  <c r="C5" i="13"/>
  <c r="D271" i="12"/>
  <c r="F238" i="12"/>
  <c r="D21" i="12"/>
  <c r="I167" i="12"/>
  <c r="E156" i="12"/>
  <c r="D370" i="12"/>
  <c r="I318" i="12"/>
  <c r="G128" i="12"/>
  <c r="I199" i="12"/>
  <c r="E278" i="12"/>
  <c r="F93" i="17"/>
  <c r="I164" i="12"/>
  <c r="I234" i="12"/>
  <c r="G333" i="17"/>
  <c r="D227" i="17"/>
  <c r="H254" i="17"/>
  <c r="D131" i="12"/>
  <c r="I224" i="12"/>
  <c r="D20" i="13"/>
  <c r="I44" i="12"/>
  <c r="G11" i="12"/>
  <c r="I108" i="12"/>
  <c r="D205" i="17"/>
  <c r="I265" i="17"/>
  <c r="H76" i="17"/>
  <c r="E150" i="12"/>
  <c r="I70" i="12"/>
  <c r="D339" i="12"/>
  <c r="G151" i="12"/>
  <c r="G250" i="12"/>
  <c r="D102" i="17"/>
  <c r="I142" i="12"/>
  <c r="G119" i="17"/>
  <c r="D89" i="12"/>
  <c r="F172" i="12"/>
  <c r="G284" i="17"/>
  <c r="G272" i="12"/>
  <c r="G157" i="17"/>
  <c r="G69" i="17"/>
  <c r="E322" i="17"/>
  <c r="F180" i="12"/>
  <c r="H35" i="17"/>
  <c r="H147" i="17"/>
  <c r="D322" i="17"/>
  <c r="G214" i="12"/>
  <c r="G109" i="17"/>
  <c r="H41" i="12"/>
  <c r="D356" i="12"/>
  <c r="H314" i="12"/>
  <c r="H170" i="17"/>
  <c r="H175" i="12"/>
  <c r="H32" i="17"/>
  <c r="G325" i="12"/>
  <c r="H94" i="17"/>
  <c r="G196" i="17"/>
  <c r="I198" i="12"/>
  <c r="I115" i="12"/>
  <c r="G329" i="12"/>
  <c r="G327" i="17"/>
  <c r="H300" i="17"/>
  <c r="H228" i="17"/>
  <c r="E25" i="12"/>
  <c r="E89" i="12"/>
  <c r="E319" i="17"/>
  <c r="D157" i="17"/>
  <c r="H164" i="17"/>
  <c r="G60" i="12"/>
  <c r="I40" i="17"/>
  <c r="F82" i="17"/>
  <c r="G255" i="12"/>
  <c r="F249" i="12"/>
  <c r="I299" i="17"/>
  <c r="H292" i="12"/>
  <c r="G123" i="12"/>
  <c r="I173" i="12"/>
  <c r="F136" i="12"/>
  <c r="D196" i="12"/>
  <c r="F102" i="12"/>
  <c r="E143" i="12"/>
  <c r="E180" i="17"/>
  <c r="H117" i="12"/>
  <c r="G67" i="17"/>
  <c r="E228" i="17"/>
  <c r="D237" i="12"/>
  <c r="E9" i="12"/>
  <c r="I82" i="12"/>
  <c r="H94" i="12"/>
  <c r="I135" i="12"/>
  <c r="D96" i="17"/>
  <c r="F28" i="17"/>
  <c r="E287" i="12"/>
  <c r="E256" i="17"/>
  <c r="H26" i="17"/>
  <c r="G207" i="17"/>
  <c r="F297" i="12"/>
  <c r="H115" i="17"/>
  <c r="E25" i="17"/>
  <c r="F118" i="17"/>
  <c r="D70" i="12"/>
  <c r="H51" i="17"/>
  <c r="I185" i="17"/>
  <c r="H308" i="12"/>
  <c r="H292" i="17"/>
  <c r="D275" i="12"/>
  <c r="D360" i="12"/>
  <c r="C7" i="13"/>
  <c r="G188" i="17"/>
  <c r="G82" i="12"/>
  <c r="I86" i="17"/>
  <c r="I242" i="12"/>
  <c r="E94" i="17"/>
  <c r="F49" i="12"/>
  <c r="D17" i="12"/>
  <c r="I147" i="12"/>
  <c r="H305" i="17"/>
  <c r="I194" i="12"/>
  <c r="H140" i="12"/>
  <c r="E181" i="12"/>
  <c r="F254" i="12"/>
  <c r="F11" i="12"/>
  <c r="E163" i="12"/>
  <c r="H138" i="17"/>
  <c r="I244" i="12"/>
  <c r="H142" i="17"/>
  <c r="F181" i="12"/>
  <c r="E3" i="13"/>
  <c r="D74" i="17"/>
  <c r="I160" i="12"/>
  <c r="D44" i="12"/>
  <c r="E305" i="17"/>
  <c r="F245" i="17"/>
  <c r="H129" i="12"/>
  <c r="F293" i="17"/>
  <c r="F69" i="12"/>
  <c r="G5" i="2"/>
  <c r="H314" i="17"/>
  <c r="D61" i="12"/>
  <c r="E110" i="12"/>
  <c r="F189" i="17"/>
  <c r="H174" i="17"/>
  <c r="I24" i="12"/>
  <c r="I56" i="17"/>
  <c r="H233" i="17"/>
  <c r="E6" i="2"/>
  <c r="F328" i="17"/>
  <c r="E65" i="12"/>
  <c r="G314" i="17"/>
  <c r="D368" i="12"/>
  <c r="I93" i="17"/>
  <c r="H226" i="12"/>
  <c r="D229" i="12"/>
  <c r="D48" i="12"/>
  <c r="H208" i="12"/>
  <c r="H276" i="12"/>
  <c r="H201" i="12"/>
  <c r="I322" i="17"/>
  <c r="F119" i="17"/>
  <c r="E367" i="12"/>
  <c r="I62" i="12"/>
  <c r="I165" i="17"/>
  <c r="F167" i="17"/>
  <c r="F13" i="17"/>
  <c r="D312" i="12"/>
  <c r="F68" i="12"/>
  <c r="G104" i="17"/>
  <c r="F126" i="17"/>
  <c r="F39" i="12"/>
  <c r="H40" i="12"/>
  <c r="F62" i="12"/>
  <c r="E280" i="12"/>
  <c r="I136" i="12"/>
  <c r="G98" i="17"/>
  <c r="E205" i="12"/>
  <c r="G305" i="17"/>
  <c r="E191" i="17"/>
  <c r="G208" i="17"/>
  <c r="G121" i="12"/>
  <c r="I87" i="12"/>
  <c r="I277" i="12"/>
  <c r="G65" i="12"/>
  <c r="E320" i="17"/>
  <c r="F152" i="12"/>
  <c r="E32" i="13"/>
  <c r="H269" i="17"/>
  <c r="D297" i="12"/>
  <c r="G292" i="12"/>
  <c r="I154" i="12"/>
  <c r="F101" i="17"/>
  <c r="F171" i="17"/>
  <c r="C18" i="13"/>
  <c r="F13" i="12"/>
  <c r="H65" i="12"/>
  <c r="G325" i="17"/>
  <c r="E229" i="12"/>
  <c r="F18" i="12"/>
  <c r="H348" i="12"/>
  <c r="I163" i="17"/>
  <c r="H311" i="12"/>
  <c r="D69" i="12"/>
  <c r="G124" i="12"/>
  <c r="D46" i="12"/>
  <c r="H290" i="12"/>
  <c r="C16" i="13"/>
  <c r="E332" i="12"/>
  <c r="E184" i="17"/>
  <c r="G27" i="12"/>
  <c r="H2" i="2"/>
  <c r="D124" i="12"/>
  <c r="E266" i="12"/>
  <c r="D163" i="17"/>
  <c r="H14" i="13"/>
  <c r="G98" i="12"/>
  <c r="E317" i="17"/>
  <c r="G179" i="12"/>
  <c r="D331" i="12"/>
  <c r="H347" i="12"/>
  <c r="F216" i="12"/>
  <c r="H286" i="12"/>
  <c r="F215" i="17"/>
  <c r="E2" i="17"/>
  <c r="E179" i="17"/>
  <c r="E196" i="17"/>
  <c r="H77" i="17"/>
  <c r="I11" i="17"/>
  <c r="G328" i="12"/>
  <c r="D279" i="12"/>
  <c r="G318" i="12"/>
  <c r="G221" i="12"/>
  <c r="D55" i="12"/>
  <c r="F33" i="12"/>
  <c r="E37" i="12"/>
  <c r="H126" i="12"/>
  <c r="I262" i="12"/>
  <c r="E301" i="17"/>
  <c r="E318" i="17"/>
  <c r="H83" i="17"/>
  <c r="E124" i="17"/>
  <c r="I131" i="17"/>
  <c r="G52" i="17"/>
  <c r="G128" i="17"/>
  <c r="F70" i="12"/>
  <c r="H68" i="12"/>
  <c r="E108" i="17"/>
  <c r="F312" i="17"/>
  <c r="I364" i="12"/>
  <c r="I291" i="12"/>
  <c r="E164" i="17"/>
  <c r="H52" i="17"/>
  <c r="H3" i="13"/>
  <c r="E255" i="17"/>
  <c r="I368" i="12"/>
  <c r="I212" i="12"/>
  <c r="G181" i="17"/>
  <c r="G314" i="12"/>
  <c r="I111" i="17"/>
  <c r="C33" i="13"/>
  <c r="I72" i="17"/>
  <c r="E265" i="17"/>
  <c r="E30" i="12"/>
  <c r="F312" i="12"/>
  <c r="H101" i="12"/>
  <c r="G354" i="12"/>
  <c r="E285" i="17"/>
  <c r="D75" i="12"/>
  <c r="F158" i="17"/>
  <c r="I130" i="17"/>
  <c r="H32" i="12"/>
  <c r="G86" i="17"/>
  <c r="G142" i="17"/>
  <c r="F157" i="12"/>
  <c r="E132" i="17"/>
  <c r="E151" i="17"/>
  <c r="H160" i="17"/>
  <c r="G2" i="13"/>
  <c r="E38" i="12"/>
  <c r="D189" i="17"/>
  <c r="F304" i="12"/>
  <c r="H107" i="12"/>
  <c r="F23" i="17"/>
  <c r="G254" i="17"/>
  <c r="F271" i="12"/>
  <c r="E293" i="12"/>
  <c r="F301" i="17"/>
  <c r="D73" i="12"/>
  <c r="H306" i="12"/>
  <c r="H33" i="12"/>
  <c r="G320" i="12"/>
  <c r="G76" i="17"/>
  <c r="E214" i="17"/>
  <c r="G220" i="17"/>
  <c r="I277" i="17"/>
  <c r="F42" i="12"/>
  <c r="E210" i="17"/>
  <c r="H298" i="17"/>
  <c r="F205" i="12"/>
  <c r="E146" i="17"/>
  <c r="D195" i="17"/>
  <c r="H220" i="17"/>
  <c r="I83" i="12"/>
  <c r="I352" i="12"/>
  <c r="D144" i="17"/>
  <c r="I284" i="12"/>
  <c r="F58" i="12"/>
  <c r="I191" i="12"/>
  <c r="H224" i="12"/>
  <c r="F83" i="17"/>
  <c r="I311" i="17"/>
  <c r="H132" i="12"/>
  <c r="D306" i="12"/>
  <c r="E53" i="17"/>
  <c r="F205" i="17"/>
  <c r="D37" i="17"/>
  <c r="D363" i="12"/>
  <c r="I308" i="12"/>
  <c r="I227" i="12"/>
  <c r="I200" i="17"/>
  <c r="G152" i="12"/>
  <c r="I152" i="12"/>
  <c r="H275" i="12"/>
  <c r="H160" i="12"/>
  <c r="E192" i="12"/>
  <c r="D136" i="12"/>
  <c r="G14" i="13"/>
  <c r="H285" i="12"/>
  <c r="D151" i="12"/>
  <c r="F198" i="17"/>
  <c r="G307" i="17"/>
  <c r="I52" i="17"/>
  <c r="I12" i="17"/>
  <c r="F143" i="17"/>
  <c r="H156" i="17"/>
  <c r="E84" i="17"/>
  <c r="F25" i="13"/>
  <c r="F174" i="17"/>
  <c r="E24" i="12"/>
  <c r="G77" i="17"/>
  <c r="I7" i="17"/>
  <c r="I2" i="12"/>
  <c r="G248" i="17"/>
  <c r="I138" i="12"/>
  <c r="F264" i="12"/>
  <c r="I286" i="12"/>
  <c r="H6" i="2"/>
  <c r="G182" i="17"/>
  <c r="F338" i="12"/>
  <c r="I142" i="17"/>
  <c r="G360" i="12"/>
  <c r="H28" i="17"/>
  <c r="F20" i="12"/>
  <c r="H105" i="12"/>
  <c r="E23" i="12"/>
  <c r="I166" i="17"/>
  <c r="F35" i="12"/>
  <c r="F314" i="17"/>
  <c r="H156" i="12"/>
  <c r="G82" i="17"/>
  <c r="F266" i="17"/>
  <c r="H301" i="17"/>
  <c r="E76" i="17"/>
  <c r="H254" i="12"/>
  <c r="G76" i="12"/>
  <c r="G273" i="17"/>
  <c r="H103" i="17"/>
  <c r="E271" i="17"/>
  <c r="I175" i="12"/>
  <c r="E231" i="17"/>
  <c r="E49" i="17"/>
  <c r="I243" i="17"/>
  <c r="H251" i="12"/>
  <c r="D222" i="17"/>
  <c r="G119" i="12"/>
  <c r="E326" i="17"/>
  <c r="G226" i="12"/>
  <c r="G242" i="12"/>
  <c r="D320" i="17"/>
  <c r="I262" i="17"/>
  <c r="D70" i="17"/>
  <c r="H54" i="17"/>
  <c r="D30" i="12"/>
  <c r="H231" i="12"/>
  <c r="G129" i="12"/>
  <c r="E178" i="12"/>
  <c r="F276" i="17"/>
  <c r="E313" i="12"/>
  <c r="I322" i="12"/>
  <c r="E286" i="17"/>
  <c r="G105" i="17"/>
  <c r="H247" i="17"/>
  <c r="G230" i="17"/>
  <c r="F32" i="13"/>
  <c r="G47" i="12"/>
  <c r="H207" i="12"/>
  <c r="H222" i="12"/>
  <c r="G279" i="12"/>
  <c r="E335" i="17"/>
  <c r="G16" i="12"/>
  <c r="E181" i="17"/>
  <c r="G224" i="12"/>
  <c r="E324" i="17"/>
  <c r="F233" i="17"/>
  <c r="G21" i="17"/>
  <c r="H223" i="17"/>
  <c r="F144" i="17"/>
  <c r="H100" i="12"/>
  <c r="G66" i="17"/>
  <c r="F55" i="12"/>
  <c r="G9" i="17"/>
  <c r="H136" i="12"/>
  <c r="F55" i="17"/>
  <c r="F299" i="12"/>
  <c r="E279" i="12"/>
  <c r="E228" i="12"/>
  <c r="G331" i="12"/>
  <c r="H306" i="17"/>
  <c r="H110" i="17"/>
  <c r="F44" i="12"/>
  <c r="D11" i="17"/>
  <c r="E114" i="12"/>
  <c r="I153" i="17"/>
  <c r="E13" i="13"/>
  <c r="G189" i="12"/>
  <c r="D328" i="17"/>
  <c r="H209" i="12"/>
  <c r="G256" i="12"/>
  <c r="G107" i="12"/>
  <c r="G21" i="12"/>
  <c r="I285" i="12"/>
  <c r="F214" i="17"/>
  <c r="E254" i="12"/>
  <c r="D5" i="13"/>
  <c r="H159" i="12"/>
  <c r="G191" i="17"/>
  <c r="I100" i="12"/>
  <c r="G301" i="12"/>
  <c r="D45" i="17"/>
  <c r="D307" i="17"/>
  <c r="I69" i="17"/>
  <c r="I123" i="17"/>
  <c r="G147" i="12"/>
  <c r="H308" i="17"/>
  <c r="F35" i="17"/>
  <c r="D83" i="17"/>
  <c r="F315" i="12"/>
  <c r="I157" i="12"/>
  <c r="G171" i="17"/>
  <c r="D196" i="17"/>
  <c r="H16" i="12"/>
  <c r="I292" i="12"/>
  <c r="E72" i="12"/>
  <c r="I212" i="17"/>
  <c r="I353" i="12"/>
  <c r="G203" i="12"/>
  <c r="E42" i="12"/>
  <c r="I89" i="12"/>
  <c r="I313" i="12"/>
  <c r="I48" i="17"/>
  <c r="H75" i="17"/>
  <c r="E140" i="17"/>
  <c r="H333" i="17"/>
  <c r="I208" i="17"/>
  <c r="H327" i="12"/>
  <c r="I32" i="17"/>
  <c r="I194" i="17"/>
  <c r="E33" i="12"/>
  <c r="G303" i="12"/>
  <c r="D238" i="17"/>
  <c r="I133" i="12"/>
  <c r="H47" i="17"/>
  <c r="E333" i="12"/>
  <c r="H121" i="12"/>
  <c r="E102" i="17"/>
  <c r="D216" i="17"/>
  <c r="E203" i="12"/>
  <c r="I73" i="17"/>
  <c r="D188" i="17"/>
  <c r="I303" i="12"/>
  <c r="G234" i="17"/>
  <c r="I270" i="12"/>
  <c r="G339" i="12"/>
  <c r="I66" i="12"/>
  <c r="I367" i="12"/>
  <c r="F12" i="12"/>
  <c r="E300" i="12"/>
  <c r="E304" i="17"/>
  <c r="D223" i="17"/>
  <c r="D93" i="17"/>
  <c r="H97" i="12"/>
  <c r="D261" i="17"/>
  <c r="E241" i="12"/>
  <c r="F14" i="13"/>
  <c r="D228" i="12"/>
  <c r="F283" i="12"/>
  <c r="H90" i="17"/>
  <c r="G138" i="17"/>
  <c r="D38" i="17"/>
  <c r="G31" i="17"/>
  <c r="H96" i="12"/>
  <c r="F173" i="17"/>
  <c r="H236" i="12"/>
  <c r="F285" i="12"/>
  <c r="E126" i="17"/>
  <c r="D335" i="12"/>
  <c r="G278" i="12"/>
  <c r="D76" i="17"/>
  <c r="I334" i="17"/>
  <c r="H74" i="12"/>
  <c r="E258" i="12"/>
  <c r="I42" i="17"/>
  <c r="D31" i="17"/>
  <c r="F21" i="17"/>
  <c r="G180" i="17"/>
  <c r="H21" i="17"/>
  <c r="F266" i="12"/>
  <c r="C12" i="13"/>
  <c r="H111" i="17"/>
  <c r="I168" i="17"/>
  <c r="F128" i="12"/>
  <c r="D52" i="17"/>
  <c r="D66" i="17"/>
  <c r="D82" i="12"/>
  <c r="F360" i="12"/>
  <c r="G252" i="17"/>
  <c r="E201" i="17"/>
  <c r="D310" i="12"/>
  <c r="D121" i="17"/>
  <c r="G17" i="12"/>
  <c r="D345" i="12"/>
  <c r="H110" i="12"/>
  <c r="I182" i="12"/>
  <c r="E261" i="17"/>
  <c r="F109" i="12"/>
  <c r="I307" i="12"/>
  <c r="D212" i="17"/>
  <c r="D34" i="13"/>
  <c r="F272" i="12"/>
  <c r="I39" i="17"/>
  <c r="D349" i="12"/>
  <c r="F200" i="17"/>
  <c r="G24" i="13"/>
  <c r="D276" i="17"/>
  <c r="D9" i="17"/>
  <c r="D276" i="12"/>
  <c r="F5" i="2"/>
  <c r="I124" i="17"/>
  <c r="G109" i="12"/>
  <c r="I209" i="12"/>
  <c r="G6" i="12"/>
  <c r="D361" i="12"/>
  <c r="G46" i="17"/>
  <c r="H136" i="17"/>
  <c r="G108" i="17"/>
  <c r="H28" i="13"/>
  <c r="I263" i="17"/>
  <c r="H42" i="12"/>
  <c r="C23" i="13"/>
  <c r="G114" i="17"/>
  <c r="G283" i="12"/>
  <c r="G356" i="12"/>
  <c r="D126" i="12"/>
  <c r="H107" i="17"/>
  <c r="E62" i="12"/>
  <c r="H282" i="17"/>
  <c r="F72" i="17"/>
  <c r="E222" i="17"/>
  <c r="D348" i="12"/>
  <c r="F160" i="17"/>
  <c r="G341" i="12"/>
  <c r="H27" i="17"/>
  <c r="G25" i="13"/>
  <c r="D181" i="12"/>
  <c r="I189" i="17"/>
  <c r="I157" i="17"/>
  <c r="H315" i="17"/>
  <c r="F129" i="12"/>
  <c r="F231" i="12"/>
  <c r="D56" i="12"/>
  <c r="F286" i="12"/>
  <c r="E60" i="17"/>
  <c r="H263" i="17"/>
  <c r="C3" i="13"/>
  <c r="G228" i="17"/>
  <c r="G11" i="13"/>
  <c r="E35" i="17"/>
  <c r="G342" i="12"/>
  <c r="I301" i="17"/>
  <c r="D221" i="17"/>
  <c r="C32" i="13"/>
  <c r="F102" i="17"/>
  <c r="F331" i="12"/>
  <c r="I150" i="17"/>
  <c r="G167" i="17"/>
  <c r="E188" i="17"/>
  <c r="E268" i="17"/>
  <c r="F276" i="12"/>
  <c r="F343" i="12"/>
  <c r="H312" i="17"/>
  <c r="F209" i="17"/>
  <c r="H60" i="12"/>
  <c r="E175" i="17"/>
  <c r="D84" i="12"/>
  <c r="D77" i="12"/>
  <c r="D17" i="17"/>
  <c r="E305" i="12"/>
  <c r="E293" i="17"/>
  <c r="E235" i="17"/>
  <c r="E84" i="12"/>
  <c r="F202" i="12"/>
  <c r="E172" i="17"/>
  <c r="F291" i="12"/>
  <c r="D289" i="12"/>
  <c r="E157" i="12"/>
  <c r="I41" i="17"/>
  <c r="H32" i="13"/>
  <c r="I170" i="12"/>
  <c r="F116" i="12"/>
  <c r="G289" i="12"/>
  <c r="I117" i="17"/>
  <c r="I97" i="12"/>
  <c r="D298" i="12"/>
  <c r="E121" i="17"/>
  <c r="H9" i="13"/>
  <c r="G161" i="17"/>
  <c r="E28" i="12"/>
  <c r="G111" i="17"/>
  <c r="H118" i="17"/>
  <c r="D208" i="17"/>
  <c r="H198" i="12"/>
  <c r="E138" i="17"/>
  <c r="H270" i="17"/>
  <c r="E313" i="17"/>
  <c r="H262" i="17"/>
  <c r="H154" i="12"/>
  <c r="G122" i="17"/>
  <c r="G166" i="12"/>
  <c r="E115" i="17"/>
  <c r="D254" i="12"/>
  <c r="E371" i="12"/>
  <c r="H124" i="12"/>
  <c r="G296" i="12"/>
  <c r="F275" i="17"/>
  <c r="E182" i="17"/>
  <c r="F151" i="17"/>
  <c r="E69" i="12"/>
  <c r="E311" i="12"/>
  <c r="G371" i="12"/>
  <c r="H7" i="2"/>
  <c r="G9" i="12"/>
  <c r="D242" i="12"/>
  <c r="D117" i="12"/>
  <c r="E209" i="12"/>
  <c r="I136" i="17"/>
  <c r="H364" i="12"/>
  <c r="E104" i="17"/>
  <c r="G181" i="12"/>
  <c r="D278" i="17"/>
  <c r="G19" i="13"/>
  <c r="D19" i="12"/>
  <c r="E258" i="17"/>
  <c r="H59" i="17"/>
  <c r="H305" i="12"/>
  <c r="I268" i="12"/>
  <c r="H329" i="12"/>
  <c r="D84" i="17"/>
  <c r="H290" i="17"/>
  <c r="G74" i="17"/>
  <c r="F212" i="17"/>
  <c r="F77" i="17"/>
  <c r="E237" i="12"/>
  <c r="D119" i="12"/>
  <c r="H73" i="17"/>
  <c r="E7" i="13"/>
  <c r="G41" i="17"/>
  <c r="F191" i="12"/>
  <c r="H5" i="2"/>
  <c r="D256" i="17"/>
  <c r="E130" i="17"/>
  <c r="F261" i="12"/>
  <c r="H297" i="12"/>
  <c r="E296" i="17"/>
  <c r="F279" i="12"/>
  <c r="E90" i="17"/>
  <c r="G249" i="12"/>
  <c r="I108" i="17"/>
  <c r="F292" i="12"/>
  <c r="D336" i="12"/>
  <c r="E312" i="17"/>
  <c r="F4" i="13"/>
  <c r="E244" i="12"/>
  <c r="G275" i="17"/>
  <c r="D128" i="12"/>
  <c r="D318" i="17"/>
  <c r="E347" i="12"/>
  <c r="F19" i="12"/>
  <c r="I122" i="12"/>
  <c r="E5" i="13"/>
  <c r="I27" i="17"/>
  <c r="E234" i="17"/>
  <c r="E166" i="17"/>
  <c r="E354" i="12"/>
  <c r="C31" i="13"/>
  <c r="H301" i="12"/>
  <c r="H37" i="12"/>
  <c r="E215" i="12"/>
  <c r="D199" i="12"/>
  <c r="E307" i="12"/>
  <c r="G88" i="17"/>
  <c r="H132" i="17"/>
  <c r="C19" i="13"/>
  <c r="I165" i="12"/>
  <c r="F109" i="17"/>
  <c r="H214" i="12"/>
  <c r="F16" i="13"/>
  <c r="F361" i="12"/>
  <c r="D327" i="12"/>
  <c r="E5" i="12"/>
  <c r="G4" i="2"/>
  <c r="E369" i="12"/>
  <c r="H280" i="17"/>
  <c r="I327" i="12"/>
  <c r="I4" i="2"/>
  <c r="I119" i="17"/>
  <c r="I326" i="12"/>
  <c r="I75" i="12"/>
  <c r="G89" i="12"/>
  <c r="F2" i="13"/>
  <c r="G179" i="17"/>
  <c r="D269" i="12"/>
  <c r="I38" i="12"/>
  <c r="D291" i="12"/>
  <c r="I298" i="12"/>
  <c r="H213" i="12"/>
  <c r="F90" i="17"/>
  <c r="I88" i="12"/>
  <c r="F294" i="12"/>
  <c r="G24" i="17"/>
  <c r="E212" i="17"/>
  <c r="H52" i="12"/>
  <c r="I293" i="12"/>
  <c r="I238" i="17"/>
  <c r="I187" i="12"/>
  <c r="G265" i="17"/>
  <c r="F325" i="12"/>
  <c r="E312" i="12"/>
  <c r="E17" i="12"/>
  <c r="E198" i="12"/>
  <c r="F87" i="12"/>
  <c r="E39" i="12"/>
  <c r="I291" i="17"/>
  <c r="D369" i="12"/>
  <c r="F104" i="17"/>
  <c r="G233" i="17"/>
  <c r="H282" i="12"/>
  <c r="H291" i="17"/>
  <c r="D303" i="17"/>
  <c r="H240" i="12"/>
  <c r="I266" i="17"/>
  <c r="H242" i="17"/>
  <c r="I184" i="12"/>
  <c r="G115" i="12"/>
  <c r="E349" i="12"/>
  <c r="G198" i="12"/>
  <c r="I144" i="17"/>
  <c r="F314" i="12"/>
  <c r="G202" i="12"/>
  <c r="I48" i="12"/>
  <c r="G187" i="17"/>
  <c r="I4" i="12"/>
  <c r="D167" i="17"/>
  <c r="F143" i="12"/>
  <c r="F319" i="12"/>
  <c r="H60" i="17"/>
  <c r="H212" i="12"/>
  <c r="E20" i="17"/>
  <c r="D265" i="12"/>
  <c r="E208" i="12"/>
  <c r="E12" i="17"/>
  <c r="I317" i="12"/>
  <c r="H303" i="12"/>
  <c r="E321" i="12"/>
  <c r="D80" i="17"/>
  <c r="H2" i="17"/>
  <c r="I35" i="12"/>
  <c r="H259" i="12"/>
  <c r="F103" i="12"/>
  <c r="D284" i="12"/>
  <c r="H21" i="12"/>
  <c r="I205" i="12"/>
  <c r="D292" i="12"/>
  <c r="F168" i="12"/>
  <c r="D128" i="17"/>
  <c r="H89" i="17"/>
  <c r="F335" i="12"/>
  <c r="G335" i="17"/>
  <c r="F245" i="12"/>
  <c r="H81" i="12"/>
  <c r="G55" i="17"/>
  <c r="I186" i="17"/>
  <c r="H35" i="12"/>
  <c r="F150" i="12"/>
  <c r="G264" i="17"/>
  <c r="D194" i="17"/>
  <c r="H293" i="12"/>
  <c r="D255" i="17"/>
  <c r="F231" i="17"/>
  <c r="D18" i="12"/>
  <c r="E301" i="12"/>
  <c r="I143" i="12"/>
  <c r="D100" i="12"/>
  <c r="I340" i="12"/>
  <c r="I109" i="17"/>
  <c r="G257" i="12"/>
  <c r="D44" i="17"/>
  <c r="F21" i="12"/>
  <c r="H152" i="12"/>
  <c r="H123" i="12"/>
  <c r="H179" i="17"/>
  <c r="G359" i="12"/>
  <c r="H269" i="12"/>
  <c r="F250" i="17"/>
  <c r="D184" i="12"/>
  <c r="H234" i="17"/>
  <c r="E171" i="12"/>
  <c r="F282" i="12"/>
  <c r="H87" i="12"/>
  <c r="H14" i="17"/>
  <c r="D228" i="17"/>
  <c r="I270" i="17"/>
  <c r="D200" i="17"/>
  <c r="G65" i="17"/>
  <c r="D158" i="17"/>
  <c r="H138" i="12"/>
  <c r="F363" i="12"/>
  <c r="E334" i="17"/>
  <c r="D321" i="12"/>
  <c r="F147" i="17"/>
  <c r="F273" i="12"/>
  <c r="I290" i="12"/>
  <c r="D242" i="17"/>
  <c r="I265" i="12"/>
  <c r="I26" i="17"/>
  <c r="F116" i="17"/>
  <c r="E276" i="17"/>
  <c r="D280" i="17"/>
  <c r="H24" i="12"/>
  <c r="I279" i="17"/>
  <c r="H49" i="12"/>
  <c r="D269" i="17"/>
  <c r="G165" i="17"/>
  <c r="F144" i="12"/>
  <c r="I321" i="17"/>
  <c r="F237" i="12"/>
  <c r="G13" i="17"/>
  <c r="F146" i="12"/>
  <c r="E236" i="17"/>
  <c r="E2" i="12"/>
  <c r="G331" i="17"/>
  <c r="F156" i="17"/>
  <c r="F62" i="17"/>
  <c r="E325" i="17"/>
  <c r="H6" i="17"/>
  <c r="I77" i="17"/>
  <c r="F282" i="17"/>
  <c r="D341" i="12"/>
  <c r="H368" i="12"/>
  <c r="F66" i="12"/>
  <c r="G62" i="17"/>
  <c r="H279" i="17"/>
  <c r="D327" i="17"/>
  <c r="I266" i="12"/>
  <c r="H196" i="17"/>
  <c r="F213" i="12"/>
  <c r="D7" i="13"/>
  <c r="H17" i="13"/>
  <c r="G276" i="12"/>
  <c r="F97" i="17"/>
  <c r="E252" i="17"/>
  <c r="G284" i="12"/>
  <c r="I223" i="12"/>
  <c r="H133" i="17"/>
  <c r="D167" i="12"/>
  <c r="F133" i="12"/>
  <c r="E368" i="12"/>
  <c r="H268" i="12"/>
  <c r="E224" i="17"/>
  <c r="E93" i="12"/>
  <c r="G231" i="17"/>
  <c r="G26" i="17"/>
  <c r="F219" i="17"/>
  <c r="H11" i="12"/>
  <c r="G311" i="17"/>
  <c r="I168" i="12"/>
  <c r="F277" i="17"/>
  <c r="I90" i="12"/>
  <c r="F221" i="12"/>
  <c r="H272" i="17"/>
  <c r="E345" i="12"/>
  <c r="E153" i="17"/>
  <c r="D326" i="12"/>
  <c r="G285" i="12"/>
  <c r="I42" i="12"/>
  <c r="D153" i="12"/>
  <c r="I101" i="12"/>
  <c r="D117" i="17"/>
  <c r="F286" i="17"/>
  <c r="G332" i="17"/>
  <c r="H97" i="17"/>
  <c r="D138" i="17"/>
  <c r="F364" i="12"/>
  <c r="E83" i="12"/>
  <c r="H250" i="17"/>
  <c r="H46" i="17"/>
  <c r="I118" i="12"/>
  <c r="I74" i="12"/>
  <c r="H170" i="12"/>
  <c r="I264" i="12"/>
  <c r="I68" i="12"/>
  <c r="H17" i="17"/>
  <c r="I181" i="12"/>
  <c r="F256" i="17"/>
  <c r="C24" i="13"/>
  <c r="D103" i="17"/>
  <c r="D247" i="17"/>
  <c r="G45" i="12"/>
  <c r="D195" i="12"/>
  <c r="D174" i="17"/>
  <c r="D87" i="12"/>
  <c r="F23" i="12"/>
  <c r="H263" i="12"/>
  <c r="F135" i="17"/>
  <c r="D179" i="17"/>
  <c r="E306" i="12"/>
  <c r="H42" i="17"/>
  <c r="I347" i="12"/>
  <c r="G87" i="17"/>
  <c r="D371" i="12"/>
  <c r="E34" i="12"/>
  <c r="G170" i="12"/>
  <c r="G105" i="12"/>
  <c r="D354" i="12"/>
  <c r="E96" i="17"/>
  <c r="G312" i="12"/>
  <c r="G20" i="12"/>
  <c r="G178" i="12"/>
  <c r="H303" i="17"/>
  <c r="H116" i="17"/>
  <c r="F9" i="12"/>
  <c r="H26" i="12"/>
  <c r="H259" i="17"/>
  <c r="G340" i="12"/>
  <c r="G33" i="17"/>
  <c r="I172" i="17"/>
  <c r="G142" i="12"/>
  <c r="H189" i="17"/>
  <c r="E87" i="12"/>
  <c r="D77" i="17"/>
  <c r="I115" i="17"/>
  <c r="I241" i="12"/>
  <c r="D149" i="12"/>
  <c r="D140" i="17"/>
  <c r="G287" i="17"/>
  <c r="D245" i="17"/>
  <c r="E136" i="12"/>
  <c r="I96" i="12"/>
  <c r="H3" i="2"/>
  <c r="G303" i="17"/>
  <c r="E182" i="12"/>
  <c r="H149" i="12"/>
  <c r="D2" i="12"/>
  <c r="G293" i="12"/>
  <c r="F193" i="17"/>
  <c r="D45" i="12"/>
  <c r="D178" i="17"/>
  <c r="E31" i="12"/>
  <c r="E97" i="12"/>
  <c r="D6" i="13"/>
  <c r="E310" i="17"/>
  <c r="E362" i="12"/>
  <c r="D4" i="13"/>
  <c r="E112" i="17"/>
  <c r="D89" i="17"/>
  <c r="F178" i="12"/>
  <c r="E104" i="12"/>
  <c r="H28" i="12"/>
  <c r="D241" i="12"/>
  <c r="G35" i="17"/>
  <c r="G20" i="13"/>
  <c r="F40" i="12"/>
  <c r="F362" i="12"/>
  <c r="G114" i="12"/>
  <c r="D290" i="12"/>
  <c r="I161" i="12"/>
  <c r="E131" i="17"/>
  <c r="E128" i="12"/>
  <c r="D33" i="12"/>
  <c r="D2" i="2"/>
  <c r="E255" i="12"/>
  <c r="F65" i="17"/>
  <c r="D4" i="2"/>
  <c r="E187" i="17"/>
  <c r="H310" i="17"/>
  <c r="H180" i="17"/>
  <c r="H19" i="13"/>
  <c r="G301" i="17"/>
  <c r="I182" i="17"/>
  <c r="F326" i="17"/>
  <c r="E154" i="12"/>
  <c r="D325" i="12"/>
  <c r="E111" i="17"/>
  <c r="E242" i="12"/>
  <c r="D226" i="12"/>
  <c r="H82" i="12"/>
  <c r="H219" i="17"/>
  <c r="H266" i="12"/>
  <c r="E26" i="17"/>
  <c r="I6" i="12"/>
  <c r="D81" i="12"/>
  <c r="D35" i="17"/>
  <c r="D238" i="12"/>
  <c r="E32" i="17"/>
  <c r="F107" i="17"/>
  <c r="I160" i="17"/>
  <c r="F48" i="17"/>
  <c r="F333" i="12"/>
  <c r="F217" i="12"/>
  <c r="G163" i="12"/>
  <c r="G233" i="12"/>
  <c r="F41" i="12"/>
  <c r="F60" i="17"/>
  <c r="I186" i="12"/>
  <c r="E2" i="13"/>
  <c r="D300" i="12"/>
  <c r="D159" i="12"/>
  <c r="I98" i="12"/>
  <c r="F23" i="13"/>
  <c r="I305" i="17"/>
  <c r="E159" i="12"/>
  <c r="I282" i="12"/>
  <c r="D332" i="12"/>
  <c r="C20" i="13"/>
  <c r="D322" i="12"/>
  <c r="G200" i="12"/>
  <c r="H125" i="17"/>
  <c r="E248" i="12"/>
  <c r="F95" i="12"/>
  <c r="F26" i="17"/>
  <c r="I122" i="17"/>
  <c r="D107" i="12"/>
  <c r="G261" i="12"/>
  <c r="D75" i="17"/>
  <c r="I251" i="12"/>
  <c r="G208" i="12"/>
  <c r="E62" i="17"/>
  <c r="D201" i="17"/>
  <c r="G133" i="12"/>
  <c r="E47" i="12"/>
  <c r="F256" i="12"/>
  <c r="F31" i="17"/>
  <c r="F252" i="17"/>
  <c r="I329" i="12"/>
  <c r="G369" i="12"/>
  <c r="I240" i="17"/>
  <c r="D271" i="17"/>
  <c r="E45" i="12"/>
  <c r="H247" i="12"/>
  <c r="I51" i="12"/>
  <c r="I6" i="2"/>
  <c r="E343" i="12"/>
  <c r="H100" i="17"/>
  <c r="F53" i="12"/>
  <c r="H131" i="17"/>
  <c r="G138" i="12"/>
  <c r="I137" i="17"/>
  <c r="H75" i="12"/>
  <c r="F250" i="12"/>
  <c r="F82" i="12"/>
  <c r="F324" i="12"/>
  <c r="G247" i="12"/>
  <c r="H205" i="12"/>
  <c r="E72" i="17"/>
  <c r="I63" i="17"/>
  <c r="D80" i="12"/>
  <c r="G214" i="17"/>
  <c r="F93" i="12"/>
  <c r="I315" i="17"/>
  <c r="H202" i="17"/>
  <c r="H46" i="12"/>
  <c r="I305" i="12"/>
  <c r="D324" i="12"/>
  <c r="E160" i="17"/>
  <c r="H4" i="17"/>
  <c r="G241" i="12"/>
  <c r="G252" i="12"/>
  <c r="I237" i="12"/>
  <c r="E77" i="17"/>
  <c r="E291" i="17"/>
  <c r="H181" i="17"/>
  <c r="E217" i="17"/>
  <c r="E80" i="17"/>
  <c r="E103" i="12"/>
  <c r="E299" i="17"/>
  <c r="F61" i="17"/>
  <c r="G263" i="17"/>
  <c r="E73" i="17"/>
  <c r="F325" i="17"/>
  <c r="G286" i="17"/>
  <c r="E91" i="17"/>
  <c r="E25" i="13"/>
  <c r="I276" i="17"/>
  <c r="I213" i="12"/>
  <c r="F142" i="12"/>
  <c r="H119" i="17"/>
  <c r="G93" i="12"/>
  <c r="D252" i="12"/>
  <c r="E118" i="17"/>
  <c r="I248" i="17"/>
  <c r="I154" i="17"/>
  <c r="F3" i="17"/>
  <c r="D26" i="12"/>
  <c r="G352" i="12"/>
  <c r="G261" i="17"/>
  <c r="D266" i="12"/>
  <c r="G90" i="12"/>
  <c r="I104" i="17"/>
  <c r="F228" i="17"/>
  <c r="D172" i="17"/>
  <c r="G173" i="12"/>
  <c r="G87" i="12"/>
  <c r="F264" i="17"/>
  <c r="I19" i="12"/>
  <c r="I156" i="17"/>
  <c r="H41" i="17"/>
  <c r="D98" i="12"/>
  <c r="E328" i="12"/>
  <c r="D4" i="12"/>
  <c r="G135" i="12"/>
  <c r="I217" i="12"/>
  <c r="H165" i="17"/>
  <c r="G334" i="12"/>
  <c r="G67" i="12"/>
  <c r="I296" i="12"/>
  <c r="H147" i="12"/>
  <c r="F28" i="12"/>
  <c r="H44" i="12"/>
  <c r="E61" i="17"/>
  <c r="I7" i="2"/>
  <c r="E168" i="17"/>
  <c r="I60" i="12"/>
  <c r="F6" i="2"/>
  <c r="H163" i="17"/>
  <c r="F83" i="12"/>
  <c r="D182" i="17"/>
  <c r="G238" i="17"/>
  <c r="F240" i="12"/>
  <c r="E149" i="12"/>
  <c r="F77" i="12"/>
  <c r="D104" i="17"/>
  <c r="D304" i="17"/>
  <c r="E90" i="12"/>
  <c r="I177" i="17"/>
  <c r="D333" i="17"/>
  <c r="I303" i="17"/>
  <c r="E207" i="17"/>
  <c r="D318" i="12"/>
  <c r="G150" i="12"/>
  <c r="F131" i="17"/>
  <c r="E18" i="12"/>
  <c r="H265" i="12"/>
  <c r="I205" i="17"/>
  <c r="G58" i="17"/>
  <c r="H227" i="17"/>
  <c r="I273" i="12"/>
  <c r="I54" i="12"/>
  <c r="F285" i="17"/>
  <c r="G171" i="12"/>
  <c r="F311" i="17"/>
  <c r="I312" i="12"/>
  <c r="F4" i="17"/>
  <c r="D273" i="12"/>
  <c r="F105" i="12"/>
  <c r="E327" i="17"/>
  <c r="I152" i="17"/>
  <c r="D230" i="17"/>
  <c r="H286" i="17"/>
  <c r="E20" i="13"/>
  <c r="D112" i="12"/>
  <c r="G7" i="2"/>
  <c r="H166" i="17"/>
  <c r="F292" i="17"/>
  <c r="D161" i="12"/>
  <c r="I103" i="12"/>
  <c r="H4" i="2"/>
  <c r="G74" i="12"/>
  <c r="H331" i="12"/>
  <c r="D170" i="17"/>
  <c r="F26" i="12"/>
  <c r="G137" i="12"/>
  <c r="H30" i="13"/>
  <c r="E287" i="17"/>
  <c r="F100" i="12"/>
  <c r="I34" i="12"/>
  <c r="H4" i="13"/>
  <c r="F187" i="17"/>
  <c r="F63" i="12"/>
  <c r="D133" i="12"/>
  <c r="H9" i="17"/>
  <c r="H167" i="12"/>
  <c r="I69" i="12"/>
  <c r="H258" i="17"/>
  <c r="E114" i="17"/>
  <c r="D63" i="12"/>
  <c r="G167" i="12"/>
  <c r="I37" i="12"/>
  <c r="F228" i="12"/>
  <c r="E158" i="17"/>
  <c r="D254" i="17"/>
  <c r="I331" i="12"/>
  <c r="E122" i="12"/>
  <c r="F96" i="17"/>
  <c r="F145" i="12"/>
  <c r="F331" i="17"/>
  <c r="E117" i="17"/>
  <c r="H355" i="12"/>
  <c r="D115" i="17"/>
  <c r="E27" i="13"/>
  <c r="E341" i="12"/>
  <c r="F87" i="17"/>
  <c r="H349" i="12"/>
  <c r="F269" i="17"/>
  <c r="G205" i="12"/>
  <c r="E206" i="17"/>
  <c r="G319" i="12"/>
  <c r="F195" i="17"/>
  <c r="I278" i="12"/>
  <c r="H336" i="17"/>
  <c r="I14" i="12"/>
  <c r="E101" i="12"/>
  <c r="I89" i="17"/>
  <c r="F34" i="12"/>
  <c r="D31" i="13"/>
  <c r="E73" i="12"/>
  <c r="F74" i="17"/>
  <c r="D177" i="12"/>
  <c r="G229" i="12"/>
  <c r="F328" i="12"/>
  <c r="D264" i="12"/>
  <c r="G34" i="13"/>
  <c r="G4" i="13"/>
  <c r="I158" i="12"/>
  <c r="I81" i="17"/>
  <c r="G259" i="12"/>
  <c r="I297" i="17"/>
  <c r="G240" i="17"/>
  <c r="F89" i="17"/>
  <c r="E24" i="13"/>
  <c r="H220" i="12"/>
  <c r="D46" i="17"/>
  <c r="H277" i="12"/>
  <c r="E238" i="12"/>
  <c r="H237" i="17"/>
  <c r="H214" i="17"/>
  <c r="D240" i="17"/>
  <c r="I91" i="12"/>
  <c r="D178" i="12"/>
  <c r="H332" i="17"/>
  <c r="E145" i="17"/>
  <c r="G318" i="17"/>
  <c r="I304" i="17"/>
  <c r="I133" i="17"/>
  <c r="I73" i="12"/>
  <c r="F140" i="12"/>
  <c r="E60" i="12"/>
  <c r="G366" i="12"/>
  <c r="H102" i="17"/>
  <c r="F2" i="2"/>
  <c r="H159" i="17"/>
  <c r="C17" i="13"/>
  <c r="E45" i="17"/>
  <c r="G21" i="13"/>
  <c r="G95" i="17"/>
  <c r="F140" i="17"/>
  <c r="E152" i="17"/>
  <c r="G308" i="17"/>
  <c r="I334" i="12"/>
  <c r="G150" i="17"/>
  <c r="I287" i="12"/>
  <c r="H101" i="17"/>
  <c r="F366" i="12"/>
  <c r="D314" i="17"/>
  <c r="F181" i="17"/>
  <c r="D229" i="17"/>
  <c r="E222" i="12"/>
  <c r="E95" i="12"/>
  <c r="F72" i="12"/>
  <c r="F262" i="17"/>
  <c r="G259" i="17"/>
  <c r="F27" i="12"/>
</calcChain>
</file>

<file path=xl/sharedStrings.xml><?xml version="1.0" encoding="utf-8"?>
<sst xmlns="http://schemas.openxmlformats.org/spreadsheetml/2006/main" count="6327" uniqueCount="544">
  <si>
    <t>Saturday</t>
  </si>
  <si>
    <t>08:30-10:00</t>
  </si>
  <si>
    <t>10:00-11:30</t>
  </si>
  <si>
    <t>11:30-01:00</t>
  </si>
  <si>
    <t>01:00-02:30</t>
  </si>
  <si>
    <t>2:30-04:00</t>
  </si>
  <si>
    <t>04:00-05:30</t>
  </si>
  <si>
    <t>Course</t>
  </si>
  <si>
    <t>L-App</t>
  </si>
  <si>
    <t>L-Fab</t>
  </si>
  <si>
    <t>L-Elec</t>
  </si>
  <si>
    <t>L-mec</t>
  </si>
  <si>
    <t>Sunday</t>
  </si>
  <si>
    <t>Monday</t>
  </si>
  <si>
    <t>Tuesday</t>
  </si>
  <si>
    <t>Wednesday</t>
  </si>
  <si>
    <t>Thursday</t>
  </si>
  <si>
    <t>FBS</t>
  </si>
  <si>
    <t>L-QC1
709</t>
  </si>
  <si>
    <t>L-QC2
709</t>
  </si>
  <si>
    <t>L-QC2
708</t>
  </si>
  <si>
    <t>L-Yarn1</t>
  </si>
  <si>
    <t>L-Yarn2</t>
  </si>
  <si>
    <t>MAB</t>
  </si>
  <si>
    <t>L-QC1
708</t>
  </si>
  <si>
    <t>NF</t>
  </si>
  <si>
    <t>MH</t>
  </si>
  <si>
    <t>ZU</t>
  </si>
  <si>
    <t>L-Col</t>
  </si>
  <si>
    <t>L-Chem</t>
  </si>
  <si>
    <t>Name</t>
  </si>
  <si>
    <t>Sl.</t>
  </si>
  <si>
    <t>Designation</t>
  </si>
  <si>
    <t>Professor</t>
  </si>
  <si>
    <t>Asst. Professor</t>
  </si>
  <si>
    <t>Lecturer</t>
  </si>
  <si>
    <t>Associate Professor</t>
  </si>
  <si>
    <t xml:space="preserve">Professor </t>
  </si>
  <si>
    <t>Md. Abul Bashar</t>
  </si>
  <si>
    <t>Mr. Md. Enamul Karim</t>
  </si>
  <si>
    <t>Dr. Md. Abu Taher</t>
  </si>
  <si>
    <t>Dr. Dewan Muhammad Nuruzzaman</t>
  </si>
  <si>
    <t>Engr. F.M. Shamim Bhuyia</t>
  </si>
  <si>
    <t>Mr. Md. Mozammel Haque Chowdhury</t>
  </si>
  <si>
    <t>Md. Tareq Amin</t>
  </si>
  <si>
    <t xml:space="preserve">Engr. Md. Mashiur Rahman Khan </t>
  </si>
  <si>
    <t>Prof. Dr. Nikhil Ranjan Dhar</t>
  </si>
  <si>
    <t>Prof. Dr. Engr. Zulhash Uddin</t>
  </si>
  <si>
    <t>Mr. Md. Kanak Chowdhury</t>
  </si>
  <si>
    <t>List of Part time faculty  Semester-Spring 2011</t>
  </si>
  <si>
    <t>Sl</t>
  </si>
  <si>
    <t>Class room</t>
  </si>
  <si>
    <t>Teacher</t>
  </si>
  <si>
    <t>Time</t>
  </si>
  <si>
    <t>Day</t>
  </si>
  <si>
    <t>Ref.</t>
  </si>
  <si>
    <t>No. of Classroom</t>
  </si>
  <si>
    <t>A</t>
  </si>
  <si>
    <t>D</t>
  </si>
  <si>
    <t>G</t>
  </si>
  <si>
    <t>J</t>
  </si>
  <si>
    <t>M</t>
  </si>
  <si>
    <t>P</t>
  </si>
  <si>
    <t>Section</t>
  </si>
  <si>
    <t>Ref</t>
  </si>
  <si>
    <t>Grand Total</t>
  </si>
  <si>
    <t>(All)</t>
  </si>
  <si>
    <t>Count of Course</t>
  </si>
  <si>
    <t>0 Total</t>
  </si>
  <si>
    <t>(L4T1)A</t>
  </si>
  <si>
    <t>(L4T1)C</t>
  </si>
  <si>
    <t>(L4T1)D</t>
  </si>
  <si>
    <t>Faculty List</t>
  </si>
  <si>
    <t>Code 1</t>
  </si>
  <si>
    <t>Code 2</t>
  </si>
  <si>
    <t>Duplicate</t>
  </si>
  <si>
    <t>(L4T1)F</t>
  </si>
  <si>
    <t>(L4T1)E</t>
  </si>
  <si>
    <t>(L4T1)A(Ap)</t>
  </si>
  <si>
    <t>(L4T1)C(Ap)</t>
  </si>
  <si>
    <t>(L4T1)(Fb)</t>
  </si>
  <si>
    <t>(L4T1)(WP)</t>
  </si>
  <si>
    <t>LT</t>
  </si>
  <si>
    <t>L4T1</t>
  </si>
  <si>
    <t>(L4T1)B(Ap)</t>
  </si>
  <si>
    <t>(L2T2)C</t>
  </si>
  <si>
    <t>(L3T2)B</t>
  </si>
  <si>
    <t>(L1T3)A</t>
  </si>
  <si>
    <t>(L1T3)B</t>
  </si>
  <si>
    <t>MMH</t>
  </si>
  <si>
    <t>AAM</t>
  </si>
  <si>
    <t>(L3T1)A</t>
  </si>
  <si>
    <t>(L3T1)B</t>
  </si>
  <si>
    <t>TAC</t>
  </si>
  <si>
    <t>(L3T3)A</t>
  </si>
  <si>
    <t>(L3T3)B</t>
  </si>
  <si>
    <t>(L3T2)A</t>
  </si>
  <si>
    <t>FHA</t>
  </si>
  <si>
    <t>(L2T3)B</t>
  </si>
  <si>
    <t>(L2T1)A</t>
  </si>
  <si>
    <t>(L2T1)B</t>
  </si>
  <si>
    <t>(L2T1)C</t>
  </si>
  <si>
    <t>TM</t>
  </si>
  <si>
    <t>TM Total</t>
  </si>
  <si>
    <t>FHA Total</t>
  </si>
  <si>
    <t>AI</t>
  </si>
  <si>
    <t>AAA</t>
  </si>
  <si>
    <t>TAC Total</t>
  </si>
  <si>
    <t>AAM Total</t>
  </si>
  <si>
    <t>FBS Total</t>
  </si>
  <si>
    <t>MAB Total</t>
  </si>
  <si>
    <t>MH Total</t>
  </si>
  <si>
    <t>MMH Total</t>
  </si>
  <si>
    <t>NF Total</t>
  </si>
  <si>
    <t>ZU Total</t>
  </si>
  <si>
    <t>AHM</t>
  </si>
  <si>
    <t>AAA Total</t>
  </si>
  <si>
    <t>AHM Total</t>
  </si>
  <si>
    <t>AI Total</t>
  </si>
  <si>
    <t>(L2T3)A</t>
  </si>
  <si>
    <t>MRR</t>
  </si>
  <si>
    <t>MRR Total</t>
  </si>
  <si>
    <t>L-Draw</t>
  </si>
  <si>
    <t>FHS</t>
  </si>
  <si>
    <t>FHS Total</t>
  </si>
  <si>
    <t>AG</t>
  </si>
  <si>
    <t>AG Total</t>
  </si>
  <si>
    <t>MR1</t>
  </si>
  <si>
    <t>MR1 Total</t>
  </si>
  <si>
    <t>L-draw</t>
  </si>
  <si>
    <t>CLASS/LAB</t>
  </si>
  <si>
    <t>CODE3</t>
  </si>
  <si>
    <t>(L2T2)B</t>
  </si>
  <si>
    <t>(L2T2)A</t>
  </si>
  <si>
    <t>L4T2</t>
  </si>
  <si>
    <t>L3T2</t>
  </si>
  <si>
    <t>L2T2</t>
  </si>
  <si>
    <t>L1T3</t>
  </si>
  <si>
    <t>L3T1</t>
  </si>
  <si>
    <t>L3T3</t>
  </si>
  <si>
    <t>L2T3</t>
  </si>
  <si>
    <t>L2T1</t>
  </si>
  <si>
    <t>Class</t>
  </si>
  <si>
    <t/>
  </si>
  <si>
    <t>MK</t>
  </si>
  <si>
    <t>xxxx</t>
  </si>
  <si>
    <t>SSS</t>
  </si>
  <si>
    <t>FS</t>
  </si>
  <si>
    <t>SM</t>
  </si>
  <si>
    <t>(L4T1)B</t>
  </si>
  <si>
    <t>FS Total</t>
  </si>
  <si>
    <t>MK Total</t>
  </si>
  <si>
    <t>SM Total</t>
  </si>
  <si>
    <t>SSS Total</t>
  </si>
  <si>
    <t>(L1T3)A Total</t>
  </si>
  <si>
    <t>(L1T3)B Total</t>
  </si>
  <si>
    <t>(L2T1)A Total</t>
  </si>
  <si>
    <t>(L2T1)B Total</t>
  </si>
  <si>
    <t>(L2T1)C Total</t>
  </si>
  <si>
    <t>(L2T2)A Total</t>
  </si>
  <si>
    <t>(L2T2)B Total</t>
  </si>
  <si>
    <t>(L2T2)C Total</t>
  </si>
  <si>
    <t>(L2T3)A Total</t>
  </si>
  <si>
    <t>(L2T3)B Total</t>
  </si>
  <si>
    <t>(L3T1)A Total</t>
  </si>
  <si>
    <t>(L3T1)B Total</t>
  </si>
  <si>
    <t>(L3T2)A Total</t>
  </si>
  <si>
    <t>(L3T2)B Total</t>
  </si>
  <si>
    <t>(L3T3)A Total</t>
  </si>
  <si>
    <t>(L3T3)B Total</t>
  </si>
  <si>
    <t>(L4T1)A Total</t>
  </si>
  <si>
    <t>(L4T1)B Total</t>
  </si>
  <si>
    <t>L-app</t>
  </si>
  <si>
    <t>(L4T2)A</t>
  </si>
  <si>
    <t>(L4T2)B</t>
  </si>
  <si>
    <t>MR</t>
  </si>
  <si>
    <t>(L3T2)C</t>
  </si>
  <si>
    <t>MR Total</t>
  </si>
  <si>
    <t>(L3T2)C Total</t>
  </si>
  <si>
    <t>(L4T2)A Total</t>
  </si>
  <si>
    <t>(L4T2)B Total</t>
  </si>
  <si>
    <t>(L1T2)A</t>
  </si>
  <si>
    <t>(L1T2)B</t>
  </si>
  <si>
    <t>(L1T2)C</t>
  </si>
  <si>
    <t>(L1T2)D</t>
  </si>
  <si>
    <t>(L1T2)A Total</t>
  </si>
  <si>
    <t>(L1T2)B Total</t>
  </si>
  <si>
    <t>(L1T2)C Total</t>
  </si>
  <si>
    <t>(L1T2)D Total</t>
  </si>
  <si>
    <t>L1T2</t>
  </si>
  <si>
    <t>ANF</t>
  </si>
  <si>
    <t>(L1T1)A</t>
  </si>
  <si>
    <t>(L1T1)C</t>
  </si>
  <si>
    <t>(L1T1)A Total</t>
  </si>
  <si>
    <t>(L1T1)C Total</t>
  </si>
  <si>
    <t>L1T1</t>
  </si>
  <si>
    <t>(L1T1)B</t>
  </si>
  <si>
    <t>(L1T1)B Total</t>
  </si>
  <si>
    <t>8.30-10.00</t>
  </si>
  <si>
    <t>10.00-11.30</t>
  </si>
  <si>
    <t>11.30-1.00</t>
  </si>
  <si>
    <t>1.00-2.30</t>
  </si>
  <si>
    <t>2.30-4.00</t>
  </si>
  <si>
    <t>4.00-5.30</t>
  </si>
  <si>
    <t>NHM</t>
  </si>
  <si>
    <t>RUH</t>
  </si>
  <si>
    <t>RUH Total</t>
  </si>
  <si>
    <t>L-Elec 505</t>
  </si>
  <si>
    <t>Com-lab</t>
  </si>
  <si>
    <t>MRH</t>
  </si>
  <si>
    <t>SAS</t>
  </si>
  <si>
    <t>MHR</t>
  </si>
  <si>
    <t>AN</t>
  </si>
  <si>
    <t>MML</t>
  </si>
  <si>
    <t>L-Col II</t>
  </si>
  <si>
    <t>L-APP</t>
  </si>
  <si>
    <t xml:space="preserve">         </t>
  </si>
  <si>
    <t>NRD</t>
  </si>
  <si>
    <t>RI</t>
  </si>
  <si>
    <t>UC</t>
  </si>
  <si>
    <t>L-COL</t>
  </si>
  <si>
    <t>L-Fab2</t>
  </si>
  <si>
    <t>KZ</t>
  </si>
  <si>
    <t>DIC</t>
  </si>
  <si>
    <t>MRK</t>
  </si>
  <si>
    <t>Shamim</t>
  </si>
  <si>
    <t>TA</t>
  </si>
  <si>
    <t>GC</t>
  </si>
  <si>
    <t>SR</t>
  </si>
  <si>
    <t>SA</t>
  </si>
  <si>
    <t>L-Mec</t>
  </si>
  <si>
    <t>L-ENG</t>
  </si>
  <si>
    <t>PT</t>
  </si>
  <si>
    <t>MAT111(L1T1)A
808 --- 0</t>
  </si>
  <si>
    <t>MAT111(L1T1)C
706 --- 0</t>
  </si>
  <si>
    <t>PHY112(L1T1)A  501</t>
  </si>
  <si>
    <t>PHY112(L1T1)B  501</t>
  </si>
  <si>
    <t>PHY112(L1T1)C  501</t>
  </si>
  <si>
    <t>ENG111(L1T1)A
E-Lab --- 0</t>
  </si>
  <si>
    <t>ENG111(L1T1)C
807 --- 0</t>
  </si>
  <si>
    <t>PC</t>
  </si>
  <si>
    <t>SKC</t>
  </si>
  <si>
    <t>AAT</t>
  </si>
  <si>
    <t>SS</t>
  </si>
  <si>
    <t>MDN</t>
  </si>
  <si>
    <t>Syful</t>
  </si>
  <si>
    <t>xxxxxxxx</t>
  </si>
  <si>
    <t>xxxxxxxxxx</t>
  </si>
  <si>
    <t>RSK</t>
  </si>
  <si>
    <t>JH</t>
  </si>
  <si>
    <t>IUZ</t>
  </si>
  <si>
    <t>SS3</t>
  </si>
  <si>
    <t>SK</t>
  </si>
  <si>
    <t>TMns</t>
  </si>
  <si>
    <t>TM(ns)</t>
  </si>
  <si>
    <t>AHR</t>
  </si>
  <si>
    <t>SKR</t>
  </si>
  <si>
    <t>ETE</t>
  </si>
  <si>
    <t>ZI</t>
  </si>
  <si>
    <t>RA</t>
  </si>
  <si>
    <t>L-Fab 1</t>
  </si>
  <si>
    <t>MRC</t>
  </si>
  <si>
    <t xml:space="preserve"> </t>
  </si>
  <si>
    <t>MNH</t>
  </si>
  <si>
    <t>SI</t>
  </si>
  <si>
    <t>TE426L4T2)</t>
  </si>
  <si>
    <t>RKH</t>
  </si>
  <si>
    <t>RHK</t>
  </si>
  <si>
    <t>L-Drw</t>
  </si>
  <si>
    <t>NL1</t>
  </si>
  <si>
    <t>TE 222 (L2T2)C</t>
  </si>
  <si>
    <t>NL3</t>
  </si>
  <si>
    <t>YM-1 UC</t>
  </si>
  <si>
    <t>AAT Total</t>
  </si>
  <si>
    <t>AHR Total</t>
  </si>
  <si>
    <t>AN Total</t>
  </si>
  <si>
    <t>GC Total</t>
  </si>
  <si>
    <t>IUZ Total</t>
  </si>
  <si>
    <t>JH Total</t>
  </si>
  <si>
    <t>KZ Total</t>
  </si>
  <si>
    <t>MDN Total</t>
  </si>
  <si>
    <t>MHR Total</t>
  </si>
  <si>
    <t>MML Total</t>
  </si>
  <si>
    <t>MRH Total</t>
  </si>
  <si>
    <t>MRK Total</t>
  </si>
  <si>
    <t>NL1 Total</t>
  </si>
  <si>
    <t>NL3 Total</t>
  </si>
  <si>
    <t>PT Total</t>
  </si>
  <si>
    <t>RA Total</t>
  </si>
  <si>
    <t>RHK Total</t>
  </si>
  <si>
    <t>RI Total</t>
  </si>
  <si>
    <t>RKH Total</t>
  </si>
  <si>
    <t>SA Total</t>
  </si>
  <si>
    <t>SAS Total</t>
  </si>
  <si>
    <t>Shamim Total</t>
  </si>
  <si>
    <t>SR Total</t>
  </si>
  <si>
    <t>SS Total</t>
  </si>
  <si>
    <t>SS3 Total</t>
  </si>
  <si>
    <t>Syful Total</t>
  </si>
  <si>
    <t>TA Total</t>
  </si>
  <si>
    <t>TM(ns) Total</t>
  </si>
  <si>
    <t>TMns Total</t>
  </si>
  <si>
    <t>UC Total</t>
  </si>
  <si>
    <t>ZI Total</t>
  </si>
  <si>
    <t xml:space="preserve">  Total</t>
  </si>
  <si>
    <t xml:space="preserve">          Total</t>
  </si>
  <si>
    <t>(L1T2)E</t>
  </si>
  <si>
    <t>(L1T2)E Total</t>
  </si>
  <si>
    <t>(L1T3) B</t>
  </si>
  <si>
    <t>(L1T3) B Total</t>
  </si>
  <si>
    <t>(L1T3) C</t>
  </si>
  <si>
    <t>(L1T3) C Total</t>
  </si>
  <si>
    <t>(L1T3) D</t>
  </si>
  <si>
    <t>(L1T3) D Total</t>
  </si>
  <si>
    <t>(L1T3)C</t>
  </si>
  <si>
    <t>(L1T3)C Total</t>
  </si>
  <si>
    <t>(L1T3)D</t>
  </si>
  <si>
    <t>(L1T3)D Total</t>
  </si>
  <si>
    <t>(L2-T1)A</t>
  </si>
  <si>
    <t>(L2-T1)A Total</t>
  </si>
  <si>
    <t>(L2-T1)B</t>
  </si>
  <si>
    <t>(L2-T1)B Total</t>
  </si>
  <si>
    <t>(L3T1) A</t>
  </si>
  <si>
    <t>(L3T1) A Total</t>
  </si>
  <si>
    <t>(L3T1) B</t>
  </si>
  <si>
    <t>(L3T1) B Total</t>
  </si>
  <si>
    <t>(L3T2) A</t>
  </si>
  <si>
    <t>(L3T2) A Total</t>
  </si>
  <si>
    <t>(L3T2) B</t>
  </si>
  <si>
    <t>(L3T2) B Total</t>
  </si>
  <si>
    <t>(L3T2)D</t>
  </si>
  <si>
    <t>(L3T2)D Total</t>
  </si>
  <si>
    <t>(L3T3)C</t>
  </si>
  <si>
    <t>(L3T3)C Total</t>
  </si>
  <si>
    <t>(L3T3)D</t>
  </si>
  <si>
    <t>(L3T3)D Total</t>
  </si>
  <si>
    <t>(L4T1)</t>
  </si>
  <si>
    <t>(L4T1) Total</t>
  </si>
  <si>
    <t>(L4T2)</t>
  </si>
  <si>
    <t>(L4T2) Total</t>
  </si>
  <si>
    <t>(L4T2)C</t>
  </si>
  <si>
    <t>(L4T2)C Total</t>
  </si>
  <si>
    <t>DIC Total</t>
  </si>
  <si>
    <t>ETE Total</t>
  </si>
  <si>
    <t>MRC Total</t>
  </si>
  <si>
    <t>PC Total</t>
  </si>
  <si>
    <t>xxxxxxxx Total</t>
  </si>
  <si>
    <t xml:space="preserve">    </t>
  </si>
  <si>
    <t>C</t>
  </si>
  <si>
    <t>IC</t>
  </si>
  <si>
    <t>L2-T</t>
  </si>
  <si>
    <t>RC</t>
  </si>
  <si>
    <t>TE</t>
  </si>
  <si>
    <t>MML2</t>
  </si>
  <si>
    <t>MNH Total</t>
  </si>
  <si>
    <t>NHM Total</t>
  </si>
  <si>
    <t>NRD Total</t>
  </si>
  <si>
    <t>RSK Total</t>
  </si>
  <si>
    <t>SI Total</t>
  </si>
  <si>
    <t>SK Total</t>
  </si>
  <si>
    <t>SKC Total</t>
  </si>
  <si>
    <t>SKR Total</t>
  </si>
  <si>
    <t>TE 222 (L2T2)C Total</t>
  </si>
  <si>
    <t>(L1T1)D</t>
  </si>
  <si>
    <t>(L1T1)D Total</t>
  </si>
  <si>
    <t>(L1T3) A</t>
  </si>
  <si>
    <t>(L1T3) A Total</t>
  </si>
  <si>
    <t>(L2T1)PC</t>
  </si>
  <si>
    <t>(L2T1)PC Total</t>
  </si>
  <si>
    <t>(L3T1)(A)</t>
  </si>
  <si>
    <t>(L3T1)(A) Total</t>
  </si>
  <si>
    <t>(L3T1)PC</t>
  </si>
  <si>
    <t>(L3T1)PC Total</t>
  </si>
  <si>
    <t>(L3T2(C)</t>
  </si>
  <si>
    <t>(L3T2(C) Total</t>
  </si>
  <si>
    <t>TE426L4T2) Total</t>
  </si>
  <si>
    <t>xxxxxxxxxx Total</t>
  </si>
  <si>
    <t>YM-1 UC Total</t>
  </si>
  <si>
    <t>E426</t>
  </si>
  <si>
    <t xml:space="preserve">M-1 </t>
  </si>
  <si>
    <t>402L</t>
  </si>
  <si>
    <t>403L</t>
  </si>
  <si>
    <t>L-Yarn 2</t>
  </si>
  <si>
    <t>Y-Lab1</t>
  </si>
  <si>
    <t>Friday</t>
  </si>
  <si>
    <t>502Elec</t>
  </si>
  <si>
    <t>GED</t>
  </si>
  <si>
    <t xml:space="preserve">   Class Routine      Department of Textile Engineering               Semester: Summer, 2018</t>
  </si>
  <si>
    <t>TE 425(L4T2)</t>
  </si>
  <si>
    <t>TE427(L4T2)A</t>
  </si>
  <si>
    <t>T427(L4T2)B</t>
  </si>
  <si>
    <t>TE427(L4T2)B</t>
  </si>
  <si>
    <t>TE4210(L4T2)fab</t>
  </si>
  <si>
    <t>TE 413(L4T1)</t>
  </si>
  <si>
    <t>TE413(L4T1)</t>
  </si>
  <si>
    <t>TE4110(L4T1)A</t>
  </si>
  <si>
    <t>TE4110(L4T1) A</t>
  </si>
  <si>
    <t>TE4111(L4T1) A</t>
  </si>
  <si>
    <t>TE4111(L4T1)A</t>
  </si>
  <si>
    <t>TE4212(L4T2) B app</t>
  </si>
  <si>
    <t>TE4214(L4T2) B app</t>
  </si>
  <si>
    <t>TE4212(L4T2)A app</t>
  </si>
  <si>
    <t>TE 428(4T2)B 10-12PM</t>
  </si>
  <si>
    <t>TE 428(L42)A 12-2 PM</t>
  </si>
  <si>
    <t>TE4211(L4T2) wet</t>
  </si>
  <si>
    <t>TE4213(L4T2)B</t>
  </si>
  <si>
    <t>TE4213(L4T2)A</t>
  </si>
  <si>
    <t>TE4213(L4T2)C</t>
  </si>
  <si>
    <t>TE331(L3T3)A</t>
  </si>
  <si>
    <t>TE332(L3T3)A 10-12PM</t>
  </si>
  <si>
    <t>TE332(L3L3)B 12-2.00PM</t>
  </si>
  <si>
    <t>TE419(L4T1) A</t>
  </si>
  <si>
    <t>TE419(L4T1)B</t>
  </si>
  <si>
    <t>TE419(L4T1)A</t>
  </si>
  <si>
    <t>TE415(L4T1)</t>
  </si>
  <si>
    <t>SC</t>
  </si>
  <si>
    <t>SMR</t>
  </si>
  <si>
    <t>TE4110(L4T1)B</t>
  </si>
  <si>
    <t>TE418(L4T1)A 10-12 PM</t>
  </si>
  <si>
    <t>TE418(L4T1)B 12-2.00PM</t>
  </si>
  <si>
    <t>TE418(L4T1)C 2-4.00 PM</t>
  </si>
  <si>
    <t>HUM333(L3T3)A</t>
  </si>
  <si>
    <t>HUM333(L3T3)B</t>
  </si>
  <si>
    <t>HUM(L3T3)B</t>
  </si>
  <si>
    <t>TE335(L3T3)B</t>
  </si>
  <si>
    <t>TE335(L3T3)A</t>
  </si>
  <si>
    <t>TE334(L3T3)A</t>
  </si>
  <si>
    <t>MSI</t>
  </si>
  <si>
    <t>TE334(L3T3)B</t>
  </si>
  <si>
    <t>TE334(L3L3)B</t>
  </si>
  <si>
    <t>TE327(L3T2)A</t>
  </si>
  <si>
    <t>TE327(L3T2)B</t>
  </si>
  <si>
    <t>TE323(L3T2)A</t>
  </si>
  <si>
    <t>TE323(L3T2)B</t>
  </si>
  <si>
    <t>TE4111(L4T11)B</t>
  </si>
  <si>
    <t>TE213(L2T1)A</t>
  </si>
  <si>
    <t>TE4111(L4T1)B</t>
  </si>
  <si>
    <t>rashid</t>
  </si>
  <si>
    <t>TE423(L4T2)A</t>
  </si>
  <si>
    <t>TE321(L3T2)A</t>
  </si>
  <si>
    <t>TE321(L3T2)B</t>
  </si>
  <si>
    <t>TE 324(L3T2)A 10- 12 PM</t>
  </si>
  <si>
    <t>TE324(L3T2)B 12- 2 PM</t>
  </si>
  <si>
    <t>TE324(L3T2)C 2- 4 PM</t>
  </si>
  <si>
    <t>TE325(L3T2)B</t>
  </si>
  <si>
    <t>TE325(L3T2)A</t>
  </si>
  <si>
    <t>TE315(L3T1)A</t>
  </si>
  <si>
    <t>TE315(L3T1)B</t>
  </si>
  <si>
    <t>TE 316(L3T1)A 11-1.00 PM</t>
  </si>
  <si>
    <t>TE316(L3T1)C 2-4.00 PM</t>
  </si>
  <si>
    <t>TE 428(L4T2)C 3-5 PM</t>
  </si>
  <si>
    <t>TE423(L4T2)A fab</t>
  </si>
  <si>
    <t>TE417(L4T1)A</t>
  </si>
  <si>
    <t>TE 425(L4T2) wet</t>
  </si>
  <si>
    <t>TE417(L4T1) A</t>
  </si>
  <si>
    <t>TE426(L4T2) 12:30-2:30pm</t>
  </si>
  <si>
    <t>TE416(L4T1) 2:30-4:30pm</t>
  </si>
  <si>
    <t>TNA</t>
  </si>
  <si>
    <t>TE326(L3T2)A (1-3) pm</t>
  </si>
  <si>
    <t>SNS</t>
  </si>
  <si>
    <t>TE326(L3T2)C (11-1) pm</t>
  </si>
  <si>
    <t>TE326(L3T2)B (3-5) pm</t>
  </si>
  <si>
    <t>TE322(3T2)A 11:30-1:30 PM</t>
  </si>
  <si>
    <t>TE322(L3T2)B1:30-3 :30PM</t>
  </si>
  <si>
    <t>TE322(L3T2)C3:30-5:30 PM</t>
  </si>
  <si>
    <t>TE221(L2T2)A</t>
  </si>
  <si>
    <t>TE221(L2T2)B</t>
  </si>
  <si>
    <t>TE221(L2T2)C</t>
  </si>
  <si>
    <t>TE222(L2T2)A (9-11)</t>
  </si>
  <si>
    <t>TE222(L2T2)B (11-1)</t>
  </si>
  <si>
    <t>Asif</t>
  </si>
  <si>
    <t>TE222(L2T2)C (1-3)</t>
  </si>
  <si>
    <t>TE222(L2T2)D (3-5)</t>
  </si>
  <si>
    <t>TE222(L2T2)E (5-7)</t>
  </si>
  <si>
    <t>TE311(L3T1)A</t>
  </si>
  <si>
    <t>TE311(L3T1)B</t>
  </si>
  <si>
    <t>TE311 (L3T1)B</t>
  </si>
  <si>
    <t>TE313(L3T1)A</t>
  </si>
  <si>
    <t>TE313(L3T1)B</t>
  </si>
  <si>
    <t>TE317(L3T1)A</t>
  </si>
  <si>
    <t>TE312(L3T1)A (1.00-3.00)</t>
  </si>
  <si>
    <t>TE317(L3T1)B</t>
  </si>
  <si>
    <t>TE312(L3T1)B 2.30-4.30</t>
  </si>
  <si>
    <t>TE314(L3T1)A 9.30-11.30</t>
  </si>
  <si>
    <t>TE314(L3T1)C 2.30-4.30</t>
  </si>
  <si>
    <t>MKT231(L2T3)</t>
  </si>
  <si>
    <t>AOL101(L2T3)</t>
  </si>
  <si>
    <t>TE231(L2T3)</t>
  </si>
  <si>
    <t>ACT231(L2T3)</t>
  </si>
  <si>
    <t>??</t>
  </si>
  <si>
    <t>L-ME</t>
  </si>
  <si>
    <t>TE233(L2T3)</t>
  </si>
  <si>
    <t>MSH</t>
  </si>
  <si>
    <t>TE213(L2T1)B</t>
  </si>
  <si>
    <t>TE214(L2T1)C 3.30-5.30</t>
  </si>
  <si>
    <t>TE223(L2T2)C</t>
  </si>
  <si>
    <t>TE226(L2T2)B</t>
  </si>
  <si>
    <t>MSR</t>
  </si>
  <si>
    <t>TE226(L2T2)A</t>
  </si>
  <si>
    <t>TE223(L2T2)A</t>
  </si>
  <si>
    <t>TE223(L2T2)B</t>
  </si>
  <si>
    <t>TE226(L2T2)C</t>
  </si>
  <si>
    <t>TE225(L2T2)C</t>
  </si>
  <si>
    <t>TE225(L2T2)A</t>
  </si>
  <si>
    <t>TE316(L3T1)B 3.00-5.00 PM</t>
  </si>
  <si>
    <t>TE224(L2T2)C 3.30-5.30</t>
  </si>
  <si>
    <t>TE211(L2T1)B</t>
  </si>
  <si>
    <t>TE211(L2T1)A</t>
  </si>
  <si>
    <t>TE224(L2T2)A  8.30-10.30</t>
  </si>
  <si>
    <t>TE224(L2T2)B 10.30-12.30</t>
  </si>
  <si>
    <t>TE232(L2T3)  12.30-3.30</t>
  </si>
  <si>
    <t>TE224(L2T2)E (9-11)</t>
  </si>
  <si>
    <t>TE224(L2T2)D (11-1)</t>
  </si>
  <si>
    <t>TE 215(L2T1)B</t>
  </si>
  <si>
    <t>TE212(L2T1)A</t>
  </si>
  <si>
    <t>TE212(L2T1)B 2.30-4.30</t>
  </si>
  <si>
    <t>TE 215(L2T1)A</t>
  </si>
  <si>
    <t>TE212(L2T1)C (1.30-3.30)</t>
  </si>
  <si>
    <t xml:space="preserve"> Faculty of Engineering</t>
  </si>
  <si>
    <t>TE314(L3T1)B9.00-11.00</t>
  </si>
  <si>
    <t>BNS 101 (L2T1)A</t>
  </si>
  <si>
    <t>BNS 101 (L2T1)B</t>
  </si>
  <si>
    <t>TE424(L4T2)A9:30-11:30</t>
  </si>
  <si>
    <t>TE312(L3T1)C 11.30-1.30</t>
  </si>
  <si>
    <t xml:space="preserve">TE234(L2T3) 9.00-12.00 </t>
  </si>
  <si>
    <t>XXXXXXXXXXXXXXXX</t>
  </si>
  <si>
    <t>EVE</t>
  </si>
  <si>
    <t>SH</t>
  </si>
  <si>
    <t xml:space="preserve">TE225(L2T2)B </t>
  </si>
  <si>
    <t>TE214(L2T1)A 10-12 PM</t>
  </si>
  <si>
    <t>TE414(L4T1) 1-3 PM</t>
  </si>
  <si>
    <t>DE</t>
  </si>
  <si>
    <t>xxxxxxxxxxxxxxxxxxxxxxxxxx</t>
  </si>
  <si>
    <t>NJ</t>
  </si>
  <si>
    <t>16/05</t>
  </si>
  <si>
    <t>AH</t>
  </si>
  <si>
    <t>TE417(L4T1)B</t>
  </si>
  <si>
    <t>TE214(L2T1)B12:30-2:30</t>
  </si>
  <si>
    <t>601DT</t>
  </si>
  <si>
    <t>TE111L1T3)C1(GED)</t>
  </si>
  <si>
    <t>SRS</t>
  </si>
  <si>
    <t>Faysal</t>
  </si>
  <si>
    <t>xxxxxxxxxxxxxxxxxxxxxx</t>
  </si>
  <si>
    <t>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</si>
</sst>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0"/>
      <name val="Book Antiqua"/>
      <family val="1"/>
    </font>
    <font>
      <sz val="11"/>
      <name val="Times New Roman"/>
      <family val="1"/>
    </font>
    <font>
      <sz val="10"/>
      <color indexed="14"/>
      <name val="Arial"/>
      <family val="2"/>
    </font>
    <font>
      <b/>
      <sz val="11"/>
      <color indexed="10"/>
      <name val="Times New Roman"/>
      <family val="1"/>
    </font>
    <font>
      <sz val="11"/>
      <color indexed="14"/>
      <name val="Times New Roman"/>
      <family val="1"/>
    </font>
    <font>
      <b/>
      <sz val="11"/>
      <name val="Arial"/>
      <family val="2"/>
    </font>
    <font>
      <sz val="7"/>
      <name val="Times New Roman"/>
      <family val="1"/>
    </font>
    <font>
      <b/>
      <sz val="7"/>
      <name val="Arial"/>
      <family val="2"/>
    </font>
    <font>
      <sz val="9"/>
      <name val="Arial"/>
      <family val="2"/>
    </font>
    <font>
      <sz val="8"/>
      <name val="Times New Roman"/>
      <family val="1"/>
    </font>
    <font>
      <sz val="8"/>
      <name val="Book Antiqua"/>
      <family val="1"/>
    </font>
    <font>
      <b/>
      <sz val="18"/>
      <name val="Arial"/>
      <family val="2"/>
    </font>
    <font>
      <b/>
      <sz val="14"/>
      <name val="Arial"/>
      <family val="2"/>
    </font>
    <font>
      <sz val="10"/>
      <color rgb="FFFF0000"/>
      <name val="Book Antiqua"/>
      <family val="1"/>
    </font>
    <font>
      <sz val="9"/>
      <name val="Times New Roman"/>
      <family val="1"/>
    </font>
    <font>
      <sz val="11"/>
      <name val="Arial"/>
      <family val="2"/>
    </font>
    <font>
      <sz val="1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2" fillId="0" borderId="0" xfId="0" applyFont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0" xfId="0" applyNumberFormat="1"/>
    <xf numFmtId="0" fontId="0" fillId="3" borderId="1" xfId="0" applyFill="1" applyBorder="1"/>
    <xf numFmtId="0" fontId="0" fillId="4" borderId="1" xfId="0" applyFill="1" applyBorder="1"/>
    <xf numFmtId="0" fontId="0" fillId="6" borderId="1" xfId="0" applyFill="1" applyBorder="1"/>
    <xf numFmtId="0" fontId="9" fillId="7" borderId="1" xfId="0" applyFont="1" applyFill="1" applyBorder="1"/>
    <xf numFmtId="0" fontId="0" fillId="3" borderId="1" xfId="0" quotePrefix="1" applyFill="1" applyBorder="1"/>
    <xf numFmtId="0" fontId="0" fillId="8" borderId="4" xfId="0" applyFill="1" applyBorder="1"/>
    <xf numFmtId="0" fontId="0" fillId="8" borderId="5" xfId="0" applyFill="1" applyBorder="1"/>
    <xf numFmtId="0" fontId="1" fillId="0" borderId="0" xfId="0" applyFont="1"/>
    <xf numFmtId="0" fontId="0" fillId="6" borderId="0" xfId="0" applyFill="1" applyBorder="1"/>
    <xf numFmtId="0" fontId="0" fillId="3" borderId="0" xfId="0" quotePrefix="1" applyFill="1" applyBorder="1"/>
    <xf numFmtId="0" fontId="1" fillId="8" borderId="0" xfId="0" applyFont="1" applyFill="1" applyBorder="1"/>
    <xf numFmtId="0" fontId="0" fillId="0" borderId="0" xfId="0" applyAlignment="1">
      <alignment wrapText="1"/>
    </xf>
    <xf numFmtId="0" fontId="0" fillId="9" borderId="1" xfId="0" applyFill="1" applyBorder="1" applyAlignment="1">
      <alignment horizontal="center" vertical="center"/>
    </xf>
    <xf numFmtId="0" fontId="1" fillId="9" borderId="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8" fillId="0" borderId="0" xfId="0" applyFont="1"/>
    <xf numFmtId="0" fontId="10" fillId="0" borderId="1" xfId="0" applyFont="1" applyFill="1" applyBorder="1"/>
    <xf numFmtId="0" fontId="11" fillId="0" borderId="1" xfId="0" applyFont="1" applyFill="1" applyBorder="1"/>
    <xf numFmtId="0" fontId="8" fillId="0" borderId="1" xfId="0" applyFont="1" applyFill="1" applyBorder="1"/>
    <xf numFmtId="0" fontId="8" fillId="9" borderId="1" xfId="0" applyFont="1" applyFill="1" applyBorder="1" applyAlignment="1">
      <alignment horizontal="center" vertical="center"/>
    </xf>
    <xf numFmtId="0" fontId="8" fillId="9" borderId="1" xfId="0" applyFont="1" applyFill="1" applyBorder="1"/>
    <xf numFmtId="0" fontId="8" fillId="9" borderId="1" xfId="0" quotePrefix="1" applyFont="1" applyFill="1" applyBorder="1"/>
    <xf numFmtId="0" fontId="7" fillId="10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center" vertical="center" wrapText="1"/>
    </xf>
    <xf numFmtId="0" fontId="0" fillId="0" borderId="8" xfId="0" pivotButton="1" applyBorder="1"/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8" xfId="0" applyNumberFormat="1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applyBorder="1"/>
    <xf numFmtId="0" fontId="0" fillId="0" borderId="14" xfId="0" applyBorder="1"/>
    <xf numFmtId="0" fontId="0" fillId="0" borderId="14" xfId="0" applyNumberFormat="1" applyBorder="1"/>
    <xf numFmtId="0" fontId="0" fillId="0" borderId="15" xfId="0" applyNumberFormat="1" applyBorder="1"/>
    <xf numFmtId="0" fontId="0" fillId="0" borderId="16" xfId="0" applyBorder="1"/>
    <xf numFmtId="0" fontId="0" fillId="0" borderId="17" xfId="0" applyBorder="1"/>
    <xf numFmtId="0" fontId="0" fillId="0" borderId="16" xfId="0" applyNumberFormat="1" applyBorder="1"/>
    <xf numFmtId="0" fontId="0" fillId="0" borderId="18" xfId="0" applyNumberFormat="1" applyBorder="1"/>
    <xf numFmtId="0" fontId="0" fillId="0" borderId="19" xfId="0" applyNumberFormat="1" applyBorder="1"/>
    <xf numFmtId="0" fontId="0" fillId="0" borderId="19" xfId="0" pivotButton="1" applyBorder="1"/>
    <xf numFmtId="0" fontId="0" fillId="0" borderId="19" xfId="0" applyBorder="1"/>
    <xf numFmtId="0" fontId="0" fillId="5" borderId="8" xfId="0" applyFill="1" applyBorder="1"/>
    <xf numFmtId="0" fontId="0" fillId="5" borderId="9" xfId="0" applyFill="1" applyBorder="1"/>
    <xf numFmtId="0" fontId="0" fillId="5" borderId="8" xfId="0" applyNumberFormat="1" applyFill="1" applyBorder="1"/>
    <xf numFmtId="0" fontId="0" fillId="5" borderId="11" xfId="0" applyNumberFormat="1" applyFill="1" applyBorder="1"/>
    <xf numFmtId="0" fontId="0" fillId="5" borderId="12" xfId="0" applyNumberFormat="1" applyFill="1" applyBorder="1"/>
    <xf numFmtId="0" fontId="0" fillId="0" borderId="12" xfId="0" pivotButton="1" applyBorder="1"/>
    <xf numFmtId="0" fontId="0" fillId="0" borderId="15" xfId="0" applyBorder="1"/>
    <xf numFmtId="0" fontId="0" fillId="0" borderId="2" xfId="0" pivotButton="1" applyBorder="1"/>
    <xf numFmtId="0" fontId="0" fillId="0" borderId="20" xfId="0" applyBorder="1"/>
    <xf numFmtId="0" fontId="3" fillId="0" borderId="1" xfId="0" applyFont="1" applyFill="1" applyBorder="1"/>
    <xf numFmtId="0" fontId="21" fillId="0" borderId="1" xfId="0" applyFont="1" applyFill="1" applyBorder="1"/>
    <xf numFmtId="0" fontId="4" fillId="0" borderId="1" xfId="0" applyFont="1" applyFill="1" applyBorder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5" fillId="0" borderId="1" xfId="0" applyFont="1" applyFill="1" applyBorder="1"/>
    <xf numFmtId="0" fontId="4" fillId="0" borderId="1" xfId="0" applyFont="1" applyFill="1" applyBorder="1" applyAlignment="1">
      <alignment vertical="center"/>
    </xf>
    <xf numFmtId="0" fontId="1" fillId="0" borderId="1" xfId="0" applyFont="1" applyFill="1" applyBorder="1" applyAlignment="1"/>
    <xf numFmtId="2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4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3" fillId="0" borderId="21" xfId="0" applyFont="1" applyFill="1" applyBorder="1"/>
    <xf numFmtId="0" fontId="4" fillId="0" borderId="2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0" fontId="1" fillId="0" borderId="22" xfId="0" applyFont="1" applyFill="1" applyBorder="1" applyAlignment="1"/>
    <xf numFmtId="0" fontId="1" fillId="0" borderId="7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/>
    </xf>
    <xf numFmtId="0" fontId="15" fillId="0" borderId="21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15" fillId="12" borderId="1" xfId="0" applyFont="1" applyFill="1" applyBorder="1" applyAlignment="1">
      <alignment horizontal="center"/>
    </xf>
    <xf numFmtId="0" fontId="16" fillId="12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21" xfId="0" applyNumberFormat="1" applyFont="1" applyFill="1" applyBorder="1" applyAlignment="1" applyProtection="1">
      <alignment vertical="center"/>
    </xf>
    <xf numFmtId="0" fontId="1" fillId="0" borderId="21" xfId="0" applyFont="1" applyFill="1" applyBorder="1" applyAlignment="1"/>
    <xf numFmtId="0" fontId="3" fillId="0" borderId="2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17" fillId="12" borderId="1" xfId="0" applyFont="1" applyFill="1" applyBorder="1" applyAlignment="1">
      <alignment horizontal="center"/>
    </xf>
    <xf numFmtId="0" fontId="0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6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/>
    <xf numFmtId="0" fontId="0" fillId="0" borderId="1" xfId="0" applyFont="1" applyFill="1" applyBorder="1" applyAlignment="1"/>
    <xf numFmtId="0" fontId="16" fillId="0" borderId="1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6" fillId="0" borderId="1" xfId="0" applyFont="1" applyFill="1" applyBorder="1" applyAlignment="1">
      <alignment horizontal="center"/>
    </xf>
    <xf numFmtId="0" fontId="22" fillId="0" borderId="1" xfId="0" applyFont="1" applyFill="1" applyBorder="1"/>
    <xf numFmtId="14" fontId="1" fillId="0" borderId="1" xfId="0" applyNumberFormat="1" applyFont="1" applyFill="1" applyBorder="1"/>
    <xf numFmtId="0" fontId="2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6" fillId="0" borderId="1" xfId="0" applyFont="1" applyFill="1" applyBorder="1" applyAlignment="1">
      <alignment horizontal="center"/>
    </xf>
    <xf numFmtId="0" fontId="15" fillId="13" borderId="1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4" fillId="13" borderId="2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 vertical="center"/>
    </xf>
    <xf numFmtId="0" fontId="1" fillId="0" borderId="2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20" fontId="13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" fillId="0" borderId="1" xfId="0" applyFont="1" applyFill="1" applyBorder="1"/>
    <xf numFmtId="0" fontId="16" fillId="0" borderId="1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0" fillId="11" borderId="6" xfId="0" applyFont="1" applyFill="1" applyBorder="1" applyAlignment="1">
      <alignment horizontal="center" vertical="center" wrapText="1"/>
    </xf>
    <xf numFmtId="0" fontId="20" fillId="11" borderId="7" xfId="0" applyFont="1" applyFill="1" applyBorder="1" applyAlignment="1">
      <alignment horizontal="center" vertical="center" wrapText="1"/>
    </xf>
    <xf numFmtId="0" fontId="16" fillId="13" borderId="1" xfId="0" applyFont="1" applyFill="1" applyBorder="1" applyAlignment="1">
      <alignment horizontal="center"/>
    </xf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bgColor indexed="40"/>
        </patternFill>
      </fill>
    </dxf>
    <dxf>
      <fill>
        <patternFill patternType="solid">
          <bgColor indexed="40"/>
        </patternFill>
      </fill>
    </dxf>
    <dxf>
      <border>
        <horizontal style="thin">
          <color auto="1"/>
        </horizontal>
      </border>
    </dxf>
    <dxf>
      <border>
        <lef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</dxfs>
  <tableStyles count="2" defaultTableStyle="TableStyleMedium9" defaultPivotStyle="PivotStyleLight16">
    <tableStyle name="PivotTable Style 1" table="0" count="1">
      <tableStyleElement type="wholeTable" dxfId="4"/>
    </tableStyle>
    <tableStyle name="PivotTable Style 2" table="0" count="1">
      <tableStyleElement type="firstRowStripe" dxfId="3"/>
    </tableStyle>
  </tableStyles>
  <colors>
    <mruColors>
      <color rgb="FF00FF00"/>
      <color rgb="FFFF00FF"/>
      <color rgb="FFDA71FF"/>
      <color rgb="FFFF8B8B"/>
      <color rgb="FFFF4F4F"/>
      <color rgb="FF4F81BD"/>
      <color rgb="FFFF7171"/>
      <color rgb="FF82A5D0"/>
      <color rgb="FFFF6D6D"/>
      <color rgb="FF5585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hartsheet" Target="chartsheets/sheet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Sheet1!$N$109:$N$119</c:f>
              <c:strCache>
                <c:ptCount val="11"/>
                <c:pt idx="0">
                  <c:v>Tuesday</c:v>
                </c:pt>
                <c:pt idx="1">
                  <c:v>2:30-04:00</c:v>
                </c:pt>
                <c:pt idx="2">
                  <c:v>Course</c:v>
                </c:pt>
                <c:pt idx="3">
                  <c:v>xxxxxxxxxxxxxxxxxxxxxx</c:v>
                </c:pt>
                <c:pt idx="4">
                  <c:v>TE4214(L4T2) B app</c:v>
                </c:pt>
                <c:pt idx="5">
                  <c:v>GED</c:v>
                </c:pt>
                <c:pt idx="6">
                  <c:v>TE4110(L4T1) A</c:v>
                </c:pt>
                <c:pt idx="7">
                  <c:v>TE226(L2T2)C</c:v>
                </c:pt>
                <c:pt idx="8">
                  <c:v>TE4211(L4T2) wet</c:v>
                </c:pt>
                <c:pt idx="9">
                  <c:v>AOL101(L2T3)</c:v>
                </c:pt>
                <c:pt idx="10">
                  <c:v>TE419(L4T1)B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SC</c:v>
                  </c:pt>
                  <c:pt idx="1">
                    <c:v>NI</c:v>
                  </c:pt>
                  <c:pt idx="6">
                    <c:v>AHM</c:v>
                  </c:pt>
                  <c:pt idx="8">
                    <c:v>MSH</c:v>
                  </c:pt>
                  <c:pt idx="13">
                    <c:v>MK</c:v>
                  </c:pt>
                  <c:pt idx="16">
                    <c:v>SNS</c:v>
                  </c:pt>
                </c:lvl>
                <c:lvl>
                  <c:pt idx="0">
                    <c:v>TE221(L2T2)C</c:v>
                  </c:pt>
                  <c:pt idx="1">
                    <c:v>TE4213(L4T2)A</c:v>
                  </c:pt>
                  <c:pt idx="13">
                    <c:v>TE316(L3T1)C 2-4.00 PM</c:v>
                  </c:pt>
                  <c:pt idx="16">
                    <c:v>TE326(L3T2)A (1-3)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0">
                    <c:v>L-App</c:v>
                  </c:pt>
                  <c:pt idx="12">
                    <c:v>L-App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MKT231(L2T3)</c:v>
                  </c:pt>
                  <c:pt idx="1">
                    <c:v>TE223(L2T2)C</c:v>
                  </c:pt>
                  <c:pt idx="6">
                    <c:v>TE212(L2T1)A</c:v>
                  </c:pt>
                  <c:pt idx="8">
                    <c:v>TE214(L2T1)B12:30-2:30</c:v>
                  </c:pt>
                  <c:pt idx="11">
                    <c:v>TE332(L3L3)B 12-2.00PM</c:v>
                  </c:pt>
                  <c:pt idx="16">
                    <c:v>TE326(L3T2)C (11-1)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NJ</c:v>
                  </c:pt>
                  <c:pt idx="1">
                    <c:v>FS</c:v>
                  </c:pt>
                  <c:pt idx="8">
                    <c:v>AG</c:v>
                  </c:pt>
                  <c:pt idx="11">
                    <c:v>MK</c:v>
                  </c:pt>
                </c:lvl>
                <c:lvl>
                  <c:pt idx="0">
                    <c:v>TE 215(L2T1)B</c:v>
                  </c:pt>
                  <c:pt idx="1">
                    <c:v>TE 324(L3T2)A 10- 12 PM</c:v>
                  </c:pt>
                  <c:pt idx="11">
                    <c:v>TE332(L3T3)A 10-12PM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??</c:v>
                  </c:pt>
                  <c:pt idx="1">
                    <c:v>MRH</c:v>
                  </c:pt>
                  <c:pt idx="3">
                    <c:v>TNA</c:v>
                  </c:pt>
                </c:lvl>
                <c:lvl>
                  <c:pt idx="0">
                    <c:v>TE 215(L2T1)A</c:v>
                  </c:pt>
                  <c:pt idx="1">
                    <c:v>TE223(L2T2)B</c:v>
                  </c:pt>
                  <c:pt idx="3">
                    <c:v>TE325(L3T2)A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303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Sheet1!$N$107:$N$136</c:f>
              <c:numCache>
                <c:formatCode>General</c:formatCode>
                <c:ptCount val="30"/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6">
                  <c:v>0</c:v>
                </c:pt>
                <c:pt idx="26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Sheet1!$O$109:$O$119</c:f>
              <c:strCache>
                <c:ptCount val="11"/>
                <c:pt idx="0">
                  <c:v>Tuesday</c:v>
                </c:pt>
                <c:pt idx="1">
                  <c:v>2:30-04:00</c:v>
                </c:pt>
                <c:pt idx="2">
                  <c:v>Course</c:v>
                </c:pt>
                <c:pt idx="3">
                  <c:v>xxxxxxxxxxxxxxxxxxxxxx</c:v>
                </c:pt>
                <c:pt idx="4">
                  <c:v>MAB</c:v>
                </c:pt>
                <c:pt idx="5">
                  <c:v>GED</c:v>
                </c:pt>
                <c:pt idx="6">
                  <c:v>SMR</c:v>
                </c:pt>
                <c:pt idx="7">
                  <c:v>MSR</c:v>
                </c:pt>
                <c:pt idx="8">
                  <c:v>SM</c:v>
                </c:pt>
                <c:pt idx="9">
                  <c:v>MSI</c:v>
                </c:pt>
                <c:pt idx="10">
                  <c:v>TAC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SC</c:v>
                  </c:pt>
                  <c:pt idx="1">
                    <c:v>NI</c:v>
                  </c:pt>
                  <c:pt idx="6">
                    <c:v>AHM</c:v>
                  </c:pt>
                  <c:pt idx="8">
                    <c:v>MSH</c:v>
                  </c:pt>
                  <c:pt idx="13">
                    <c:v>MK</c:v>
                  </c:pt>
                  <c:pt idx="16">
                    <c:v>SNS</c:v>
                  </c:pt>
                </c:lvl>
                <c:lvl>
                  <c:pt idx="0">
                    <c:v>TE221(L2T2)C</c:v>
                  </c:pt>
                  <c:pt idx="1">
                    <c:v>TE4213(L4T2)A</c:v>
                  </c:pt>
                  <c:pt idx="13">
                    <c:v>TE316(L3T1)C 2-4.00 PM</c:v>
                  </c:pt>
                  <c:pt idx="16">
                    <c:v>TE326(L3T2)A (1-3)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0">
                    <c:v>L-App</c:v>
                  </c:pt>
                  <c:pt idx="12">
                    <c:v>L-App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MKT231(L2T3)</c:v>
                  </c:pt>
                  <c:pt idx="1">
                    <c:v>TE223(L2T2)C</c:v>
                  </c:pt>
                  <c:pt idx="6">
                    <c:v>TE212(L2T1)A</c:v>
                  </c:pt>
                  <c:pt idx="8">
                    <c:v>TE214(L2T1)B12:30-2:30</c:v>
                  </c:pt>
                  <c:pt idx="11">
                    <c:v>TE332(L3L3)B 12-2.00PM</c:v>
                  </c:pt>
                  <c:pt idx="16">
                    <c:v>TE326(L3T2)C (11-1)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NJ</c:v>
                  </c:pt>
                  <c:pt idx="1">
                    <c:v>FS</c:v>
                  </c:pt>
                  <c:pt idx="8">
                    <c:v>AG</c:v>
                  </c:pt>
                  <c:pt idx="11">
                    <c:v>MK</c:v>
                  </c:pt>
                </c:lvl>
                <c:lvl>
                  <c:pt idx="0">
                    <c:v>TE 215(L2T1)B</c:v>
                  </c:pt>
                  <c:pt idx="1">
                    <c:v>TE 324(L3T2)A 10- 12 PM</c:v>
                  </c:pt>
                  <c:pt idx="11">
                    <c:v>TE332(L3T3)A 10-12PM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??</c:v>
                  </c:pt>
                  <c:pt idx="1">
                    <c:v>MRH</c:v>
                  </c:pt>
                  <c:pt idx="3">
                    <c:v>TNA</c:v>
                  </c:pt>
                </c:lvl>
                <c:lvl>
                  <c:pt idx="0">
                    <c:v>TE 215(L2T1)A</c:v>
                  </c:pt>
                  <c:pt idx="1">
                    <c:v>TE223(L2T2)B</c:v>
                  </c:pt>
                  <c:pt idx="3">
                    <c:v>TE325(L3T2)A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303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Sheet1!$O$107:$O$136</c:f>
              <c:numCache>
                <c:formatCode>General</c:formatCode>
                <c:ptCount val="30"/>
                <c:pt idx="6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26">
                  <c:v>0</c:v>
                </c:pt>
              </c:numCache>
            </c:numRef>
          </c:val>
        </c:ser>
        <c:ser>
          <c:idx val="2"/>
          <c:order val="2"/>
          <c:tx>
            <c:strRef>
              <c:f>Sheet1!$P$109:$P$116</c:f>
              <c:strCache>
                <c:ptCount val="8"/>
                <c:pt idx="0">
                  <c:v>Tuesday</c:v>
                </c:pt>
                <c:pt idx="1">
                  <c:v>04:00-05:30</c:v>
                </c:pt>
                <c:pt idx="2">
                  <c:v>Class</c:v>
                </c:pt>
                <c:pt idx="3">
                  <c:v>xxxxxxxxxxxxxxxxxxxxxx</c:v>
                </c:pt>
                <c:pt idx="4">
                  <c:v>702</c:v>
                </c:pt>
                <c:pt idx="5">
                  <c:v>703</c:v>
                </c:pt>
                <c:pt idx="6">
                  <c:v>704</c:v>
                </c:pt>
                <c:pt idx="7">
                  <c:v>705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SC</c:v>
                  </c:pt>
                  <c:pt idx="1">
                    <c:v>NI</c:v>
                  </c:pt>
                  <c:pt idx="6">
                    <c:v>AHM</c:v>
                  </c:pt>
                  <c:pt idx="8">
                    <c:v>MSH</c:v>
                  </c:pt>
                  <c:pt idx="13">
                    <c:v>MK</c:v>
                  </c:pt>
                  <c:pt idx="16">
                    <c:v>SNS</c:v>
                  </c:pt>
                </c:lvl>
                <c:lvl>
                  <c:pt idx="0">
                    <c:v>TE221(L2T2)C</c:v>
                  </c:pt>
                  <c:pt idx="1">
                    <c:v>TE4213(L4T2)A</c:v>
                  </c:pt>
                  <c:pt idx="13">
                    <c:v>TE316(L3T1)C 2-4.00 PM</c:v>
                  </c:pt>
                  <c:pt idx="16">
                    <c:v>TE326(L3T2)A (1-3)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0">
                    <c:v>L-App</c:v>
                  </c:pt>
                  <c:pt idx="12">
                    <c:v>L-App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MKT231(L2T3)</c:v>
                  </c:pt>
                  <c:pt idx="1">
                    <c:v>TE223(L2T2)C</c:v>
                  </c:pt>
                  <c:pt idx="6">
                    <c:v>TE212(L2T1)A</c:v>
                  </c:pt>
                  <c:pt idx="8">
                    <c:v>TE214(L2T1)B12:30-2:30</c:v>
                  </c:pt>
                  <c:pt idx="11">
                    <c:v>TE332(L3L3)B 12-2.00PM</c:v>
                  </c:pt>
                  <c:pt idx="16">
                    <c:v>TE326(L3T2)C (11-1)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NJ</c:v>
                  </c:pt>
                  <c:pt idx="1">
                    <c:v>FS</c:v>
                  </c:pt>
                  <c:pt idx="8">
                    <c:v>AG</c:v>
                  </c:pt>
                  <c:pt idx="11">
                    <c:v>MK</c:v>
                  </c:pt>
                </c:lvl>
                <c:lvl>
                  <c:pt idx="0">
                    <c:v>TE 215(L2T1)B</c:v>
                  </c:pt>
                  <c:pt idx="1">
                    <c:v>TE 324(L3T2)A 10- 12 PM</c:v>
                  </c:pt>
                  <c:pt idx="11">
                    <c:v>TE332(L3T3)A 10-12PM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??</c:v>
                  </c:pt>
                  <c:pt idx="1">
                    <c:v>MRH</c:v>
                  </c:pt>
                  <c:pt idx="3">
                    <c:v>TNA</c:v>
                  </c:pt>
                </c:lvl>
                <c:lvl>
                  <c:pt idx="0">
                    <c:v>TE 215(L2T1)A</c:v>
                  </c:pt>
                  <c:pt idx="1">
                    <c:v>TE223(L2T2)B</c:v>
                  </c:pt>
                  <c:pt idx="3">
                    <c:v>TE325(L3T2)A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303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Sheet1!$P$117:$P$136</c:f>
              <c:numCache>
                <c:formatCode>General</c:formatCode>
                <c:ptCount val="20"/>
                <c:pt idx="0">
                  <c:v>711</c:v>
                </c:pt>
                <c:pt idx="1">
                  <c:v>712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3"/>
          <c:tx>
            <c:strRef>
              <c:f>Sheet1!$Q$109:$Q$118</c:f>
              <c:strCache>
                <c:ptCount val="10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xxxxxxxxxxxxxxxxxxxxxx</c:v>
                </c:pt>
                <c:pt idx="4">
                  <c:v>TE427(L4T2)B</c:v>
                </c:pt>
                <c:pt idx="5">
                  <c:v>GED</c:v>
                </c:pt>
                <c:pt idx="6">
                  <c:v>TE417(L4T1)A</c:v>
                </c:pt>
                <c:pt idx="7">
                  <c:v>TE 425(L4T2) wet</c:v>
                </c:pt>
                <c:pt idx="8">
                  <c:v>TE233(L2T3)</c:v>
                </c:pt>
                <c:pt idx="9">
                  <c:v>EVE</c:v>
                </c:pt>
              </c:strCache>
            </c:strRef>
          </c:tx>
          <c:spPr>
            <a:pattFill prst="narHorz">
              <a:fgClr>
                <a:schemeClr val="accent4"/>
              </a:fgClr>
              <a:bgClr>
                <a:schemeClr val="accent4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4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SC</c:v>
                  </c:pt>
                  <c:pt idx="1">
                    <c:v>NI</c:v>
                  </c:pt>
                  <c:pt idx="6">
                    <c:v>AHM</c:v>
                  </c:pt>
                  <c:pt idx="8">
                    <c:v>MSH</c:v>
                  </c:pt>
                  <c:pt idx="13">
                    <c:v>MK</c:v>
                  </c:pt>
                  <c:pt idx="16">
                    <c:v>SNS</c:v>
                  </c:pt>
                </c:lvl>
                <c:lvl>
                  <c:pt idx="0">
                    <c:v>TE221(L2T2)C</c:v>
                  </c:pt>
                  <c:pt idx="1">
                    <c:v>TE4213(L4T2)A</c:v>
                  </c:pt>
                  <c:pt idx="13">
                    <c:v>TE316(L3T1)C 2-4.00 PM</c:v>
                  </c:pt>
                  <c:pt idx="16">
                    <c:v>TE326(L3T2)A (1-3)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0">
                    <c:v>L-App</c:v>
                  </c:pt>
                  <c:pt idx="12">
                    <c:v>L-App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MKT231(L2T3)</c:v>
                  </c:pt>
                  <c:pt idx="1">
                    <c:v>TE223(L2T2)C</c:v>
                  </c:pt>
                  <c:pt idx="6">
                    <c:v>TE212(L2T1)A</c:v>
                  </c:pt>
                  <c:pt idx="8">
                    <c:v>TE214(L2T1)B12:30-2:30</c:v>
                  </c:pt>
                  <c:pt idx="11">
                    <c:v>TE332(L3L3)B 12-2.00PM</c:v>
                  </c:pt>
                  <c:pt idx="16">
                    <c:v>TE326(L3T2)C (11-1)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NJ</c:v>
                  </c:pt>
                  <c:pt idx="1">
                    <c:v>FS</c:v>
                  </c:pt>
                  <c:pt idx="8">
                    <c:v>AG</c:v>
                  </c:pt>
                  <c:pt idx="11">
                    <c:v>MK</c:v>
                  </c:pt>
                </c:lvl>
                <c:lvl>
                  <c:pt idx="0">
                    <c:v>TE 215(L2T1)B</c:v>
                  </c:pt>
                  <c:pt idx="1">
                    <c:v>TE 324(L3T2)A 10- 12 PM</c:v>
                  </c:pt>
                  <c:pt idx="11">
                    <c:v>TE332(L3T3)A 10-12PM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??</c:v>
                  </c:pt>
                  <c:pt idx="1">
                    <c:v>MRH</c:v>
                  </c:pt>
                  <c:pt idx="3">
                    <c:v>TNA</c:v>
                  </c:pt>
                </c:lvl>
                <c:lvl>
                  <c:pt idx="0">
                    <c:v>TE 215(L2T1)A</c:v>
                  </c:pt>
                  <c:pt idx="1">
                    <c:v>TE223(L2T2)B</c:v>
                  </c:pt>
                  <c:pt idx="3">
                    <c:v>TE325(L3T2)A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303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Sheet1!$Q$119:$Q$136</c:f>
              <c:numCache>
                <c:formatCode>General</c:formatCode>
                <c:ptCount val="18"/>
              </c:numCache>
            </c:numRef>
          </c:val>
        </c:ser>
        <c:ser>
          <c:idx val="4"/>
          <c:order val="4"/>
          <c:tx>
            <c:strRef>
              <c:f>Sheet1!$R$109:$R$118</c:f>
              <c:strCache>
                <c:ptCount val="10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xxxxxxxxxxxxxxxxxxxxxx</c:v>
                </c:pt>
                <c:pt idx="4">
                  <c:v>AAM</c:v>
                </c:pt>
                <c:pt idx="5">
                  <c:v>GED</c:v>
                </c:pt>
                <c:pt idx="6">
                  <c:v>MRR</c:v>
                </c:pt>
                <c:pt idx="7">
                  <c:v>ZU</c:v>
                </c:pt>
                <c:pt idx="8">
                  <c:v>NRD</c:v>
                </c:pt>
                <c:pt idx="9">
                  <c:v>SH</c:v>
                </c:pt>
              </c:strCache>
            </c:strRef>
          </c:tx>
          <c:spPr>
            <a:pattFill prst="narHorz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SC</c:v>
                  </c:pt>
                  <c:pt idx="1">
                    <c:v>NI</c:v>
                  </c:pt>
                  <c:pt idx="6">
                    <c:v>AHM</c:v>
                  </c:pt>
                  <c:pt idx="8">
                    <c:v>MSH</c:v>
                  </c:pt>
                  <c:pt idx="13">
                    <c:v>MK</c:v>
                  </c:pt>
                  <c:pt idx="16">
                    <c:v>SNS</c:v>
                  </c:pt>
                </c:lvl>
                <c:lvl>
                  <c:pt idx="0">
                    <c:v>TE221(L2T2)C</c:v>
                  </c:pt>
                  <c:pt idx="1">
                    <c:v>TE4213(L4T2)A</c:v>
                  </c:pt>
                  <c:pt idx="13">
                    <c:v>TE316(L3T1)C 2-4.00 PM</c:v>
                  </c:pt>
                  <c:pt idx="16">
                    <c:v>TE326(L3T2)A (1-3)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0">
                    <c:v>L-App</c:v>
                  </c:pt>
                  <c:pt idx="12">
                    <c:v>L-App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MKT231(L2T3)</c:v>
                  </c:pt>
                  <c:pt idx="1">
                    <c:v>TE223(L2T2)C</c:v>
                  </c:pt>
                  <c:pt idx="6">
                    <c:v>TE212(L2T1)A</c:v>
                  </c:pt>
                  <c:pt idx="8">
                    <c:v>TE214(L2T1)B12:30-2:30</c:v>
                  </c:pt>
                  <c:pt idx="11">
                    <c:v>TE332(L3L3)B 12-2.00PM</c:v>
                  </c:pt>
                  <c:pt idx="16">
                    <c:v>TE326(L3T2)C (11-1)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NJ</c:v>
                  </c:pt>
                  <c:pt idx="1">
                    <c:v>FS</c:v>
                  </c:pt>
                  <c:pt idx="8">
                    <c:v>AG</c:v>
                  </c:pt>
                  <c:pt idx="11">
                    <c:v>MK</c:v>
                  </c:pt>
                </c:lvl>
                <c:lvl>
                  <c:pt idx="0">
                    <c:v>TE 215(L2T1)B</c:v>
                  </c:pt>
                  <c:pt idx="1">
                    <c:v>TE 324(L3T2)A 10- 12 PM</c:v>
                  </c:pt>
                  <c:pt idx="11">
                    <c:v>TE332(L3T3)A 10-12PM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??</c:v>
                  </c:pt>
                  <c:pt idx="1">
                    <c:v>MRH</c:v>
                  </c:pt>
                  <c:pt idx="3">
                    <c:v>TNA</c:v>
                  </c:pt>
                </c:lvl>
                <c:lvl>
                  <c:pt idx="0">
                    <c:v>TE 215(L2T1)A</c:v>
                  </c:pt>
                  <c:pt idx="1">
                    <c:v>TE223(L2T2)B</c:v>
                  </c:pt>
                  <c:pt idx="3">
                    <c:v>TE325(L3T2)A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303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Sheet1!$R$118:$R$136</c:f>
              <c:numCache>
                <c:formatCode>General</c:formatCode>
                <c:ptCount val="19"/>
                <c:pt idx="0">
                  <c:v>0</c:v>
                </c:pt>
                <c:pt idx="5">
                  <c:v>0</c:v>
                </c:pt>
              </c:numCache>
            </c:numRef>
          </c:val>
        </c:ser>
        <c:ser>
          <c:idx val="5"/>
          <c:order val="5"/>
          <c:tx>
            <c:strRef>
              <c:f>Sheet1!$S$109:$S$116</c:f>
              <c:strCache>
                <c:ptCount val="8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xxxxxxxxxxxxxxxxxxxxxx</c:v>
                </c:pt>
                <c:pt idx="4">
                  <c:v>AAM</c:v>
                </c:pt>
                <c:pt idx="5">
                  <c:v>GED</c:v>
                </c:pt>
                <c:pt idx="6">
                  <c:v>MRR</c:v>
                </c:pt>
                <c:pt idx="7">
                  <c:v>ZU</c:v>
                </c:pt>
              </c:strCache>
            </c:strRef>
          </c:tx>
          <c:spPr>
            <a:pattFill prst="narHorz">
              <a:fgClr>
                <a:schemeClr val="accent6"/>
              </a:fgClr>
              <a:bgClr>
                <a:schemeClr val="accent6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6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SC</c:v>
                  </c:pt>
                  <c:pt idx="1">
                    <c:v>NI</c:v>
                  </c:pt>
                  <c:pt idx="6">
                    <c:v>AHM</c:v>
                  </c:pt>
                  <c:pt idx="8">
                    <c:v>MSH</c:v>
                  </c:pt>
                  <c:pt idx="13">
                    <c:v>MK</c:v>
                  </c:pt>
                  <c:pt idx="16">
                    <c:v>SNS</c:v>
                  </c:pt>
                </c:lvl>
                <c:lvl>
                  <c:pt idx="0">
                    <c:v>TE221(L2T2)C</c:v>
                  </c:pt>
                  <c:pt idx="1">
                    <c:v>TE4213(L4T2)A</c:v>
                  </c:pt>
                  <c:pt idx="13">
                    <c:v>TE316(L3T1)C 2-4.00 PM</c:v>
                  </c:pt>
                  <c:pt idx="16">
                    <c:v>TE326(L3T2)A (1-3)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0">
                    <c:v>L-App</c:v>
                  </c:pt>
                  <c:pt idx="12">
                    <c:v>L-App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MKT231(L2T3)</c:v>
                  </c:pt>
                  <c:pt idx="1">
                    <c:v>TE223(L2T2)C</c:v>
                  </c:pt>
                  <c:pt idx="6">
                    <c:v>TE212(L2T1)A</c:v>
                  </c:pt>
                  <c:pt idx="8">
                    <c:v>TE214(L2T1)B12:30-2:30</c:v>
                  </c:pt>
                  <c:pt idx="11">
                    <c:v>TE332(L3L3)B 12-2.00PM</c:v>
                  </c:pt>
                  <c:pt idx="16">
                    <c:v>TE326(L3T2)C (11-1)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NJ</c:v>
                  </c:pt>
                  <c:pt idx="1">
                    <c:v>FS</c:v>
                  </c:pt>
                  <c:pt idx="8">
                    <c:v>AG</c:v>
                  </c:pt>
                  <c:pt idx="11">
                    <c:v>MK</c:v>
                  </c:pt>
                </c:lvl>
                <c:lvl>
                  <c:pt idx="0">
                    <c:v>TE 215(L2T1)B</c:v>
                  </c:pt>
                  <c:pt idx="1">
                    <c:v>TE 324(L3T2)A 10- 12 PM</c:v>
                  </c:pt>
                  <c:pt idx="11">
                    <c:v>TE332(L3T3)A 10-12PM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??</c:v>
                  </c:pt>
                  <c:pt idx="1">
                    <c:v>MRH</c:v>
                  </c:pt>
                  <c:pt idx="3">
                    <c:v>TNA</c:v>
                  </c:pt>
                </c:lvl>
                <c:lvl>
                  <c:pt idx="0">
                    <c:v>TE 215(L2T1)A</c:v>
                  </c:pt>
                  <c:pt idx="1">
                    <c:v>TE223(L2T2)B</c:v>
                  </c:pt>
                  <c:pt idx="3">
                    <c:v>TE325(L3T2)A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303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Sheet1!$S$117:$S$136</c:f>
              <c:numCache>
                <c:formatCode>General</c:formatCode>
                <c:ptCount val="20"/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217630032"/>
        <c:axId val="217634512"/>
      </c:barChart>
      <c:catAx>
        <c:axId val="21763003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7634512"/>
        <c:crosses val="autoZero"/>
        <c:auto val="1"/>
        <c:lblAlgn val="ctr"/>
        <c:lblOffset val="100"/>
        <c:noMultiLvlLbl val="0"/>
      </c:catAx>
      <c:valAx>
        <c:axId val="2176345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7630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836" cy="62891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359.514351967591" createdVersion="3" refreshedVersion="5" minRefreshableVersion="3" recordCount="1056">
  <cacheSource type="worksheet">
    <worksheetSource ref="A10:M1066" sheet="Data"/>
  </cacheSource>
  <cacheFields count="13">
    <cacheField name="Sl" numFmtId="0">
      <sharedItems containsSemiMixedTypes="0" containsString="0" containsNumber="1" containsInteger="1" minValue="1" maxValue="1056"/>
    </cacheField>
    <cacheField name="Day" numFmtId="0">
      <sharedItems containsBlank="1" count="8">
        <s v="Saturday"/>
        <s v="Sunday"/>
        <s v="Monday"/>
        <s v="Tuesday"/>
        <s v="Wednesday"/>
        <s v="Thursday"/>
        <m u="1"/>
        <s v="Saterday" u="1"/>
      </sharedItems>
    </cacheField>
    <cacheField name="Time" numFmtId="0">
      <sharedItems containsBlank="1" count="7">
        <s v="08:30-10:00"/>
        <s v="10:00-11:30"/>
        <s v="11:30-01:00"/>
        <s v="01:00-02:30"/>
        <s v="2:30-04:00"/>
        <s v="04:00-05:30"/>
        <m u="1"/>
      </sharedItems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 count="58">
        <n v="701"/>
        <n v="702"/>
        <n v="703"/>
        <n v="704"/>
        <n v="705"/>
        <n v="707"/>
        <n v="801"/>
        <n v="803"/>
        <n v="802"/>
        <n v="807"/>
        <n v="808"/>
        <n v="711"/>
        <n v="601"/>
        <n v="602"/>
        <n v="603"/>
        <n v="403"/>
        <n v="405"/>
        <n v="712"/>
        <n v="506"/>
        <n v="303"/>
        <s v="L-Yarn1"/>
        <s v="L-Yarn2"/>
        <s v="L-Fab"/>
        <s v="L-Col"/>
        <s v="L-App"/>
        <s v="L-QC1_x000a_709"/>
        <s v="L-Drw"/>
        <s v="L-QC2_x000a_708"/>
        <n v="0"/>
        <n v="501"/>
        <s v="L-Elec 505"/>
        <n v="502"/>
        <s v="L-Chem"/>
        <n v="509"/>
        <s v="SAC-1"/>
        <s v="L-mec"/>
        <s v="E-LAB"/>
        <s v="L-Draw"/>
        <n v="201"/>
        <n v="304"/>
        <s v="L-QC1_x000a_708"/>
        <s v="L-QC2_x000a_709"/>
        <s v="Com-lab"/>
        <s v="L-ENG"/>
        <n v="709"/>
        <s v="L-Col II"/>
        <n v="305"/>
        <n v="302"/>
        <s v="L-Fab2"/>
        <s v="L-Fab 1"/>
        <s v="L-Col 4"/>
        <s v="L-Elec"/>
        <s v="E-LAB1"/>
        <n v="301"/>
        <s v="SAC-2"/>
        <s v="501P"/>
        <n v="401"/>
        <n v="706" u="1"/>
      </sharedItems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2359.514352662038" createdVersion="3" refreshedVersion="5" minRefreshableVersion="3" recordCount="1041">
  <cacheSource type="worksheet">
    <worksheetSource ref="A10:I1051" sheet="Data"/>
  </cacheSource>
  <cacheFields count="9">
    <cacheField name="Sl" numFmtId="0">
      <sharedItems containsSemiMixedTypes="0" containsString="0" containsNumber="1" containsInteger="1" minValue="1" maxValue="1041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62" u="1"/>
        <n v="41260" u="1"/>
        <n v="41258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ser" refreshedDate="42359.514353356484" createdVersion="3" refreshedVersion="5" minRefreshableVersion="3" recordCount="1056">
  <cacheSource type="worksheet">
    <worksheetSource ref="A10:O1066" sheet="Data"/>
  </cacheSource>
  <cacheFields count="15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/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  <cacheField name="CLASS/LAB" numFmtId="0">
      <sharedItems containsNonDate="0" containsString="0" containsBlank="1"/>
    </cacheField>
    <cacheField name="CODE3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user" refreshedDate="42359.51435474537" createdVersion="3" refreshedVersion="5" minRefreshableVersion="3" recordCount="1056">
  <cacheSource type="worksheet">
    <worksheetSource ref="A10:I1066" sheet="Data"/>
  </cacheSource>
  <cacheFields count="9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6">
  <r>
    <n v="1"/>
    <x v="0"/>
    <x v="0"/>
    <s v="A"/>
    <n v="6"/>
    <x v="0"/>
    <n v="0"/>
    <x v="0"/>
    <x v="0"/>
    <s v="Saturday08:30-10:000"/>
    <s v="Saturday08:30-10:000"/>
    <n v="24"/>
    <x v="0"/>
  </r>
  <r>
    <n v="2"/>
    <x v="0"/>
    <x v="0"/>
    <s v="A"/>
    <n v="7"/>
    <x v="1"/>
    <s v="TE 425(L4T2)"/>
    <x v="1"/>
    <x v="1"/>
    <s v="Saturday08:30-10:00ZU"/>
    <s v="Saturday08:30-10:00(L4T2)"/>
    <n v="1"/>
    <x v="1"/>
  </r>
  <r>
    <n v="3"/>
    <x v="0"/>
    <x v="0"/>
    <s v="A"/>
    <n v="8"/>
    <x v="2"/>
    <s v="STA-131(L1T3)A"/>
    <x v="0"/>
    <x v="2"/>
    <s v="Saturday08:30-10:000"/>
    <s v="Saturday08:30-10:00(L1T3)A"/>
    <n v="24"/>
    <x v="2"/>
  </r>
  <r>
    <n v="4"/>
    <x v="0"/>
    <x v="0"/>
    <s v="A"/>
    <n v="9"/>
    <x v="3"/>
    <s v="TE 223(L2T2)B"/>
    <x v="2"/>
    <x v="3"/>
    <s v="Saturday08:30-10:00AAA"/>
    <s v="Saturday08:30-10:00(L2T2)B"/>
    <n v="1"/>
    <x v="3"/>
  </r>
  <r>
    <n v="5"/>
    <x v="0"/>
    <x v="0"/>
    <s v="A"/>
    <n v="10"/>
    <x v="4"/>
    <s v="TE419(L4T1)B"/>
    <x v="3"/>
    <x v="4"/>
    <s v="Saturday08:30-10:00TAC"/>
    <s v="Saturday08:30-10:00(L4T1)B"/>
    <n v="1"/>
    <x v="4"/>
  </r>
  <r>
    <n v="6"/>
    <x v="0"/>
    <x v="0"/>
    <s v="A"/>
    <n v="11"/>
    <x v="5"/>
    <n v="0"/>
    <x v="0"/>
    <x v="0"/>
    <s v="Saturday08:30-10:000"/>
    <s v="Saturday08:30-10:000"/>
    <n v="24"/>
    <x v="0"/>
  </r>
  <r>
    <n v="7"/>
    <x v="0"/>
    <x v="0"/>
    <s v="A"/>
    <n v="12"/>
    <x v="6"/>
    <s v="TE 132(L1T3)A"/>
    <x v="4"/>
    <x v="2"/>
    <s v="Saturday08:30-10:00NL3"/>
    <s v="Saturday08:30-10:00(L1T3)A"/>
    <n v="1"/>
    <x v="2"/>
  </r>
  <r>
    <n v="8"/>
    <x v="0"/>
    <x v="0"/>
    <s v="A"/>
    <n v="13"/>
    <x v="7"/>
    <n v="0"/>
    <x v="0"/>
    <x v="0"/>
    <s v="Saturday08:30-10:000"/>
    <s v="Saturday08:30-10:000"/>
    <n v="24"/>
    <x v="0"/>
  </r>
  <r>
    <n v="9"/>
    <x v="0"/>
    <x v="0"/>
    <s v="A"/>
    <n v="14"/>
    <x v="8"/>
    <s v="TE4111(L4T1)B"/>
    <x v="5"/>
    <x v="4"/>
    <s v="Saturday08:30-10:00SAS"/>
    <s v="Saturday08:30-10:00(L4T1)B"/>
    <n v="2"/>
    <x v="4"/>
  </r>
  <r>
    <n v="10"/>
    <x v="0"/>
    <x v="0"/>
    <s v="A"/>
    <n v="15"/>
    <x v="9"/>
    <n v="0"/>
    <x v="0"/>
    <x v="0"/>
    <s v="Saturday08:30-10:000"/>
    <s v="Saturday08:30-10:000"/>
    <n v="24"/>
    <x v="0"/>
  </r>
  <r>
    <n v="11"/>
    <x v="0"/>
    <x v="0"/>
    <s v="A"/>
    <n v="16"/>
    <x v="10"/>
    <s v="TE4110(L4T1)B"/>
    <x v="6"/>
    <x v="4"/>
    <s v="Saturday08:30-10:00RI"/>
    <s v="Saturday08:30-10:00(L4T1)B"/>
    <n v="2"/>
    <x v="4"/>
  </r>
  <r>
    <n v="12"/>
    <x v="0"/>
    <x v="0"/>
    <s v="A"/>
    <n v="17"/>
    <x v="11"/>
    <n v="0"/>
    <x v="0"/>
    <x v="0"/>
    <s v="Saturday08:30-10:000"/>
    <s v="Saturday08:30-10:000"/>
    <n v="24"/>
    <x v="0"/>
  </r>
  <r>
    <n v="13"/>
    <x v="0"/>
    <x v="0"/>
    <s v="A"/>
    <n v="18"/>
    <x v="12"/>
    <n v="0"/>
    <x v="0"/>
    <x v="0"/>
    <s v="Saturday08:30-10:000"/>
    <s v="Saturday08:30-10:000"/>
    <n v="24"/>
    <x v="0"/>
  </r>
  <r>
    <n v="14"/>
    <x v="0"/>
    <x v="0"/>
    <s v="A"/>
    <n v="19"/>
    <x v="13"/>
    <n v="0"/>
    <x v="0"/>
    <x v="0"/>
    <s v="Saturday08:30-10:000"/>
    <s v="Saturday08:30-10:000"/>
    <n v="24"/>
    <x v="0"/>
  </r>
  <r>
    <n v="15"/>
    <x v="0"/>
    <x v="0"/>
    <s v="A"/>
    <n v="20"/>
    <x v="14"/>
    <s v="TE334(L3T3)A"/>
    <x v="7"/>
    <x v="5"/>
    <s v="Saturday08:30-10:00JH"/>
    <s v="Saturday08:30-10:00(L3T3)A"/>
    <n v="1"/>
    <x v="5"/>
  </r>
  <r>
    <n v="16"/>
    <x v="0"/>
    <x v="0"/>
    <s v="A"/>
    <n v="21"/>
    <x v="15"/>
    <s v="MRC"/>
    <x v="0"/>
    <x v="6"/>
    <s v="Saturday08:30-10:000"/>
    <s v="Saturday08:30-10:00MRC"/>
    <n v="24"/>
    <x v="6"/>
  </r>
  <r>
    <n v="17"/>
    <x v="0"/>
    <x v="0"/>
    <s v="A"/>
    <n v="22"/>
    <x v="16"/>
    <n v="0"/>
    <x v="0"/>
    <x v="0"/>
    <s v="Saturday08:30-10:000"/>
    <s v="Saturday08:30-10:000"/>
    <n v="24"/>
    <x v="0"/>
  </r>
  <r>
    <n v="18"/>
    <x v="0"/>
    <x v="0"/>
    <s v="A"/>
    <n v="23"/>
    <x v="17"/>
    <s v="DIC"/>
    <x v="0"/>
    <x v="7"/>
    <s v="Saturday08:30-10:000"/>
    <s v="Saturday08:30-10:00DIC"/>
    <n v="24"/>
    <x v="7"/>
  </r>
  <r>
    <n v="19"/>
    <x v="0"/>
    <x v="0"/>
    <s v="A"/>
    <n v="24"/>
    <x v="18"/>
    <n v="0"/>
    <x v="0"/>
    <x v="0"/>
    <s v="Saturday08:30-10:000"/>
    <s v="Saturday08:30-10:000"/>
    <n v="24"/>
    <x v="0"/>
  </r>
  <r>
    <n v="20"/>
    <x v="0"/>
    <x v="0"/>
    <s v="A"/>
    <n v="25"/>
    <x v="19"/>
    <n v="0"/>
    <x v="0"/>
    <x v="0"/>
    <s v="Saturday08:30-10:000"/>
    <s v="Saturday08:30-10:000"/>
    <n v="24"/>
    <x v="0"/>
  </r>
  <r>
    <n v="21"/>
    <x v="0"/>
    <x v="0"/>
    <s v="A"/>
    <n v="26"/>
    <x v="20"/>
    <n v="0"/>
    <x v="0"/>
    <x v="0"/>
    <s v="Saturday08:30-10:000"/>
    <s v="Saturday08:30-10:000"/>
    <n v="24"/>
    <x v="0"/>
  </r>
  <r>
    <n v="22"/>
    <x v="0"/>
    <x v="0"/>
    <s v="A"/>
    <n v="27"/>
    <x v="21"/>
    <n v="0"/>
    <x v="0"/>
    <x v="0"/>
    <s v="Saturday08:30-10:000"/>
    <s v="Saturday08:30-10:000"/>
    <n v="24"/>
    <x v="0"/>
  </r>
  <r>
    <n v="23"/>
    <x v="0"/>
    <x v="0"/>
    <s v="A"/>
    <n v="28"/>
    <x v="22"/>
    <n v="0"/>
    <x v="5"/>
    <x v="0"/>
    <s v="Saturday08:30-10:00SAS"/>
    <s v="Saturday08:30-10:000"/>
    <n v="2"/>
    <x v="0"/>
  </r>
  <r>
    <n v="24"/>
    <x v="0"/>
    <x v="0"/>
    <s v="A"/>
    <n v="29"/>
    <x v="23"/>
    <s v="TE322(L3T2)A"/>
    <x v="8"/>
    <x v="8"/>
    <s v="Saturday08:30-10:00FHA"/>
    <s v="Saturday08:30-10:00(L3T2)A"/>
    <n v="1"/>
    <x v="8"/>
  </r>
  <r>
    <n v="25"/>
    <x v="0"/>
    <x v="0"/>
    <s v="A"/>
    <n v="30"/>
    <x v="24"/>
    <n v="0"/>
    <x v="0"/>
    <x v="0"/>
    <s v="Saturday08:30-10:000"/>
    <s v="Saturday08:30-10:000"/>
    <n v="24"/>
    <x v="0"/>
  </r>
  <r>
    <n v="26"/>
    <x v="0"/>
    <x v="0"/>
    <s v="A"/>
    <n v="31"/>
    <x v="25"/>
    <n v="0"/>
    <x v="0"/>
    <x v="0"/>
    <s v="Saturday08:30-10:000"/>
    <s v="Saturday08:30-10:000"/>
    <n v="24"/>
    <x v="0"/>
  </r>
  <r>
    <n v="27"/>
    <x v="0"/>
    <x v="0"/>
    <s v="A"/>
    <n v="32"/>
    <x v="26"/>
    <s v="TE225(L2T2)A"/>
    <x v="6"/>
    <x v="9"/>
    <s v="Saturday08:30-10:00RI"/>
    <s v="Saturday08:30-10:00(L2T2)A"/>
    <n v="2"/>
    <x v="3"/>
  </r>
  <r>
    <n v="28"/>
    <x v="0"/>
    <x v="0"/>
    <s v="A"/>
    <n v="33"/>
    <x v="27"/>
    <n v="0"/>
    <x v="0"/>
    <x v="0"/>
    <s v="Saturday08:30-10:000"/>
    <s v="Saturday08:30-10:000"/>
    <n v="24"/>
    <x v="0"/>
  </r>
  <r>
    <n v="29"/>
    <x v="0"/>
    <x v="0"/>
    <s v="A"/>
    <n v="34"/>
    <x v="28"/>
    <n v="0"/>
    <x v="0"/>
    <x v="0"/>
    <s v="Saturday08:30-10:000"/>
    <s v="Saturday08:30-10:000"/>
    <n v="24"/>
    <x v="0"/>
  </r>
  <r>
    <n v="30"/>
    <x v="0"/>
    <x v="0"/>
    <s v="A"/>
    <n v="35"/>
    <x v="29"/>
    <n v="0"/>
    <x v="0"/>
    <x v="0"/>
    <s v="Saturday08:30-10:000"/>
    <s v="Saturday08:30-10:000"/>
    <n v="24"/>
    <x v="0"/>
  </r>
  <r>
    <n v="31"/>
    <x v="0"/>
    <x v="0"/>
    <s v="A"/>
    <n v="36"/>
    <x v="30"/>
    <n v="0"/>
    <x v="0"/>
    <x v="0"/>
    <s v="Saturday08:30-10:000"/>
    <s v="Saturday08:30-10:000"/>
    <n v="24"/>
    <x v="0"/>
  </r>
  <r>
    <n v="32"/>
    <x v="0"/>
    <x v="0"/>
    <s v="A"/>
    <n v="37"/>
    <x v="28"/>
    <n v="0"/>
    <x v="0"/>
    <x v="0"/>
    <s v="Saturday08:30-10:000"/>
    <s v="Saturday08:30-10:000"/>
    <n v="24"/>
    <x v="0"/>
  </r>
  <r>
    <n v="33"/>
    <x v="0"/>
    <x v="0"/>
    <s v="A"/>
    <n v="38"/>
    <x v="31"/>
    <n v="0"/>
    <x v="0"/>
    <x v="0"/>
    <s v="Saturday08:30-10:000"/>
    <s v="Saturday08:30-10:000"/>
    <n v="24"/>
    <x v="0"/>
  </r>
  <r>
    <n v="34"/>
    <x v="0"/>
    <x v="0"/>
    <s v="A"/>
    <n v="39"/>
    <x v="32"/>
    <n v="0"/>
    <x v="0"/>
    <x v="0"/>
    <s v="Saturday08:30-10:000"/>
    <s v="Saturday08:30-10:000"/>
    <n v="24"/>
    <x v="0"/>
  </r>
  <r>
    <n v="35"/>
    <x v="0"/>
    <x v="1"/>
    <s v="D"/>
    <n v="6"/>
    <x v="0"/>
    <n v="0"/>
    <x v="0"/>
    <x v="0"/>
    <s v="Saturday10:00-11:300"/>
    <s v="Saturday10:00-11:300"/>
    <n v="19"/>
    <x v="0"/>
  </r>
  <r>
    <n v="36"/>
    <x v="0"/>
    <x v="1"/>
    <s v="D"/>
    <n v="7"/>
    <x v="1"/>
    <s v="TE 327 (L3T2) A"/>
    <x v="9"/>
    <x v="10"/>
    <s v="Saturday10:00-11:30AAM"/>
    <s v="Saturday10:00-11:30(L3T2) A"/>
    <n v="1"/>
    <x v="8"/>
  </r>
  <r>
    <n v="37"/>
    <x v="0"/>
    <x v="1"/>
    <s v="D"/>
    <n v="8"/>
    <x v="2"/>
    <s v="TE211(L2T1)A"/>
    <x v="10"/>
    <x v="11"/>
    <s v="Saturday10:00-11:30AHM"/>
    <s v="Saturday10:00-11:30(L2T1)A"/>
    <n v="2"/>
    <x v="9"/>
  </r>
  <r>
    <n v="38"/>
    <x v="0"/>
    <x v="1"/>
    <s v="D"/>
    <n v="9"/>
    <x v="3"/>
    <s v="TE 235 (L2T3)A"/>
    <x v="11"/>
    <x v="12"/>
    <s v="Saturday10:00-11:30Syful"/>
    <s v="Saturday10:00-11:30(L2T3)A"/>
    <n v="1"/>
    <x v="10"/>
  </r>
  <r>
    <n v="39"/>
    <x v="0"/>
    <x v="1"/>
    <s v="D"/>
    <n v="10"/>
    <x v="4"/>
    <s v="TE4111(L4T1)B"/>
    <x v="12"/>
    <x v="4"/>
    <s v="Saturday10:00-11:30AG"/>
    <s v="Saturday10:00-11:30(L4T1)B"/>
    <n v="1"/>
    <x v="4"/>
  </r>
  <r>
    <n v="40"/>
    <x v="0"/>
    <x v="1"/>
    <s v="D"/>
    <n v="11"/>
    <x v="5"/>
    <s v="GED-211(L2T1)A"/>
    <x v="0"/>
    <x v="11"/>
    <s v="Saturday10:00-11:300"/>
    <s v="Saturday10:00-11:30(L2T1)A"/>
    <n v="19"/>
    <x v="9"/>
  </r>
  <r>
    <n v="41"/>
    <x v="0"/>
    <x v="1"/>
    <s v="D"/>
    <n v="12"/>
    <x v="6"/>
    <s v="TE-231(L2T3)B"/>
    <x v="13"/>
    <x v="13"/>
    <s v="Saturday10:00-11:30MRR"/>
    <s v="Saturday10:00-11:30(L2T3)B"/>
    <n v="1"/>
    <x v="10"/>
  </r>
  <r>
    <n v="42"/>
    <x v="0"/>
    <x v="1"/>
    <s v="D"/>
    <n v="13"/>
    <x v="7"/>
    <s v="TE 133 (L1T3)A"/>
    <x v="14"/>
    <x v="2"/>
    <s v="Saturday10:00-11:30MML"/>
    <s v="Saturday10:00-11:30(L1T3)A"/>
    <n v="1"/>
    <x v="2"/>
  </r>
  <r>
    <n v="43"/>
    <x v="0"/>
    <x v="1"/>
    <s v="D"/>
    <n v="14"/>
    <x v="8"/>
    <s v="TE-211(L2T1)B"/>
    <x v="10"/>
    <x v="14"/>
    <s v="Saturday10:00-11:30AHM"/>
    <s v="Saturday10:00-11:30(L2T1)B"/>
    <n v="2"/>
    <x v="9"/>
  </r>
  <r>
    <n v="44"/>
    <x v="0"/>
    <x v="1"/>
    <s v="D"/>
    <n v="15"/>
    <x v="9"/>
    <s v="TE 226(L2T2)B"/>
    <x v="15"/>
    <x v="3"/>
    <s v="Saturday10:00-11:30SR"/>
    <s v="Saturday10:00-11:30(L2T2)B"/>
    <n v="1"/>
    <x v="3"/>
  </r>
  <r>
    <n v="45"/>
    <x v="0"/>
    <x v="1"/>
    <s v="D"/>
    <n v="16"/>
    <x v="10"/>
    <s v="TE 132(L1T3)C"/>
    <x v="16"/>
    <x v="15"/>
    <s v="Saturday10:00-11:30NL1"/>
    <s v="Saturday10:00-11:30(L1T3)C"/>
    <n v="1"/>
    <x v="2"/>
  </r>
  <r>
    <n v="46"/>
    <x v="0"/>
    <x v="1"/>
    <s v="D"/>
    <n v="17"/>
    <x v="11"/>
    <n v="0"/>
    <x v="0"/>
    <x v="0"/>
    <s v="Saturday10:00-11:300"/>
    <s v="Saturday10:00-11:300"/>
    <n v="19"/>
    <x v="0"/>
  </r>
  <r>
    <n v="47"/>
    <x v="0"/>
    <x v="1"/>
    <s v="D"/>
    <n v="18"/>
    <x v="12"/>
    <s v="TE425(L4T2)"/>
    <x v="1"/>
    <x v="1"/>
    <s v="Saturday10:00-11:30ZU"/>
    <s v="Saturday10:00-11:30(L4T2)"/>
    <n v="1"/>
    <x v="1"/>
  </r>
  <r>
    <n v="48"/>
    <x v="0"/>
    <x v="1"/>
    <s v="D"/>
    <n v="19"/>
    <x v="13"/>
    <s v="TE4110(L4T1)A"/>
    <x v="17"/>
    <x v="16"/>
    <s v="Saturday10:00-11:30TM"/>
    <s v="Saturday10:00-11:30(L4T1)A"/>
    <n v="1"/>
    <x v="4"/>
  </r>
  <r>
    <n v="49"/>
    <x v="0"/>
    <x v="1"/>
    <s v="D"/>
    <n v="20"/>
    <x v="14"/>
    <s v="TE334(L3T3)C"/>
    <x v="7"/>
    <x v="17"/>
    <s v="Saturday10:00-11:30JH"/>
    <s v="Saturday10:00-11:30(L3T3)C"/>
    <n v="1"/>
    <x v="5"/>
  </r>
  <r>
    <n v="50"/>
    <x v="0"/>
    <x v="1"/>
    <s v="D"/>
    <n v="21"/>
    <x v="15"/>
    <s v="MRC"/>
    <x v="0"/>
    <x v="6"/>
    <s v="Saturday10:00-11:300"/>
    <s v="Saturday10:00-11:30MRC"/>
    <n v="19"/>
    <x v="6"/>
  </r>
  <r>
    <n v="51"/>
    <x v="0"/>
    <x v="1"/>
    <s v="D"/>
    <n v="22"/>
    <x v="16"/>
    <n v="0"/>
    <x v="0"/>
    <x v="0"/>
    <s v="Saturday10:00-11:300"/>
    <s v="Saturday10:00-11:300"/>
    <n v="19"/>
    <x v="0"/>
  </r>
  <r>
    <n v="52"/>
    <x v="0"/>
    <x v="1"/>
    <s v="D"/>
    <n v="23"/>
    <x v="17"/>
    <s v="DIC"/>
    <x v="0"/>
    <x v="7"/>
    <s v="Saturday10:00-11:300"/>
    <s v="Saturday10:00-11:30DIC"/>
    <n v="19"/>
    <x v="7"/>
  </r>
  <r>
    <n v="53"/>
    <x v="0"/>
    <x v="1"/>
    <s v="D"/>
    <n v="24"/>
    <x v="18"/>
    <n v="0"/>
    <x v="0"/>
    <x v="0"/>
    <s v="Saturday10:00-11:300"/>
    <s v="Saturday10:00-11:300"/>
    <n v="19"/>
    <x v="0"/>
  </r>
  <r>
    <n v="54"/>
    <x v="0"/>
    <x v="1"/>
    <s v="D"/>
    <n v="25"/>
    <x v="19"/>
    <n v="0"/>
    <x v="0"/>
    <x v="0"/>
    <s v="Saturday10:00-11:300"/>
    <s v="Saturday10:00-11:300"/>
    <n v="19"/>
    <x v="0"/>
  </r>
  <r>
    <n v="55"/>
    <x v="0"/>
    <x v="1"/>
    <s v="D"/>
    <n v="26"/>
    <x v="20"/>
    <n v="0"/>
    <x v="0"/>
    <x v="0"/>
    <s v="Saturday10:00-11:300"/>
    <s v="Saturday10:00-11:300"/>
    <n v="19"/>
    <x v="0"/>
  </r>
  <r>
    <n v="56"/>
    <x v="0"/>
    <x v="1"/>
    <s v="D"/>
    <n v="27"/>
    <x v="21"/>
    <n v="0"/>
    <x v="0"/>
    <x v="0"/>
    <s v="Saturday10:00-11:300"/>
    <s v="Saturday10:00-11:300"/>
    <n v="19"/>
    <x v="0"/>
  </r>
  <r>
    <n v="57"/>
    <x v="0"/>
    <x v="1"/>
    <s v="D"/>
    <n v="28"/>
    <x v="22"/>
    <n v="0"/>
    <x v="5"/>
    <x v="0"/>
    <s v="Saturday10:00-11:30SAS"/>
    <s v="Saturday10:00-11:300"/>
    <n v="1"/>
    <x v="0"/>
  </r>
  <r>
    <n v="58"/>
    <x v="0"/>
    <x v="1"/>
    <s v="D"/>
    <n v="29"/>
    <x v="23"/>
    <s v="TE322(L3T2)A"/>
    <x v="8"/>
    <x v="8"/>
    <s v="Saturday10:00-11:30FHA"/>
    <s v="Saturday10:00-11:30(L3T2)A"/>
    <n v="1"/>
    <x v="8"/>
  </r>
  <r>
    <n v="59"/>
    <x v="0"/>
    <x v="1"/>
    <s v="D"/>
    <n v="30"/>
    <x v="24"/>
    <n v="0"/>
    <x v="0"/>
    <x v="0"/>
    <s v="Saturday10:00-11:300"/>
    <s v="Saturday10:00-11:300"/>
    <n v="19"/>
    <x v="0"/>
  </r>
  <r>
    <n v="60"/>
    <x v="0"/>
    <x v="1"/>
    <s v="D"/>
    <n v="31"/>
    <x v="25"/>
    <n v="0"/>
    <x v="0"/>
    <x v="0"/>
    <s v="Saturday10:00-11:300"/>
    <s v="Saturday10:00-11:300"/>
    <n v="19"/>
    <x v="0"/>
  </r>
  <r>
    <n v="61"/>
    <x v="0"/>
    <x v="1"/>
    <s v="D"/>
    <n v="32"/>
    <x v="26"/>
    <s v="TE225(L2T2)A"/>
    <x v="6"/>
    <x v="9"/>
    <s v="Saturday10:00-11:30RI"/>
    <s v="Saturday10:00-11:30(L2T2)A"/>
    <n v="1"/>
    <x v="3"/>
  </r>
  <r>
    <n v="62"/>
    <x v="0"/>
    <x v="1"/>
    <s v="D"/>
    <n v="33"/>
    <x v="27"/>
    <n v="0"/>
    <x v="0"/>
    <x v="0"/>
    <s v="Saturday10:00-11:300"/>
    <s v="Saturday10:00-11:300"/>
    <n v="19"/>
    <x v="0"/>
  </r>
  <r>
    <n v="63"/>
    <x v="0"/>
    <x v="1"/>
    <s v="D"/>
    <n v="34"/>
    <x v="28"/>
    <n v="0"/>
    <x v="0"/>
    <x v="0"/>
    <s v="Saturday10:00-11:300"/>
    <s v="Saturday10:00-11:300"/>
    <n v="19"/>
    <x v="0"/>
  </r>
  <r>
    <n v="64"/>
    <x v="0"/>
    <x v="1"/>
    <s v="D"/>
    <n v="35"/>
    <x v="29"/>
    <n v="0"/>
    <x v="0"/>
    <x v="0"/>
    <s v="Saturday10:00-11:300"/>
    <s v="Saturday10:00-11:300"/>
    <n v="19"/>
    <x v="0"/>
  </r>
  <r>
    <n v="65"/>
    <x v="0"/>
    <x v="1"/>
    <s v="D"/>
    <n v="36"/>
    <x v="30"/>
    <n v="0"/>
    <x v="0"/>
    <x v="0"/>
    <s v="Saturday10:00-11:300"/>
    <s v="Saturday10:00-11:300"/>
    <n v="19"/>
    <x v="0"/>
  </r>
  <r>
    <n v="66"/>
    <x v="0"/>
    <x v="1"/>
    <s v="D"/>
    <n v="37"/>
    <x v="28"/>
    <n v="0"/>
    <x v="0"/>
    <x v="0"/>
    <s v="Saturday10:00-11:300"/>
    <s v="Saturday10:00-11:300"/>
    <n v="19"/>
    <x v="0"/>
  </r>
  <r>
    <n v="67"/>
    <x v="0"/>
    <x v="1"/>
    <s v="D"/>
    <n v="38"/>
    <x v="31"/>
    <n v="0"/>
    <x v="0"/>
    <x v="0"/>
    <s v="Saturday10:00-11:300"/>
    <s v="Saturday10:00-11:300"/>
    <n v="19"/>
    <x v="0"/>
  </r>
  <r>
    <n v="68"/>
    <x v="0"/>
    <x v="1"/>
    <s v="D"/>
    <n v="39"/>
    <x v="32"/>
    <n v="0"/>
    <x v="0"/>
    <x v="0"/>
    <s v="Saturday10:00-11:300"/>
    <s v="Saturday10:00-11:300"/>
    <n v="19"/>
    <x v="0"/>
  </r>
  <r>
    <n v="69"/>
    <x v="0"/>
    <x v="2"/>
    <s v="G"/>
    <n v="6"/>
    <x v="0"/>
    <n v="0"/>
    <x v="0"/>
    <x v="0"/>
    <s v="Saturday11:30-01:000"/>
    <s v="Saturday11:30-01:000"/>
    <n v="18"/>
    <x v="0"/>
  </r>
  <r>
    <n v="70"/>
    <x v="0"/>
    <x v="2"/>
    <s v="G"/>
    <n v="7"/>
    <x v="1"/>
    <s v="MKT 231(L2T3)B"/>
    <x v="18"/>
    <x v="13"/>
    <s v="Saturday11:30-01:00MAB"/>
    <s v="Saturday11:30-01:00(L2T3)B"/>
    <n v="1"/>
    <x v="10"/>
  </r>
  <r>
    <n v="71"/>
    <x v="0"/>
    <x v="2"/>
    <s v="G"/>
    <n v="8"/>
    <x v="2"/>
    <s v="TE311(L3T2)B"/>
    <x v="19"/>
    <x v="18"/>
    <s v="Saturday11:30-01:00MR1"/>
    <s v="Saturday11:30-01:00(L3T2)B"/>
    <n v="1"/>
    <x v="8"/>
  </r>
  <r>
    <n v="72"/>
    <x v="0"/>
    <x v="2"/>
    <s v="G"/>
    <n v="9"/>
    <x v="3"/>
    <s v="TE 335 (L3T3)A"/>
    <x v="20"/>
    <x v="5"/>
    <s v="Saturday11:30-01:00SSS"/>
    <s v="Saturday11:30-01:00(L3T3)A"/>
    <n v="1"/>
    <x v="5"/>
  </r>
  <r>
    <n v="73"/>
    <x v="0"/>
    <x v="2"/>
    <s v="G"/>
    <n v="10"/>
    <x v="4"/>
    <s v="TE419(L4T1)A"/>
    <x v="3"/>
    <x v="16"/>
    <s v="Saturday11:30-01:00TAC"/>
    <s v="Saturday11:30-01:00(L4T1)A"/>
    <n v="1"/>
    <x v="4"/>
  </r>
  <r>
    <n v="74"/>
    <x v="0"/>
    <x v="2"/>
    <s v="G"/>
    <n v="11"/>
    <x v="5"/>
    <s v="STA-131(L1T3)B"/>
    <x v="0"/>
    <x v="19"/>
    <s v="Saturday11:30-01:000"/>
    <s v="Saturday11:30-01:00(L1T3)B"/>
    <n v="18"/>
    <x v="2"/>
  </r>
  <r>
    <n v="75"/>
    <x v="0"/>
    <x v="2"/>
    <s v="G"/>
    <n v="12"/>
    <x v="6"/>
    <s v="TE215(L2T1)A"/>
    <x v="21"/>
    <x v="11"/>
    <s v="Saturday11:30-01:00KZ"/>
    <s v="Saturday11:30-01:00(L2T1)A"/>
    <n v="1"/>
    <x v="9"/>
  </r>
  <r>
    <n v="76"/>
    <x v="0"/>
    <x v="2"/>
    <s v="G"/>
    <n v="13"/>
    <x v="7"/>
    <s v="TE 331(L3T3)B"/>
    <x v="22"/>
    <x v="20"/>
    <s v="Saturday11:30-01:00MK"/>
    <s v="Saturday11:30-01:00(L3T3)B"/>
    <n v="1"/>
    <x v="5"/>
  </r>
  <r>
    <n v="77"/>
    <x v="0"/>
    <x v="2"/>
    <s v="G"/>
    <n v="14"/>
    <x v="8"/>
    <s v="ACT 231(L2T3)B"/>
    <x v="0"/>
    <x v="13"/>
    <s v="Saturday11:30-01:000"/>
    <s v="Saturday11:30-01:00(L2T3)B"/>
    <n v="18"/>
    <x v="10"/>
  </r>
  <r>
    <n v="78"/>
    <x v="0"/>
    <x v="2"/>
    <s v="G"/>
    <n v="15"/>
    <x v="9"/>
    <s v="TE4211(L4T2)"/>
    <x v="23"/>
    <x v="1"/>
    <s v="Saturday11:30-01:00SM"/>
    <s v="Saturday11:30-01:00(L4T2)"/>
    <n v="1"/>
    <x v="1"/>
  </r>
  <r>
    <n v="79"/>
    <x v="0"/>
    <x v="2"/>
    <s v="G"/>
    <n v="16"/>
    <x v="10"/>
    <s v="TE 221 (L2T2)A"/>
    <x v="24"/>
    <x v="9"/>
    <s v="Saturday11:30-01:00RHK"/>
    <s v="Saturday11:30-01:00(L2T2)A"/>
    <n v="1"/>
    <x v="3"/>
  </r>
  <r>
    <n v="80"/>
    <x v="0"/>
    <x v="2"/>
    <s v="G"/>
    <n v="17"/>
    <x v="11"/>
    <s v="TE 323(L3T2)A"/>
    <x v="25"/>
    <x v="8"/>
    <s v="Saturday11:30-01:00FS"/>
    <s v="Saturday11:30-01:00(L3T2)A"/>
    <n v="1"/>
    <x v="8"/>
  </r>
  <r>
    <n v="81"/>
    <x v="0"/>
    <x v="2"/>
    <s v="G"/>
    <n v="18"/>
    <x v="12"/>
    <s v="TE211(L2T1)C"/>
    <x v="26"/>
    <x v="21"/>
    <s v="Saturday11:30-01:00NHM"/>
    <s v="Saturday11:30-01:00(L2T1)C"/>
    <n v="1"/>
    <x v="9"/>
  </r>
  <r>
    <n v="82"/>
    <x v="0"/>
    <x v="2"/>
    <s v="G"/>
    <n v="19"/>
    <x v="13"/>
    <s v="MAT122(L1T2)D"/>
    <x v="27"/>
    <x v="22"/>
    <s v="Saturday11:30-01:00SKR"/>
    <s v="Saturday11:30-01:00(L1T2)D"/>
    <n v="1"/>
    <x v="11"/>
  </r>
  <r>
    <n v="83"/>
    <x v="0"/>
    <x v="2"/>
    <s v="G"/>
    <n v="20"/>
    <x v="14"/>
    <n v="0"/>
    <x v="0"/>
    <x v="0"/>
    <s v="Saturday11:30-01:000"/>
    <s v="Saturday11:30-01:000"/>
    <n v="18"/>
    <x v="0"/>
  </r>
  <r>
    <n v="84"/>
    <x v="0"/>
    <x v="2"/>
    <s v="G"/>
    <n v="21"/>
    <x v="15"/>
    <s v="MRC"/>
    <x v="0"/>
    <x v="6"/>
    <s v="Saturday11:30-01:000"/>
    <s v="Saturday11:30-01:00MRC"/>
    <n v="18"/>
    <x v="6"/>
  </r>
  <r>
    <n v="85"/>
    <x v="0"/>
    <x v="2"/>
    <s v="G"/>
    <n v="22"/>
    <x v="16"/>
    <n v="0"/>
    <x v="0"/>
    <x v="0"/>
    <s v="Saturday11:30-01:000"/>
    <s v="Saturday11:30-01:000"/>
    <n v="18"/>
    <x v="0"/>
  </r>
  <r>
    <n v="86"/>
    <x v="0"/>
    <x v="2"/>
    <s v="G"/>
    <n v="23"/>
    <x v="17"/>
    <s v="DIC"/>
    <x v="0"/>
    <x v="7"/>
    <s v="Saturday11:30-01:000"/>
    <s v="Saturday11:30-01:00DIC"/>
    <n v="18"/>
    <x v="7"/>
  </r>
  <r>
    <n v="87"/>
    <x v="0"/>
    <x v="2"/>
    <s v="G"/>
    <n v="24"/>
    <x v="33"/>
    <n v="0"/>
    <x v="0"/>
    <x v="0"/>
    <s v="Saturday11:30-01:000"/>
    <s v="Saturday11:30-01:000"/>
    <n v="18"/>
    <x v="0"/>
  </r>
  <r>
    <n v="88"/>
    <x v="0"/>
    <x v="2"/>
    <s v="G"/>
    <n v="25"/>
    <x v="34"/>
    <n v="0"/>
    <x v="0"/>
    <x v="0"/>
    <s v="Saturday11:30-01:000"/>
    <s v="Saturday11:30-01:000"/>
    <n v="18"/>
    <x v="0"/>
  </r>
  <r>
    <n v="89"/>
    <x v="0"/>
    <x v="2"/>
    <s v="G"/>
    <n v="26"/>
    <x v="20"/>
    <s v="TE212(L2T1)B"/>
    <x v="10"/>
    <x v="14"/>
    <s v="Saturday11:30-01:00AHM"/>
    <s v="Saturday11:30-01:00(L2T1)B"/>
    <n v="1"/>
    <x v="9"/>
  </r>
  <r>
    <n v="90"/>
    <x v="0"/>
    <x v="2"/>
    <s v="G"/>
    <n v="27"/>
    <x v="21"/>
    <n v="0"/>
    <x v="0"/>
    <x v="0"/>
    <s v="Saturday11:30-01:000"/>
    <s v="Saturday11:30-01:000"/>
    <n v="18"/>
    <x v="0"/>
  </r>
  <r>
    <n v="91"/>
    <x v="0"/>
    <x v="2"/>
    <s v="G"/>
    <n v="28"/>
    <x v="22"/>
    <s v="TE424(L4T2)"/>
    <x v="5"/>
    <x v="1"/>
    <s v="Saturday11:30-01:00SAS"/>
    <s v="Saturday11:30-01:00(L4T2)"/>
    <n v="1"/>
    <x v="1"/>
  </r>
  <r>
    <n v="92"/>
    <x v="0"/>
    <x v="2"/>
    <s v="G"/>
    <n v="29"/>
    <x v="23"/>
    <s v="TE322(L3T2(C)"/>
    <x v="28"/>
    <x v="23"/>
    <s v="Saturday11:30-01:00FBS"/>
    <s v="Saturday11:30-01:00(L3T2(C)"/>
    <n v="1"/>
    <x v="8"/>
  </r>
  <r>
    <n v="93"/>
    <x v="0"/>
    <x v="2"/>
    <s v="G"/>
    <n v="30"/>
    <x v="24"/>
    <s v="TE232(L2T3)B"/>
    <x v="29"/>
    <x v="13"/>
    <s v="Saturday11:30-01:00MRH"/>
    <s v="Saturday11:30-01:00(L2T3)B"/>
    <n v="1"/>
    <x v="10"/>
  </r>
  <r>
    <n v="94"/>
    <x v="0"/>
    <x v="2"/>
    <s v="G"/>
    <n v="31"/>
    <x v="25"/>
    <s v="TE224(L2T2)C"/>
    <x v="2"/>
    <x v="24"/>
    <s v="Saturday11:30-01:00AAA"/>
    <s v="Saturday11:30-01:00(L2T2)C"/>
    <n v="1"/>
    <x v="3"/>
  </r>
  <r>
    <n v="95"/>
    <x v="0"/>
    <x v="2"/>
    <s v="G"/>
    <n v="32"/>
    <x v="28"/>
    <n v="0"/>
    <x v="0"/>
    <x v="0"/>
    <s v="Saturday11:30-01:000"/>
    <s v="Saturday11:30-01:000"/>
    <n v="18"/>
    <x v="0"/>
  </r>
  <r>
    <n v="96"/>
    <x v="0"/>
    <x v="2"/>
    <s v="G"/>
    <n v="33"/>
    <x v="27"/>
    <n v="0"/>
    <x v="0"/>
    <x v="0"/>
    <s v="Saturday11:30-01:000"/>
    <s v="Saturday11:30-01:000"/>
    <n v="18"/>
    <x v="0"/>
  </r>
  <r>
    <n v="97"/>
    <x v="0"/>
    <x v="2"/>
    <s v="G"/>
    <n v="34"/>
    <x v="28"/>
    <n v="0"/>
    <x v="0"/>
    <x v="0"/>
    <s v="Saturday11:30-01:000"/>
    <s v="Saturday11:30-01:000"/>
    <n v="18"/>
    <x v="0"/>
  </r>
  <r>
    <n v="98"/>
    <x v="0"/>
    <x v="2"/>
    <s v="G"/>
    <n v="35"/>
    <x v="28"/>
    <n v="0"/>
    <x v="0"/>
    <x v="0"/>
    <s v="Saturday11:30-01:000"/>
    <s v="Saturday11:30-01:000"/>
    <n v="18"/>
    <x v="0"/>
  </r>
  <r>
    <n v="99"/>
    <x v="0"/>
    <x v="2"/>
    <s v="G"/>
    <n v="36"/>
    <x v="28"/>
    <n v="0"/>
    <x v="0"/>
    <x v="0"/>
    <s v="Saturday11:30-01:000"/>
    <s v="Saturday11:30-01:000"/>
    <n v="18"/>
    <x v="0"/>
  </r>
  <r>
    <n v="100"/>
    <x v="0"/>
    <x v="2"/>
    <s v="G"/>
    <n v="37"/>
    <x v="35"/>
    <n v="0"/>
    <x v="0"/>
    <x v="0"/>
    <s v="Saturday11:30-01:000"/>
    <s v="Saturday11:30-01:000"/>
    <n v="18"/>
    <x v="0"/>
  </r>
  <r>
    <n v="101"/>
    <x v="0"/>
    <x v="2"/>
    <s v="G"/>
    <n v="38"/>
    <x v="28"/>
    <n v="0"/>
    <x v="0"/>
    <x v="0"/>
    <s v="Saturday11:30-01:000"/>
    <s v="Saturday11:30-01:000"/>
    <n v="18"/>
    <x v="0"/>
  </r>
  <r>
    <n v="102"/>
    <x v="0"/>
    <x v="2"/>
    <s v="G"/>
    <n v="39"/>
    <x v="32"/>
    <n v="0"/>
    <x v="0"/>
    <x v="0"/>
    <s v="Saturday11:30-01:000"/>
    <s v="Saturday11:30-01:000"/>
    <n v="18"/>
    <x v="0"/>
  </r>
  <r>
    <n v="103"/>
    <x v="0"/>
    <x v="3"/>
    <s v="J"/>
    <n v="6"/>
    <x v="0"/>
    <n v="0"/>
    <x v="0"/>
    <x v="0"/>
    <s v="Saturday01:00-02:300"/>
    <s v="Saturday01:00-02:300"/>
    <n v="18"/>
    <x v="0"/>
  </r>
  <r>
    <n v="104"/>
    <x v="0"/>
    <x v="3"/>
    <s v="J"/>
    <n v="7"/>
    <x v="1"/>
    <s v="TE 327 (L3T2) B"/>
    <x v="9"/>
    <x v="25"/>
    <s v="Saturday01:00-02:30AAM"/>
    <s v="Saturday01:00-02:30(L3T2) B"/>
    <n v="1"/>
    <x v="8"/>
  </r>
  <r>
    <n v="105"/>
    <x v="0"/>
    <x v="3"/>
    <s v="J"/>
    <n v="8"/>
    <x v="2"/>
    <s v="TE 315(L3T1) A"/>
    <x v="30"/>
    <x v="26"/>
    <s v="Saturday01:00-02:30NF"/>
    <s v="Saturday01:00-02:30(L3T1) A"/>
    <n v="1"/>
    <x v="12"/>
  </r>
  <r>
    <n v="106"/>
    <x v="0"/>
    <x v="3"/>
    <s v="J"/>
    <n v="9"/>
    <x v="3"/>
    <s v="TE235(L2T3)B"/>
    <x v="11"/>
    <x v="13"/>
    <s v="Saturday01:00-02:30Syful"/>
    <s v="Saturday01:00-02:30(L2T3)B"/>
    <n v="1"/>
    <x v="10"/>
  </r>
  <r>
    <n v="107"/>
    <x v="0"/>
    <x v="3"/>
    <s v="J"/>
    <n v="10"/>
    <x v="4"/>
    <s v="TE4111(L4T1)A"/>
    <x v="12"/>
    <x v="16"/>
    <s v="Saturday01:00-02:30AG"/>
    <s v="Saturday01:00-02:30(L4T1)A"/>
    <n v="1"/>
    <x v="4"/>
  </r>
  <r>
    <n v="108"/>
    <x v="0"/>
    <x v="3"/>
    <s v="J"/>
    <n v="11"/>
    <x v="5"/>
    <s v="TE-211(L2T1)A"/>
    <x v="10"/>
    <x v="11"/>
    <s v="Saturday01:00-02:30AHM"/>
    <s v="Saturday01:00-02:30(L2T1)A"/>
    <n v="2"/>
    <x v="9"/>
  </r>
  <r>
    <n v="109"/>
    <x v="0"/>
    <x v="3"/>
    <s v="J"/>
    <n v="12"/>
    <x v="6"/>
    <s v="TE221(L2T2)B"/>
    <x v="31"/>
    <x v="3"/>
    <s v="Saturday01:00-02:30AN"/>
    <s v="Saturday01:00-02:30(L2T2)B"/>
    <n v="1"/>
    <x v="3"/>
  </r>
  <r>
    <n v="110"/>
    <x v="0"/>
    <x v="3"/>
    <s v="J"/>
    <n v="13"/>
    <x v="7"/>
    <s v="TE 334(L3T3)C"/>
    <x v="32"/>
    <x v="17"/>
    <s v="Saturday01:00-02:30PT"/>
    <s v="Saturday01:00-02:30(L3T3)C"/>
    <n v="1"/>
    <x v="5"/>
  </r>
  <r>
    <n v="111"/>
    <x v="0"/>
    <x v="3"/>
    <s v="J"/>
    <n v="14"/>
    <x v="8"/>
    <s v="TE321(L3T2)A"/>
    <x v="8"/>
    <x v="8"/>
    <s v="Saturday01:00-02:30FHA"/>
    <s v="Saturday01:00-02:30(L3T2)A"/>
    <n v="1"/>
    <x v="8"/>
  </r>
  <r>
    <n v="112"/>
    <x v="0"/>
    <x v="3"/>
    <s v="J"/>
    <n v="15"/>
    <x v="9"/>
    <s v="TE 226(L2T2)A"/>
    <x v="15"/>
    <x v="9"/>
    <s v="Saturday01:00-02:30SR"/>
    <s v="Saturday01:00-02:30(L2T2)A"/>
    <n v="1"/>
    <x v="3"/>
  </r>
  <r>
    <n v="113"/>
    <x v="0"/>
    <x v="3"/>
    <s v="J"/>
    <n v="16"/>
    <x v="10"/>
    <s v="MAT111(L1T1)A"/>
    <x v="33"/>
    <x v="27"/>
    <s v="Saturday01:00-02:30SS"/>
    <s v="Saturday01:00-02:30(L1T1)A"/>
    <n v="1"/>
    <x v="13"/>
  </r>
  <r>
    <n v="114"/>
    <x v="0"/>
    <x v="3"/>
    <s v="J"/>
    <n v="17"/>
    <x v="11"/>
    <n v="0"/>
    <x v="0"/>
    <x v="0"/>
    <s v="Saturday01:00-02:300"/>
    <s v="Saturday01:00-02:300"/>
    <n v="18"/>
    <x v="0"/>
  </r>
  <r>
    <n v="115"/>
    <x v="0"/>
    <x v="3"/>
    <s v="J"/>
    <n v="18"/>
    <x v="12"/>
    <n v="0"/>
    <x v="0"/>
    <x v="0"/>
    <s v="Saturday01:00-02:300"/>
    <s v="Saturday01:00-02:300"/>
    <n v="18"/>
    <x v="0"/>
  </r>
  <r>
    <n v="116"/>
    <x v="0"/>
    <x v="3"/>
    <s v="J"/>
    <n v="19"/>
    <x v="13"/>
    <s v="TE323(L3T2)D"/>
    <x v="25"/>
    <x v="28"/>
    <s v="Saturday01:00-02:30FS"/>
    <s v="Saturday01:00-02:30(L3T2)D"/>
    <n v="1"/>
    <x v="8"/>
  </r>
  <r>
    <n v="117"/>
    <x v="0"/>
    <x v="3"/>
    <s v="J"/>
    <n v="20"/>
    <x v="14"/>
    <n v="0"/>
    <x v="0"/>
    <x v="0"/>
    <s v="Saturday01:00-02:300"/>
    <s v="Saturday01:00-02:300"/>
    <n v="18"/>
    <x v="0"/>
  </r>
  <r>
    <n v="118"/>
    <x v="0"/>
    <x v="3"/>
    <s v="J"/>
    <n v="21"/>
    <x v="15"/>
    <n v="0"/>
    <x v="0"/>
    <x v="0"/>
    <s v="Saturday01:00-02:300"/>
    <s v="Saturday01:00-02:300"/>
    <n v="18"/>
    <x v="0"/>
  </r>
  <r>
    <n v="119"/>
    <x v="0"/>
    <x v="3"/>
    <s v="J"/>
    <n v="22"/>
    <x v="16"/>
    <n v="0"/>
    <x v="0"/>
    <x v="0"/>
    <s v="Saturday01:00-02:300"/>
    <s v="Saturday01:00-02:300"/>
    <n v="18"/>
    <x v="0"/>
  </r>
  <r>
    <n v="120"/>
    <x v="0"/>
    <x v="3"/>
    <s v="J"/>
    <n v="23"/>
    <x v="17"/>
    <s v="DIC"/>
    <x v="0"/>
    <x v="7"/>
    <s v="Saturday01:00-02:300"/>
    <s v="Saturday01:00-02:30DIC"/>
    <n v="18"/>
    <x v="7"/>
  </r>
  <r>
    <n v="121"/>
    <x v="0"/>
    <x v="3"/>
    <s v="J"/>
    <n v="24"/>
    <x v="33"/>
    <n v="0"/>
    <x v="0"/>
    <x v="0"/>
    <s v="Saturday01:00-02:300"/>
    <s v="Saturday01:00-02:300"/>
    <n v="18"/>
    <x v="0"/>
  </r>
  <r>
    <n v="122"/>
    <x v="0"/>
    <x v="3"/>
    <s v="J"/>
    <n v="25"/>
    <x v="19"/>
    <n v="0"/>
    <x v="0"/>
    <x v="0"/>
    <s v="Saturday01:00-02:300"/>
    <s v="Saturday01:00-02:300"/>
    <n v="18"/>
    <x v="0"/>
  </r>
  <r>
    <n v="123"/>
    <x v="0"/>
    <x v="3"/>
    <s v="J"/>
    <n v="26"/>
    <x v="20"/>
    <s v="TE212(L2T1)B"/>
    <x v="10"/>
    <x v="14"/>
    <s v="Saturday01:00-02:30AHM"/>
    <s v="Saturday01:00-02:30(L2T1)B"/>
    <n v="2"/>
    <x v="9"/>
  </r>
  <r>
    <n v="124"/>
    <x v="0"/>
    <x v="3"/>
    <s v="J"/>
    <n v="27"/>
    <x v="21"/>
    <n v="0"/>
    <x v="0"/>
    <x v="0"/>
    <s v="Saturday01:00-02:300"/>
    <s v="Saturday01:00-02:300"/>
    <n v="18"/>
    <x v="0"/>
  </r>
  <r>
    <n v="125"/>
    <x v="0"/>
    <x v="3"/>
    <s v="J"/>
    <n v="28"/>
    <x v="22"/>
    <s v="TE424(L4T2)"/>
    <x v="5"/>
    <x v="1"/>
    <s v="Saturday01:00-02:30SAS"/>
    <s v="Saturday01:00-02:30(L4T2)"/>
    <n v="1"/>
    <x v="1"/>
  </r>
  <r>
    <n v="126"/>
    <x v="0"/>
    <x v="3"/>
    <s v="J"/>
    <n v="29"/>
    <x v="23"/>
    <s v="TE322(L3T2(C)"/>
    <x v="28"/>
    <x v="23"/>
    <s v="Saturday01:00-02:30FBS"/>
    <s v="Saturday01:00-02:30(L3T2(C)"/>
    <n v="1"/>
    <x v="8"/>
  </r>
  <r>
    <n v="127"/>
    <x v="0"/>
    <x v="3"/>
    <s v="J"/>
    <n v="30"/>
    <x v="24"/>
    <s v="TE232(L2T3)B"/>
    <x v="29"/>
    <x v="13"/>
    <s v="Saturday01:00-02:30MRH"/>
    <s v="Saturday01:00-02:30(L2T3)B"/>
    <n v="1"/>
    <x v="10"/>
  </r>
  <r>
    <n v="128"/>
    <x v="0"/>
    <x v="3"/>
    <s v="J"/>
    <n v="31"/>
    <x v="25"/>
    <s v="TE224(L2T2)C"/>
    <x v="2"/>
    <x v="24"/>
    <s v="Saturday01:00-02:30AAA"/>
    <s v="Saturday01:00-02:30(L2T2)C"/>
    <n v="1"/>
    <x v="3"/>
  </r>
  <r>
    <n v="129"/>
    <x v="0"/>
    <x v="3"/>
    <s v="J"/>
    <n v="32"/>
    <x v="28"/>
    <n v="0"/>
    <x v="0"/>
    <x v="0"/>
    <s v="Saturday01:00-02:300"/>
    <s v="Saturday01:00-02:300"/>
    <n v="18"/>
    <x v="0"/>
  </r>
  <r>
    <n v="130"/>
    <x v="0"/>
    <x v="3"/>
    <s v="J"/>
    <n v="33"/>
    <x v="27"/>
    <n v="0"/>
    <x v="0"/>
    <x v="0"/>
    <s v="Saturday01:00-02:300"/>
    <s v="Saturday01:00-02:300"/>
    <n v="18"/>
    <x v="0"/>
  </r>
  <r>
    <n v="131"/>
    <x v="0"/>
    <x v="3"/>
    <s v="J"/>
    <n v="34"/>
    <x v="28"/>
    <n v="0"/>
    <x v="0"/>
    <x v="0"/>
    <s v="Saturday01:00-02:300"/>
    <s v="Saturday01:00-02:300"/>
    <n v="18"/>
    <x v="0"/>
  </r>
  <r>
    <n v="132"/>
    <x v="0"/>
    <x v="3"/>
    <s v="J"/>
    <n v="35"/>
    <x v="28"/>
    <n v="0"/>
    <x v="0"/>
    <x v="0"/>
    <s v="Saturday01:00-02:300"/>
    <s v="Saturday01:00-02:300"/>
    <n v="18"/>
    <x v="0"/>
  </r>
  <r>
    <n v="133"/>
    <x v="0"/>
    <x v="3"/>
    <s v="J"/>
    <n v="36"/>
    <x v="28"/>
    <n v="0"/>
    <x v="0"/>
    <x v="0"/>
    <s v="Saturday01:00-02:300"/>
    <s v="Saturday01:00-02:300"/>
    <n v="18"/>
    <x v="0"/>
  </r>
  <r>
    <n v="134"/>
    <x v="0"/>
    <x v="3"/>
    <s v="J"/>
    <n v="37"/>
    <x v="35"/>
    <n v="0"/>
    <x v="0"/>
    <x v="0"/>
    <s v="Saturday01:00-02:300"/>
    <s v="Saturday01:00-02:300"/>
    <n v="18"/>
    <x v="0"/>
  </r>
  <r>
    <n v="135"/>
    <x v="0"/>
    <x v="3"/>
    <s v="J"/>
    <n v="38"/>
    <x v="31"/>
    <n v="0"/>
    <x v="0"/>
    <x v="0"/>
    <s v="Saturday01:00-02:300"/>
    <s v="Saturday01:00-02:300"/>
    <n v="18"/>
    <x v="0"/>
  </r>
  <r>
    <n v="136"/>
    <x v="0"/>
    <x v="3"/>
    <s v="J"/>
    <n v="39"/>
    <x v="32"/>
    <n v="0"/>
    <x v="0"/>
    <x v="0"/>
    <s v="Saturday01:00-02:300"/>
    <s v="Saturday01:00-02:300"/>
    <n v="18"/>
    <x v="0"/>
  </r>
  <r>
    <n v="137"/>
    <x v="0"/>
    <x v="4"/>
    <s v="M"/>
    <n v="6"/>
    <x v="0"/>
    <n v="0"/>
    <x v="0"/>
    <x v="0"/>
    <s v="Saturday2:30-04:000"/>
    <s v="Saturday2:30-04:000"/>
    <n v="21"/>
    <x v="0"/>
  </r>
  <r>
    <n v="138"/>
    <x v="0"/>
    <x v="4"/>
    <s v="M"/>
    <n v="7"/>
    <x v="1"/>
    <s v="TE 331(L3T3)C"/>
    <x v="18"/>
    <x v="17"/>
    <s v="Saturday2:30-04:00MAB"/>
    <s v="Saturday2:30-04:00(L3T3)C"/>
    <n v="1"/>
    <x v="5"/>
  </r>
  <r>
    <n v="139"/>
    <x v="0"/>
    <x v="4"/>
    <s v="M"/>
    <n v="8"/>
    <x v="2"/>
    <s v="TE317 (L3T1) A"/>
    <x v="19"/>
    <x v="26"/>
    <s v="Saturday2:30-04:00MR1"/>
    <s v="Saturday2:30-04:00(L3T1) A"/>
    <n v="1"/>
    <x v="12"/>
  </r>
  <r>
    <n v="140"/>
    <x v="0"/>
    <x v="4"/>
    <s v="M"/>
    <n v="9"/>
    <x v="3"/>
    <s v="TE 335 (L3T3)B"/>
    <x v="20"/>
    <x v="20"/>
    <s v="Saturday2:30-04:00SSS"/>
    <s v="Saturday2:30-04:00(L3T3)B"/>
    <n v="1"/>
    <x v="5"/>
  </r>
  <r>
    <n v="141"/>
    <x v="0"/>
    <x v="4"/>
    <s v="M"/>
    <n v="10"/>
    <x v="4"/>
    <s v="TE 333 (L3T3)A"/>
    <x v="3"/>
    <x v="5"/>
    <s v="Saturday2:30-04:00TAC"/>
    <s v="Saturday2:30-04:00(L3T3)A"/>
    <n v="1"/>
    <x v="5"/>
  </r>
  <r>
    <n v="142"/>
    <x v="0"/>
    <x v="4"/>
    <s v="M"/>
    <n v="11"/>
    <x v="5"/>
    <s v="STA-131(L1T3)C"/>
    <x v="0"/>
    <x v="15"/>
    <s v="Saturday2:30-04:000"/>
    <s v="Saturday2:30-04:00(L1T3)C"/>
    <n v="21"/>
    <x v="2"/>
  </r>
  <r>
    <n v="143"/>
    <x v="0"/>
    <x v="4"/>
    <s v="M"/>
    <n v="12"/>
    <x v="6"/>
    <s v="TE 132(L1T3)B"/>
    <x v="4"/>
    <x v="19"/>
    <s v="Saturday2:30-04:00NL3"/>
    <s v="Saturday2:30-04:00(L1T3)B"/>
    <n v="1"/>
    <x v="2"/>
  </r>
  <r>
    <n v="144"/>
    <x v="0"/>
    <x v="4"/>
    <s v="M"/>
    <n v="13"/>
    <x v="7"/>
    <s v="TE221(L2T2)A"/>
    <x v="23"/>
    <x v="9"/>
    <s v="Saturday2:30-04:00SM"/>
    <s v="Saturday2:30-04:00(L2T2)A"/>
    <n v="1"/>
    <x v="3"/>
  </r>
  <r>
    <n v="145"/>
    <x v="0"/>
    <x v="4"/>
    <s v="M"/>
    <n v="14"/>
    <x v="8"/>
    <s v="TE 132(L1T3)D"/>
    <x v="16"/>
    <x v="29"/>
    <s v="Saturday2:30-04:00NL1"/>
    <s v="Saturday2:30-04:00(L1T3)D"/>
    <n v="1"/>
    <x v="2"/>
  </r>
  <r>
    <n v="146"/>
    <x v="0"/>
    <x v="4"/>
    <s v="M"/>
    <n v="15"/>
    <x v="9"/>
    <n v="0"/>
    <x v="0"/>
    <x v="0"/>
    <s v="Saturday2:30-04:000"/>
    <s v="Saturday2:30-04:000"/>
    <n v="21"/>
    <x v="0"/>
  </r>
  <r>
    <n v="147"/>
    <x v="0"/>
    <x v="4"/>
    <s v="M"/>
    <n v="16"/>
    <x v="10"/>
    <s v="PHY111(L1T1)A"/>
    <x v="34"/>
    <x v="27"/>
    <s v="Saturday2:30-04:00SA"/>
    <s v="Saturday2:30-04:00(L1T1)A"/>
    <n v="1"/>
    <x v="13"/>
  </r>
  <r>
    <n v="148"/>
    <x v="0"/>
    <x v="4"/>
    <s v="M"/>
    <n v="17"/>
    <x v="11"/>
    <n v="0"/>
    <x v="0"/>
    <x v="0"/>
    <s v="Saturday2:30-04:000"/>
    <s v="Saturday2:30-04:000"/>
    <n v="21"/>
    <x v="0"/>
  </r>
  <r>
    <n v="149"/>
    <x v="0"/>
    <x v="4"/>
    <s v="M"/>
    <n v="18"/>
    <x v="12"/>
    <s v="TE323(L3T2)B"/>
    <x v="35"/>
    <x v="18"/>
    <s v="Saturday2:30-04:00AI"/>
    <s v="Saturday2:30-04:00(L3T2)B"/>
    <n v="1"/>
    <x v="8"/>
  </r>
  <r>
    <n v="150"/>
    <x v="0"/>
    <x v="4"/>
    <s v="M"/>
    <n v="19"/>
    <x v="13"/>
    <n v="0"/>
    <x v="0"/>
    <x v="0"/>
    <s v="Saturday2:30-04:000"/>
    <s v="Saturday2:30-04:000"/>
    <n v="21"/>
    <x v="0"/>
  </r>
  <r>
    <n v="151"/>
    <x v="0"/>
    <x v="4"/>
    <s v="M"/>
    <n v="20"/>
    <x v="14"/>
    <n v="0"/>
    <x v="0"/>
    <x v="0"/>
    <s v="Saturday2:30-04:000"/>
    <s v="Saturday2:30-04:000"/>
    <n v="21"/>
    <x v="0"/>
  </r>
  <r>
    <n v="152"/>
    <x v="0"/>
    <x v="4"/>
    <s v="M"/>
    <n v="21"/>
    <x v="15"/>
    <n v="0"/>
    <x v="0"/>
    <x v="0"/>
    <s v="Saturday2:30-04:000"/>
    <s v="Saturday2:30-04:000"/>
    <n v="21"/>
    <x v="0"/>
  </r>
  <r>
    <n v="153"/>
    <x v="0"/>
    <x v="4"/>
    <s v="M"/>
    <n v="22"/>
    <x v="16"/>
    <n v="0"/>
    <x v="0"/>
    <x v="0"/>
    <s v="Saturday2:30-04:000"/>
    <s v="Saturday2:30-04:000"/>
    <n v="21"/>
    <x v="0"/>
  </r>
  <r>
    <n v="154"/>
    <x v="0"/>
    <x v="4"/>
    <s v="M"/>
    <n v="23"/>
    <x v="17"/>
    <n v="0"/>
    <x v="0"/>
    <x v="0"/>
    <s v="Saturday2:30-04:000"/>
    <s v="Saturday2:30-04:000"/>
    <n v="21"/>
    <x v="0"/>
  </r>
  <r>
    <n v="155"/>
    <x v="0"/>
    <x v="4"/>
    <s v="M"/>
    <n v="24"/>
    <x v="33"/>
    <n v="0"/>
    <x v="0"/>
    <x v="0"/>
    <s v="Saturday2:30-04:000"/>
    <s v="Saturday2:30-04:000"/>
    <n v="21"/>
    <x v="0"/>
  </r>
  <r>
    <n v="156"/>
    <x v="0"/>
    <x v="4"/>
    <s v="M"/>
    <n v="25"/>
    <x v="19"/>
    <n v="0"/>
    <x v="0"/>
    <x v="0"/>
    <s v="Saturday2:30-04:000"/>
    <s v="Saturday2:30-04:000"/>
    <n v="21"/>
    <x v="0"/>
  </r>
  <r>
    <n v="157"/>
    <x v="0"/>
    <x v="4"/>
    <s v="M"/>
    <n v="26"/>
    <x v="20"/>
    <s v="TE212(L2T1)A"/>
    <x v="10"/>
    <x v="11"/>
    <s v="Saturday2:30-04:00AHM"/>
    <s v="Saturday2:30-04:00(L2T1)A"/>
    <n v="1"/>
    <x v="9"/>
  </r>
  <r>
    <n v="158"/>
    <x v="0"/>
    <x v="4"/>
    <s v="M"/>
    <n v="27"/>
    <x v="28"/>
    <n v="0"/>
    <x v="0"/>
    <x v="0"/>
    <s v="Saturday2:30-04:000"/>
    <s v="Saturday2:30-04:000"/>
    <n v="21"/>
    <x v="0"/>
  </r>
  <r>
    <n v="159"/>
    <x v="0"/>
    <x v="4"/>
    <s v="M"/>
    <n v="28"/>
    <x v="22"/>
    <s v="TE313(L3T1)A"/>
    <x v="36"/>
    <x v="30"/>
    <s v="Saturday2:30-04:00MHR"/>
    <s v="Saturday2:30-04:00(L3T1)A"/>
    <n v="1"/>
    <x v="12"/>
  </r>
  <r>
    <n v="160"/>
    <x v="0"/>
    <x v="4"/>
    <s v="M"/>
    <n v="29"/>
    <x v="23"/>
    <s v="TE426(L4T2)"/>
    <x v="28"/>
    <x v="1"/>
    <s v="Saturday2:30-04:00FBS"/>
    <s v="Saturday2:30-04:00(L4T2)"/>
    <n v="1"/>
    <x v="1"/>
  </r>
  <r>
    <n v="161"/>
    <x v="0"/>
    <x v="4"/>
    <s v="M"/>
    <n v="30"/>
    <x v="24"/>
    <s v="TE232(L2T3)A"/>
    <x v="9"/>
    <x v="12"/>
    <s v="Saturday2:30-04:00AAM"/>
    <s v="Saturday2:30-04:00(L2T3)A"/>
    <n v="1"/>
    <x v="10"/>
  </r>
  <r>
    <n v="162"/>
    <x v="0"/>
    <x v="4"/>
    <s v="M"/>
    <n v="31"/>
    <x v="25"/>
    <n v="0"/>
    <x v="0"/>
    <x v="0"/>
    <s v="Saturday2:30-04:000"/>
    <s v="Saturday2:30-04:000"/>
    <n v="21"/>
    <x v="0"/>
  </r>
  <r>
    <n v="163"/>
    <x v="0"/>
    <x v="4"/>
    <s v="M"/>
    <n v="32"/>
    <x v="28"/>
    <n v="0"/>
    <x v="0"/>
    <x v="0"/>
    <s v="Saturday2:30-04:000"/>
    <s v="Saturday2:30-04:000"/>
    <n v="21"/>
    <x v="0"/>
  </r>
  <r>
    <n v="164"/>
    <x v="0"/>
    <x v="4"/>
    <s v="M"/>
    <n v="33"/>
    <x v="27"/>
    <n v="0"/>
    <x v="0"/>
    <x v="0"/>
    <s v="Saturday2:30-04:000"/>
    <s v="Saturday2:30-04:000"/>
    <n v="21"/>
    <x v="0"/>
  </r>
  <r>
    <n v="165"/>
    <x v="0"/>
    <x v="4"/>
    <s v="M"/>
    <n v="34"/>
    <x v="28"/>
    <n v="0"/>
    <x v="0"/>
    <x v="0"/>
    <s v="Saturday2:30-04:000"/>
    <s v="Saturday2:30-04:000"/>
    <n v="21"/>
    <x v="0"/>
  </r>
  <r>
    <n v="166"/>
    <x v="0"/>
    <x v="4"/>
    <s v="M"/>
    <n v="35"/>
    <x v="28"/>
    <n v="0"/>
    <x v="0"/>
    <x v="0"/>
    <s v="Saturday2:30-04:000"/>
    <s v="Saturday2:30-04:000"/>
    <n v="21"/>
    <x v="0"/>
  </r>
  <r>
    <n v="167"/>
    <x v="0"/>
    <x v="4"/>
    <s v="M"/>
    <n v="36"/>
    <x v="28"/>
    <n v="0"/>
    <x v="0"/>
    <x v="0"/>
    <s v="Saturday2:30-04:000"/>
    <s v="Saturday2:30-04:000"/>
    <n v="21"/>
    <x v="0"/>
  </r>
  <r>
    <n v="168"/>
    <x v="0"/>
    <x v="4"/>
    <s v="M"/>
    <n v="37"/>
    <x v="35"/>
    <s v="TE234(L2T3)B"/>
    <x v="0"/>
    <x v="13"/>
    <s v="Saturday2:30-04:000"/>
    <s v="Saturday2:30-04:00(L2T3)B"/>
    <n v="21"/>
    <x v="10"/>
  </r>
  <r>
    <n v="169"/>
    <x v="0"/>
    <x v="4"/>
    <s v="M"/>
    <n v="38"/>
    <x v="28"/>
    <n v="0"/>
    <x v="0"/>
    <x v="0"/>
    <s v="Saturday2:30-04:000"/>
    <s v="Saturday2:30-04:000"/>
    <n v="21"/>
    <x v="0"/>
  </r>
  <r>
    <n v="170"/>
    <x v="0"/>
    <x v="4"/>
    <s v="M"/>
    <n v="39"/>
    <x v="32"/>
    <n v="0"/>
    <x v="0"/>
    <x v="0"/>
    <s v="Saturday2:30-04:000"/>
    <s v="Saturday2:30-04:000"/>
    <n v="21"/>
    <x v="0"/>
  </r>
  <r>
    <n v="171"/>
    <x v="0"/>
    <x v="5"/>
    <s v="P"/>
    <n v="6"/>
    <x v="0"/>
    <n v="0"/>
    <x v="0"/>
    <x v="0"/>
    <s v="Saturday04:00-05:300"/>
    <s v="Saturday04:00-05:300"/>
    <n v="23"/>
    <x v="0"/>
  </r>
  <r>
    <n v="172"/>
    <x v="0"/>
    <x v="5"/>
    <s v="P"/>
    <n v="7"/>
    <x v="1"/>
    <s v="MAT111(L1T1)C"/>
    <x v="33"/>
    <x v="31"/>
    <s v="Saturday04:00-05:30SS"/>
    <s v="Saturday04:00-05:30(L1T1)C"/>
    <n v="1"/>
    <x v="13"/>
  </r>
  <r>
    <n v="173"/>
    <x v="0"/>
    <x v="5"/>
    <s v="P"/>
    <n v="8"/>
    <x v="2"/>
    <s v="TE417(L4T1)A"/>
    <x v="37"/>
    <x v="16"/>
    <s v="Saturday04:00-05:30MR"/>
    <s v="Saturday04:00-05:30(L4T1)A"/>
    <n v="1"/>
    <x v="4"/>
  </r>
  <r>
    <n v="174"/>
    <x v="0"/>
    <x v="5"/>
    <s v="P"/>
    <n v="9"/>
    <x v="3"/>
    <s v="TE221(L2T2)C"/>
    <x v="31"/>
    <x v="24"/>
    <s v="Saturday04:00-05:30AN"/>
    <s v="Saturday04:00-05:30(L2T2)C"/>
    <n v="1"/>
    <x v="3"/>
  </r>
  <r>
    <n v="175"/>
    <x v="0"/>
    <x v="5"/>
    <s v="P"/>
    <n v="10"/>
    <x v="4"/>
    <s v="TE 213(L2T1)A"/>
    <x v="25"/>
    <x v="11"/>
    <s v="Saturday04:00-05:30FS"/>
    <s v="Saturday04:00-05:30(L2T1)A"/>
    <n v="1"/>
    <x v="9"/>
  </r>
  <r>
    <n v="176"/>
    <x v="0"/>
    <x v="5"/>
    <s v="P"/>
    <n v="11"/>
    <x v="5"/>
    <n v="0"/>
    <x v="0"/>
    <x v="0"/>
    <s v="Saturday04:00-05:300"/>
    <s v="Saturday04:00-05:300"/>
    <n v="23"/>
    <x v="0"/>
  </r>
  <r>
    <n v="177"/>
    <x v="0"/>
    <x v="5"/>
    <s v="P"/>
    <n v="12"/>
    <x v="6"/>
    <s v="PHY122(L1T2)E"/>
    <x v="34"/>
    <x v="32"/>
    <s v="Saturday04:00-05:30SA"/>
    <s v="Saturday04:00-05:30(L1T2)E"/>
    <n v="1"/>
    <x v="11"/>
  </r>
  <r>
    <n v="178"/>
    <x v="0"/>
    <x v="5"/>
    <s v="P"/>
    <n v="13"/>
    <x v="7"/>
    <s v="TE417(L4T1)"/>
    <x v="38"/>
    <x v="33"/>
    <s v="Saturday04:00-05:30MRK"/>
    <s v="Saturday04:00-05:30(L4T1)"/>
    <n v="1"/>
    <x v="4"/>
  </r>
  <r>
    <n v="179"/>
    <x v="0"/>
    <x v="5"/>
    <s v="P"/>
    <n v="14"/>
    <x v="8"/>
    <n v="0"/>
    <x v="0"/>
    <x v="0"/>
    <s v="Saturday04:00-05:300"/>
    <s v="Saturday04:00-05:300"/>
    <n v="23"/>
    <x v="0"/>
  </r>
  <r>
    <n v="180"/>
    <x v="0"/>
    <x v="5"/>
    <s v="P"/>
    <n v="15"/>
    <x v="9"/>
    <n v="0"/>
    <x v="0"/>
    <x v="0"/>
    <s v="Saturday04:00-05:300"/>
    <s v="Saturday04:00-05:300"/>
    <n v="23"/>
    <x v="0"/>
  </r>
  <r>
    <n v="181"/>
    <x v="0"/>
    <x v="5"/>
    <s v="P"/>
    <n v="16"/>
    <x v="10"/>
    <n v="0"/>
    <x v="0"/>
    <x v="0"/>
    <s v="Saturday04:00-05:300"/>
    <s v="Saturday04:00-05:300"/>
    <n v="23"/>
    <x v="0"/>
  </r>
  <r>
    <n v="182"/>
    <x v="0"/>
    <x v="5"/>
    <s v="P"/>
    <n v="17"/>
    <x v="11"/>
    <n v="0"/>
    <x v="0"/>
    <x v="0"/>
    <s v="Saturday04:00-05:300"/>
    <s v="Saturday04:00-05:300"/>
    <n v="23"/>
    <x v="0"/>
  </r>
  <r>
    <n v="183"/>
    <x v="0"/>
    <x v="5"/>
    <s v="P"/>
    <n v="18"/>
    <x v="12"/>
    <n v="0"/>
    <x v="0"/>
    <x v="0"/>
    <s v="Saturday04:00-05:300"/>
    <s v="Saturday04:00-05:300"/>
    <n v="23"/>
    <x v="0"/>
  </r>
  <r>
    <n v="184"/>
    <x v="0"/>
    <x v="5"/>
    <s v="P"/>
    <n v="19"/>
    <x v="13"/>
    <n v="0"/>
    <x v="0"/>
    <x v="0"/>
    <s v="Saturday04:00-05:300"/>
    <s v="Saturday04:00-05:300"/>
    <n v="23"/>
    <x v="0"/>
  </r>
  <r>
    <n v="185"/>
    <x v="0"/>
    <x v="5"/>
    <s v="P"/>
    <n v="20"/>
    <x v="14"/>
    <n v="0"/>
    <x v="0"/>
    <x v="0"/>
    <s v="Saturday04:00-05:300"/>
    <s v="Saturday04:00-05:300"/>
    <n v="23"/>
    <x v="0"/>
  </r>
  <r>
    <n v="186"/>
    <x v="0"/>
    <x v="5"/>
    <s v="P"/>
    <n v="21"/>
    <x v="15"/>
    <n v="0"/>
    <x v="0"/>
    <x v="0"/>
    <s v="Saturday04:00-05:300"/>
    <s v="Saturday04:00-05:300"/>
    <n v="23"/>
    <x v="0"/>
  </r>
  <r>
    <n v="187"/>
    <x v="0"/>
    <x v="5"/>
    <s v="P"/>
    <n v="22"/>
    <x v="16"/>
    <n v="0"/>
    <x v="0"/>
    <x v="0"/>
    <s v="Saturday04:00-05:300"/>
    <s v="Saturday04:00-05:300"/>
    <n v="23"/>
    <x v="0"/>
  </r>
  <r>
    <n v="188"/>
    <x v="0"/>
    <x v="5"/>
    <s v="P"/>
    <n v="23"/>
    <x v="17"/>
    <n v="0"/>
    <x v="0"/>
    <x v="0"/>
    <s v="Saturday04:00-05:300"/>
    <s v="Saturday04:00-05:300"/>
    <n v="23"/>
    <x v="0"/>
  </r>
  <r>
    <n v="189"/>
    <x v="0"/>
    <x v="5"/>
    <s v="P"/>
    <n v="24"/>
    <x v="33"/>
    <n v="0"/>
    <x v="0"/>
    <x v="0"/>
    <s v="Saturday04:00-05:300"/>
    <s v="Saturday04:00-05:300"/>
    <n v="23"/>
    <x v="0"/>
  </r>
  <r>
    <n v="190"/>
    <x v="0"/>
    <x v="5"/>
    <s v="P"/>
    <n v="25"/>
    <x v="19"/>
    <n v="0"/>
    <x v="0"/>
    <x v="0"/>
    <s v="Saturday04:00-05:300"/>
    <s v="Saturday04:00-05:300"/>
    <n v="23"/>
    <x v="0"/>
  </r>
  <r>
    <n v="191"/>
    <x v="0"/>
    <x v="5"/>
    <s v="P"/>
    <n v="26"/>
    <x v="20"/>
    <s v="TE212(L2T1)A"/>
    <x v="10"/>
    <x v="11"/>
    <s v="Saturday04:00-05:30AHM"/>
    <s v="Saturday04:00-05:30(L2T1)A"/>
    <n v="1"/>
    <x v="9"/>
  </r>
  <r>
    <n v="192"/>
    <x v="0"/>
    <x v="5"/>
    <s v="P"/>
    <n v="27"/>
    <x v="28"/>
    <n v="0"/>
    <x v="0"/>
    <x v="0"/>
    <s v="Saturday04:00-05:300"/>
    <s v="Saturday04:00-05:300"/>
    <n v="23"/>
    <x v="0"/>
  </r>
  <r>
    <n v="193"/>
    <x v="0"/>
    <x v="5"/>
    <s v="P"/>
    <n v="28"/>
    <x v="22"/>
    <s v="TE313(L3T1)A"/>
    <x v="36"/>
    <x v="30"/>
    <s v="Saturday04:00-05:30MHR"/>
    <s v="Saturday04:00-05:30(L3T1)A"/>
    <n v="1"/>
    <x v="12"/>
  </r>
  <r>
    <n v="194"/>
    <x v="0"/>
    <x v="5"/>
    <s v="P"/>
    <n v="29"/>
    <x v="23"/>
    <s v="TE426(L4T2)"/>
    <x v="28"/>
    <x v="1"/>
    <s v="Saturday04:00-05:30FBS"/>
    <s v="Saturday04:00-05:30(L4T2)"/>
    <n v="1"/>
    <x v="1"/>
  </r>
  <r>
    <n v="195"/>
    <x v="0"/>
    <x v="5"/>
    <s v="P"/>
    <n v="30"/>
    <x v="24"/>
    <s v="TE232(L2T3)A"/>
    <x v="9"/>
    <x v="12"/>
    <s v="Saturday04:00-05:30AAM"/>
    <s v="Saturday04:00-05:30(L2T3)A"/>
    <n v="1"/>
    <x v="10"/>
  </r>
  <r>
    <n v="196"/>
    <x v="0"/>
    <x v="5"/>
    <s v="P"/>
    <n v="31"/>
    <x v="25"/>
    <n v="0"/>
    <x v="0"/>
    <x v="0"/>
    <s v="Saturday04:00-05:300"/>
    <s v="Saturday04:00-05:300"/>
    <n v="23"/>
    <x v="0"/>
  </r>
  <r>
    <n v="197"/>
    <x v="0"/>
    <x v="5"/>
    <s v="P"/>
    <n v="32"/>
    <x v="28"/>
    <n v="0"/>
    <x v="0"/>
    <x v="0"/>
    <s v="Saturday04:00-05:300"/>
    <s v="Saturday04:00-05:300"/>
    <n v="23"/>
    <x v="0"/>
  </r>
  <r>
    <n v="198"/>
    <x v="0"/>
    <x v="5"/>
    <s v="P"/>
    <n v="33"/>
    <x v="27"/>
    <n v="0"/>
    <x v="0"/>
    <x v="0"/>
    <s v="Saturday04:00-05:300"/>
    <s v="Saturday04:00-05:300"/>
    <n v="23"/>
    <x v="0"/>
  </r>
  <r>
    <n v="199"/>
    <x v="0"/>
    <x v="5"/>
    <s v="P"/>
    <n v="34"/>
    <x v="28"/>
    <n v="0"/>
    <x v="0"/>
    <x v="0"/>
    <s v="Saturday04:00-05:300"/>
    <s v="Saturday04:00-05:300"/>
    <n v="23"/>
    <x v="0"/>
  </r>
  <r>
    <n v="200"/>
    <x v="0"/>
    <x v="5"/>
    <s v="P"/>
    <n v="35"/>
    <x v="28"/>
    <n v="0"/>
    <x v="0"/>
    <x v="0"/>
    <s v="Saturday04:00-05:300"/>
    <s v="Saturday04:00-05:300"/>
    <n v="23"/>
    <x v="0"/>
  </r>
  <r>
    <n v="201"/>
    <x v="0"/>
    <x v="5"/>
    <s v="P"/>
    <n v="36"/>
    <x v="28"/>
    <n v="0"/>
    <x v="0"/>
    <x v="0"/>
    <s v="Saturday04:00-05:300"/>
    <s v="Saturday04:00-05:300"/>
    <n v="23"/>
    <x v="0"/>
  </r>
  <r>
    <n v="202"/>
    <x v="0"/>
    <x v="5"/>
    <s v="P"/>
    <n v="37"/>
    <x v="35"/>
    <s v="TE234(L2T3)B"/>
    <x v="16"/>
    <x v="13"/>
    <s v="Saturday04:00-05:30NL1"/>
    <s v="Saturday04:00-05:30(L2T3)B"/>
    <n v="1"/>
    <x v="10"/>
  </r>
  <r>
    <n v="203"/>
    <x v="0"/>
    <x v="5"/>
    <s v="P"/>
    <n v="38"/>
    <x v="28"/>
    <n v="0"/>
    <x v="0"/>
    <x v="0"/>
    <s v="Saturday04:00-05:300"/>
    <s v="Saturday04:00-05:300"/>
    <n v="23"/>
    <x v="0"/>
  </r>
  <r>
    <n v="204"/>
    <x v="0"/>
    <x v="5"/>
    <s v="P"/>
    <n v="39"/>
    <x v="32"/>
    <n v="0"/>
    <x v="0"/>
    <x v="0"/>
    <s v="Saturday04:00-05:300"/>
    <s v="Saturday04:00-05:300"/>
    <n v="23"/>
    <x v="0"/>
  </r>
  <r>
    <n v="205"/>
    <x v="1"/>
    <x v="0"/>
    <s v="A"/>
    <n v="49"/>
    <x v="0"/>
    <n v="0"/>
    <x v="0"/>
    <x v="0"/>
    <s v="Sunday08:30-10:000"/>
    <s v="Sunday08:30-10:000"/>
    <n v="16"/>
    <x v="0"/>
  </r>
  <r>
    <n v="206"/>
    <x v="1"/>
    <x v="0"/>
    <s v="A"/>
    <n v="50"/>
    <x v="1"/>
    <s v="MAT122(L1T2)B"/>
    <x v="39"/>
    <x v="34"/>
    <s v="Sunday08:30-10:00MDN"/>
    <s v="Sunday08:30-10:00(L1T2)B"/>
    <n v="1"/>
    <x v="11"/>
  </r>
  <r>
    <n v="207"/>
    <x v="1"/>
    <x v="0"/>
    <s v="A"/>
    <n v="51"/>
    <x v="2"/>
    <s v="TE 223(L2T2)B"/>
    <x v="2"/>
    <x v="3"/>
    <s v="Sunday08:30-10:00AAA"/>
    <s v="Sunday08:30-10:00(L2T2)B"/>
    <n v="1"/>
    <x v="3"/>
  </r>
  <r>
    <n v="208"/>
    <x v="1"/>
    <x v="0"/>
    <s v="A"/>
    <n v="52"/>
    <x v="3"/>
    <s v="TE423(L4T2)"/>
    <x v="40"/>
    <x v="1"/>
    <s v="Sunday08:30-10:00MMH"/>
    <s v="Sunday08:30-10:00(L4T2)"/>
    <n v="1"/>
    <x v="1"/>
  </r>
  <r>
    <n v="209"/>
    <x v="1"/>
    <x v="0"/>
    <s v="A"/>
    <n v="53"/>
    <x v="4"/>
    <s v="TE 333 (L3T3)D"/>
    <x v="3"/>
    <x v="35"/>
    <s v="Sunday08:30-10:00TAC"/>
    <s v="Sunday08:30-10:00(L3T3)D"/>
    <n v="1"/>
    <x v="5"/>
  </r>
  <r>
    <n v="210"/>
    <x v="1"/>
    <x v="0"/>
    <s v="A"/>
    <n v="54"/>
    <x v="5"/>
    <s v="STA-131(L1T3)A"/>
    <x v="0"/>
    <x v="2"/>
    <s v="Sunday08:30-10:000"/>
    <s v="Sunday08:30-10:00(L1T3)A"/>
    <n v="16"/>
    <x v="2"/>
  </r>
  <r>
    <n v="211"/>
    <x v="1"/>
    <x v="0"/>
    <s v="A"/>
    <n v="55"/>
    <x v="6"/>
    <s v="TE215(L2T1)B"/>
    <x v="21"/>
    <x v="14"/>
    <s v="Sunday08:30-10:00KZ"/>
    <s v="Sunday08:30-10:00(L2T1)B"/>
    <n v="1"/>
    <x v="9"/>
  </r>
  <r>
    <n v="212"/>
    <x v="1"/>
    <x v="0"/>
    <s v="A"/>
    <n v="56"/>
    <x v="7"/>
    <s v="TE 313(L3T1) B"/>
    <x v="12"/>
    <x v="36"/>
    <s v="Sunday08:30-10:00AG"/>
    <s v="Sunday08:30-10:00(L3T1) B"/>
    <n v="1"/>
    <x v="12"/>
  </r>
  <r>
    <n v="213"/>
    <x v="1"/>
    <x v="0"/>
    <s v="A"/>
    <n v="57"/>
    <x v="9"/>
    <s v="TE415(L4T1)"/>
    <x v="41"/>
    <x v="33"/>
    <s v="Sunday08:30-10:00RKH"/>
    <s v="Sunday08:30-10:00(L4T1)"/>
    <n v="1"/>
    <x v="4"/>
  </r>
  <r>
    <n v="214"/>
    <x v="1"/>
    <x v="0"/>
    <s v="A"/>
    <n v="58"/>
    <x v="10"/>
    <n v="0"/>
    <x v="0"/>
    <x v="0"/>
    <s v="Sunday08:30-10:000"/>
    <s v="Sunday08:30-10:000"/>
    <n v="16"/>
    <x v="0"/>
  </r>
  <r>
    <n v="215"/>
    <x v="1"/>
    <x v="0"/>
    <s v="A"/>
    <n v="59"/>
    <x v="11"/>
    <s v="TE225(L2T2)B"/>
    <x v="17"/>
    <x v="3"/>
    <s v="Sunday08:30-10:00TM"/>
    <s v="Sunday08:30-10:00(L2T2)B"/>
    <n v="1"/>
    <x v="3"/>
  </r>
  <r>
    <n v="216"/>
    <x v="1"/>
    <x v="0"/>
    <s v="A"/>
    <n v="60"/>
    <x v="17"/>
    <s v="DIC"/>
    <x v="0"/>
    <x v="7"/>
    <s v="Sunday08:30-10:000"/>
    <s v="Sunday08:30-10:00DIC"/>
    <n v="16"/>
    <x v="7"/>
  </r>
  <r>
    <n v="217"/>
    <x v="1"/>
    <x v="0"/>
    <s v="A"/>
    <n v="61"/>
    <x v="36"/>
    <s v="ENG111(L1T1)B"/>
    <x v="42"/>
    <x v="37"/>
    <s v="Sunday08:30-10:00AAT"/>
    <s v="Sunday08:30-10:00(L1T1)B"/>
    <n v="1"/>
    <x v="13"/>
  </r>
  <r>
    <n v="218"/>
    <x v="1"/>
    <x v="0"/>
    <s v="A"/>
    <n v="62"/>
    <x v="28"/>
    <n v="0"/>
    <x v="43"/>
    <x v="0"/>
    <s v="Sunday08:30-10:00MH"/>
    <s v="Sunday08:30-10:000"/>
    <n v="1"/>
    <x v="0"/>
  </r>
  <r>
    <n v="219"/>
    <x v="1"/>
    <x v="0"/>
    <s v="A"/>
    <n v="63"/>
    <x v="28"/>
    <n v="0"/>
    <x v="0"/>
    <x v="0"/>
    <s v="Sunday08:30-10:000"/>
    <s v="Sunday08:30-10:000"/>
    <n v="16"/>
    <x v="0"/>
  </r>
  <r>
    <n v="220"/>
    <x v="1"/>
    <x v="0"/>
    <s v="A"/>
    <n v="64"/>
    <x v="20"/>
    <n v="0"/>
    <x v="0"/>
    <x v="0"/>
    <s v="Sunday08:30-10:000"/>
    <s v="Sunday08:30-10:000"/>
    <n v="16"/>
    <x v="0"/>
  </r>
  <r>
    <n v="221"/>
    <x v="1"/>
    <x v="0"/>
    <s v="A"/>
    <n v="65"/>
    <x v="21"/>
    <n v="0"/>
    <x v="0"/>
    <x v="0"/>
    <s v="Sunday08:30-10:000"/>
    <s v="Sunday08:30-10:000"/>
    <n v="16"/>
    <x v="0"/>
  </r>
  <r>
    <n v="222"/>
    <x v="1"/>
    <x v="0"/>
    <s v="A"/>
    <n v="66"/>
    <x v="37"/>
    <n v="0"/>
    <x v="0"/>
    <x v="0"/>
    <s v="Sunday08:30-10:000"/>
    <s v="Sunday08:30-10:000"/>
    <n v="16"/>
    <x v="0"/>
  </r>
  <r>
    <n v="223"/>
    <x v="1"/>
    <x v="0"/>
    <s v="A"/>
    <n v="67"/>
    <x v="22"/>
    <n v="0"/>
    <x v="5"/>
    <x v="0"/>
    <s v="Sunday08:30-10:00SAS"/>
    <s v="Sunday08:30-10:000"/>
    <n v="1"/>
    <x v="0"/>
  </r>
  <r>
    <n v="224"/>
    <x v="1"/>
    <x v="0"/>
    <s v="A"/>
    <n v="68"/>
    <x v="23"/>
    <s v="TE322(L3T2)B"/>
    <x v="8"/>
    <x v="18"/>
    <s v="Sunday08:30-10:00FHA"/>
    <s v="Sunday08:30-10:00(L3T2)B"/>
    <n v="1"/>
    <x v="8"/>
  </r>
  <r>
    <n v="225"/>
    <x v="1"/>
    <x v="0"/>
    <s v="A"/>
    <n v="69"/>
    <x v="24"/>
    <n v="0"/>
    <x v="0"/>
    <x v="0"/>
    <s v="Sunday08:30-10:000"/>
    <s v="Sunday08:30-10:000"/>
    <n v="16"/>
    <x v="0"/>
  </r>
  <r>
    <n v="226"/>
    <x v="1"/>
    <x v="0"/>
    <s v="A"/>
    <n v="70"/>
    <x v="25"/>
    <n v="0"/>
    <x v="0"/>
    <x v="0"/>
    <s v="Sunday08:30-10:000"/>
    <s v="Sunday08:30-10:000"/>
    <n v="16"/>
    <x v="0"/>
  </r>
  <r>
    <n v="227"/>
    <x v="1"/>
    <x v="0"/>
    <s v="A"/>
    <n v="71"/>
    <x v="27"/>
    <n v="0"/>
    <x v="0"/>
    <x v="0"/>
    <s v="Sunday08:30-10:000"/>
    <s v="Sunday08:30-10:000"/>
    <n v="16"/>
    <x v="0"/>
  </r>
  <r>
    <n v="228"/>
    <x v="1"/>
    <x v="0"/>
    <s v="A"/>
    <n v="72"/>
    <x v="38"/>
    <n v="0"/>
    <x v="0"/>
    <x v="0"/>
    <s v="Sunday08:30-10:000"/>
    <s v="Sunday08:30-10:000"/>
    <n v="16"/>
    <x v="0"/>
  </r>
  <r>
    <n v="229"/>
    <x v="1"/>
    <x v="0"/>
    <s v="A"/>
    <n v="73"/>
    <x v="29"/>
    <n v="0"/>
    <x v="0"/>
    <x v="0"/>
    <s v="Sunday08:30-10:000"/>
    <s v="Sunday08:30-10:000"/>
    <n v="16"/>
    <x v="0"/>
  </r>
  <r>
    <n v="230"/>
    <x v="1"/>
    <x v="0"/>
    <s v="A"/>
    <n v="74"/>
    <x v="31"/>
    <s v="PHY123(L1T2)A"/>
    <x v="0"/>
    <x v="38"/>
    <s v="Sunday08:30-10:000"/>
    <s v="Sunday08:30-10:00(L1T2)A"/>
    <n v="16"/>
    <x v="11"/>
  </r>
  <r>
    <n v="231"/>
    <x v="1"/>
    <x v="0"/>
    <s v="A"/>
    <n v="75"/>
    <x v="28"/>
    <n v="0"/>
    <x v="0"/>
    <x v="0"/>
    <s v="Sunday08:30-10:000"/>
    <s v="Sunday08:30-10:000"/>
    <n v="16"/>
    <x v="0"/>
  </r>
  <r>
    <n v="232"/>
    <x v="1"/>
    <x v="0"/>
    <s v="A"/>
    <n v="76"/>
    <x v="32"/>
    <n v="0"/>
    <x v="0"/>
    <x v="0"/>
    <s v="Sunday08:30-10:000"/>
    <s v="Sunday08:30-10:000"/>
    <n v="16"/>
    <x v="0"/>
  </r>
  <r>
    <n v="233"/>
    <x v="1"/>
    <x v="1"/>
    <s v="D"/>
    <n v="49"/>
    <x v="0"/>
    <n v="0"/>
    <x v="0"/>
    <x v="0"/>
    <s v="Sunday10:00-11:300"/>
    <s v="Sunday10:00-11:300"/>
    <n v="16"/>
    <x v="0"/>
  </r>
  <r>
    <n v="234"/>
    <x v="1"/>
    <x v="1"/>
    <s v="D"/>
    <n v="50"/>
    <x v="1"/>
    <s v="TE 132(L1T3)D"/>
    <x v="16"/>
    <x v="29"/>
    <s v="Sunday10:00-11:30NL1"/>
    <s v="Sunday10:00-11:30(L1T3)D"/>
    <n v="1"/>
    <x v="2"/>
  </r>
  <r>
    <n v="235"/>
    <x v="1"/>
    <x v="1"/>
    <s v="D"/>
    <n v="51"/>
    <x v="2"/>
    <s v="TE 327 (L3T2) B"/>
    <x v="9"/>
    <x v="25"/>
    <s v="Sunday10:00-11:30AAM"/>
    <s v="Sunday10:00-11:30(L3T2) B"/>
    <n v="1"/>
    <x v="8"/>
  </r>
  <r>
    <n v="236"/>
    <x v="1"/>
    <x v="1"/>
    <s v="D"/>
    <n v="52"/>
    <x v="3"/>
    <s v="TE311(L3T2)A"/>
    <x v="19"/>
    <x v="8"/>
    <s v="Sunday10:00-11:30MR1"/>
    <s v="Sunday10:00-11:30(L3T2)A"/>
    <n v="1"/>
    <x v="8"/>
  </r>
  <r>
    <n v="237"/>
    <x v="1"/>
    <x v="1"/>
    <s v="D"/>
    <n v="53"/>
    <x v="4"/>
    <s v="TE211(L2T1)B"/>
    <x v="10"/>
    <x v="14"/>
    <s v="Sunday10:00-11:30AHM"/>
    <s v="Sunday10:00-11:30(L2T1)B"/>
    <n v="1"/>
    <x v="9"/>
  </r>
  <r>
    <n v="238"/>
    <x v="1"/>
    <x v="1"/>
    <s v="D"/>
    <n v="54"/>
    <x v="5"/>
    <s v="TE 226(L2T2)B"/>
    <x v="15"/>
    <x v="3"/>
    <s v="Sunday10:00-11:30SR"/>
    <s v="Sunday10:00-11:30(L2T2)B"/>
    <n v="1"/>
    <x v="3"/>
  </r>
  <r>
    <n v="239"/>
    <x v="1"/>
    <x v="1"/>
    <s v="D"/>
    <n v="55"/>
    <x v="6"/>
    <s v="TE 331(L3T3)A"/>
    <x v="22"/>
    <x v="5"/>
    <s v="Sunday10:00-11:30MK"/>
    <s v="Sunday10:00-11:30(L3T3)A"/>
    <n v="1"/>
    <x v="5"/>
  </r>
  <r>
    <n v="240"/>
    <x v="1"/>
    <x v="1"/>
    <s v="D"/>
    <n v="56"/>
    <x v="7"/>
    <s v="TE 133 (L1T3)B"/>
    <x v="14"/>
    <x v="19"/>
    <s v="Sunday10:00-11:30MML"/>
    <s v="Sunday10:00-11:30(L1T3)B"/>
    <n v="1"/>
    <x v="2"/>
  </r>
  <r>
    <n v="241"/>
    <x v="1"/>
    <x v="1"/>
    <s v="D"/>
    <n v="57"/>
    <x v="9"/>
    <s v="TE 213(L2T1)A"/>
    <x v="5"/>
    <x v="11"/>
    <s v="Sunday10:00-11:30SAS"/>
    <s v="Sunday10:00-11:30(L2T1)A"/>
    <n v="2"/>
    <x v="9"/>
  </r>
  <r>
    <n v="242"/>
    <x v="1"/>
    <x v="1"/>
    <s v="D"/>
    <n v="58"/>
    <x v="10"/>
    <s v="TE 132(L1T3)A"/>
    <x v="4"/>
    <x v="2"/>
    <s v="Sunday10:00-11:30NL3"/>
    <s v="Sunday10:00-11:30(L1T3)A"/>
    <n v="1"/>
    <x v="2"/>
  </r>
  <r>
    <n v="243"/>
    <x v="1"/>
    <x v="1"/>
    <s v="D"/>
    <n v="59"/>
    <x v="11"/>
    <n v="0"/>
    <x v="0"/>
    <x v="0"/>
    <s v="Sunday10:00-11:300"/>
    <s v="Sunday10:00-11:300"/>
    <n v="16"/>
    <x v="0"/>
  </r>
  <r>
    <n v="244"/>
    <x v="1"/>
    <x v="1"/>
    <s v="D"/>
    <n v="60"/>
    <x v="17"/>
    <s v="DIC"/>
    <x v="0"/>
    <x v="7"/>
    <s v="Sunday10:00-11:300"/>
    <s v="Sunday10:00-11:30DIC"/>
    <n v="16"/>
    <x v="7"/>
  </r>
  <r>
    <n v="245"/>
    <x v="1"/>
    <x v="1"/>
    <s v="D"/>
    <n v="61"/>
    <x v="19"/>
    <n v="0"/>
    <x v="0"/>
    <x v="0"/>
    <s v="Sunday10:00-11:300"/>
    <s v="Sunday10:00-11:300"/>
    <n v="16"/>
    <x v="0"/>
  </r>
  <r>
    <n v="246"/>
    <x v="1"/>
    <x v="1"/>
    <s v="D"/>
    <n v="62"/>
    <x v="39"/>
    <s v="TE 4213(L4T2)A"/>
    <x v="43"/>
    <x v="39"/>
    <s v="Sunday10:00-11:30MH"/>
    <s v="Sunday10:00-11:30(L4T2)A"/>
    <n v="1"/>
    <x v="1"/>
  </r>
  <r>
    <n v="247"/>
    <x v="1"/>
    <x v="1"/>
    <s v="D"/>
    <n v="63"/>
    <x v="28"/>
    <n v="0"/>
    <x v="0"/>
    <x v="0"/>
    <s v="Sunday10:00-11:300"/>
    <s v="Sunday10:00-11:300"/>
    <n v="16"/>
    <x v="0"/>
  </r>
  <r>
    <n v="248"/>
    <x v="1"/>
    <x v="1"/>
    <s v="D"/>
    <n v="64"/>
    <x v="20"/>
    <n v="0"/>
    <x v="0"/>
    <x v="0"/>
    <s v="Sunday10:00-11:300"/>
    <s v="Sunday10:00-11:300"/>
    <n v="16"/>
    <x v="0"/>
  </r>
  <r>
    <n v="249"/>
    <x v="1"/>
    <x v="1"/>
    <s v="D"/>
    <n v="65"/>
    <x v="21"/>
    <n v="0"/>
    <x v="0"/>
    <x v="0"/>
    <s v="Sunday10:00-11:300"/>
    <s v="Sunday10:00-11:300"/>
    <n v="16"/>
    <x v="0"/>
  </r>
  <r>
    <n v="250"/>
    <x v="1"/>
    <x v="1"/>
    <s v="D"/>
    <n v="66"/>
    <x v="37"/>
    <n v="0"/>
    <x v="0"/>
    <x v="0"/>
    <s v="Sunday10:00-11:300"/>
    <s v="Sunday10:00-11:300"/>
    <n v="16"/>
    <x v="0"/>
  </r>
  <r>
    <n v="251"/>
    <x v="1"/>
    <x v="1"/>
    <s v="D"/>
    <n v="67"/>
    <x v="22"/>
    <n v="0"/>
    <x v="5"/>
    <x v="0"/>
    <s v="Sunday10:00-11:30SAS"/>
    <s v="Sunday10:00-11:300"/>
    <n v="2"/>
    <x v="0"/>
  </r>
  <r>
    <n v="252"/>
    <x v="1"/>
    <x v="1"/>
    <s v="D"/>
    <n v="68"/>
    <x v="23"/>
    <s v="TE322(L3T2)B"/>
    <x v="8"/>
    <x v="18"/>
    <s v="Sunday10:00-11:30FHA"/>
    <s v="Sunday10:00-11:30(L3T2)B"/>
    <n v="1"/>
    <x v="8"/>
  </r>
  <r>
    <n v="253"/>
    <x v="1"/>
    <x v="1"/>
    <s v="D"/>
    <n v="69"/>
    <x v="24"/>
    <n v="0"/>
    <x v="0"/>
    <x v="0"/>
    <s v="Sunday10:00-11:300"/>
    <s v="Sunday10:00-11:300"/>
    <n v="16"/>
    <x v="0"/>
  </r>
  <r>
    <n v="254"/>
    <x v="1"/>
    <x v="1"/>
    <s v="D"/>
    <n v="70"/>
    <x v="25"/>
    <n v="0"/>
    <x v="0"/>
    <x v="0"/>
    <s v="Sunday10:00-11:300"/>
    <s v="Sunday10:00-11:300"/>
    <n v="16"/>
    <x v="0"/>
  </r>
  <r>
    <n v="255"/>
    <x v="1"/>
    <x v="1"/>
    <s v="D"/>
    <n v="71"/>
    <x v="27"/>
    <n v="0"/>
    <x v="0"/>
    <x v="0"/>
    <s v="Sunday10:00-11:300"/>
    <s v="Sunday10:00-11:300"/>
    <n v="16"/>
    <x v="0"/>
  </r>
  <r>
    <n v="256"/>
    <x v="1"/>
    <x v="1"/>
    <s v="D"/>
    <n v="72"/>
    <x v="38"/>
    <n v="0"/>
    <x v="0"/>
    <x v="0"/>
    <s v="Sunday10:00-11:300"/>
    <s v="Sunday10:00-11:300"/>
    <n v="16"/>
    <x v="0"/>
  </r>
  <r>
    <n v="257"/>
    <x v="1"/>
    <x v="1"/>
    <s v="D"/>
    <n v="73"/>
    <x v="29"/>
    <n v="0"/>
    <x v="0"/>
    <x v="0"/>
    <s v="Sunday10:00-11:300"/>
    <s v="Sunday10:00-11:300"/>
    <n v="16"/>
    <x v="0"/>
  </r>
  <r>
    <n v="258"/>
    <x v="1"/>
    <x v="1"/>
    <s v="D"/>
    <n v="74"/>
    <x v="31"/>
    <s v="PHY123(L1T2)A"/>
    <x v="0"/>
    <x v="38"/>
    <s v="Sunday10:00-11:300"/>
    <s v="Sunday10:00-11:30(L1T2)A"/>
    <n v="16"/>
    <x v="11"/>
  </r>
  <r>
    <n v="259"/>
    <x v="1"/>
    <x v="1"/>
    <s v="D"/>
    <n v="75"/>
    <x v="28"/>
    <n v="0"/>
    <x v="0"/>
    <x v="0"/>
    <s v="Sunday10:00-11:300"/>
    <s v="Sunday10:00-11:300"/>
    <n v="16"/>
    <x v="0"/>
  </r>
  <r>
    <n v="260"/>
    <x v="1"/>
    <x v="1"/>
    <s v="D"/>
    <n v="76"/>
    <x v="32"/>
    <n v="0"/>
    <x v="0"/>
    <x v="0"/>
    <s v="Sunday10:00-11:300"/>
    <s v="Sunday10:00-11:300"/>
    <n v="16"/>
    <x v="0"/>
  </r>
  <r>
    <n v="261"/>
    <x v="1"/>
    <x v="2"/>
    <s v="G"/>
    <n v="49"/>
    <x v="0"/>
    <s v="CSE112(L1T3) D"/>
    <x v="0"/>
    <x v="40"/>
    <s v="Sunday11:30-01:000"/>
    <s v="Sunday11:30-01:00(L1T3) D"/>
    <n v="16"/>
    <x v="2"/>
  </r>
  <r>
    <n v="262"/>
    <x v="1"/>
    <x v="2"/>
    <s v="G"/>
    <n v="50"/>
    <x v="1"/>
    <s v="STA-131(L1T3)B"/>
    <x v="0"/>
    <x v="19"/>
    <s v="Sunday11:30-01:000"/>
    <s v="Sunday11:30-01:00(L1T3)B"/>
    <n v="16"/>
    <x v="2"/>
  </r>
  <r>
    <n v="263"/>
    <x v="1"/>
    <x v="2"/>
    <s v="G"/>
    <n v="51"/>
    <x v="2"/>
    <s v="TE 333 (L3T3)C"/>
    <x v="3"/>
    <x v="17"/>
    <s v="Sunday11:30-01:00TAC"/>
    <s v="Sunday11:30-01:00(L3T3)C"/>
    <n v="1"/>
    <x v="5"/>
  </r>
  <r>
    <n v="264"/>
    <x v="1"/>
    <x v="2"/>
    <s v="G"/>
    <n v="52"/>
    <x v="3"/>
    <s v="TE 4210(L4T2)"/>
    <x v="40"/>
    <x v="1"/>
    <s v="Sunday11:30-01:00MMH"/>
    <s v="Sunday11:30-01:00(L4T2)"/>
    <n v="1"/>
    <x v="1"/>
  </r>
  <r>
    <n v="265"/>
    <x v="1"/>
    <x v="2"/>
    <s v="G"/>
    <n v="53"/>
    <x v="4"/>
    <s v="TE4212(L4T2)A"/>
    <x v="13"/>
    <x v="39"/>
    <s v="Sunday11:30-01:00MRR"/>
    <s v="Sunday11:30-01:00(L4T2)A"/>
    <n v="1"/>
    <x v="1"/>
  </r>
  <r>
    <n v="266"/>
    <x v="1"/>
    <x v="2"/>
    <s v="G"/>
    <n v="54"/>
    <x v="5"/>
    <s v="TE 235 (L2T3)A"/>
    <x v="11"/>
    <x v="12"/>
    <s v="Sunday11:30-01:00Syful"/>
    <s v="Sunday11:30-01:00(L2T3)A"/>
    <n v="1"/>
    <x v="10"/>
  </r>
  <r>
    <n v="267"/>
    <x v="1"/>
    <x v="2"/>
    <s v="G"/>
    <n v="55"/>
    <x v="6"/>
    <s v="TE 331(L3T3)D"/>
    <x v="18"/>
    <x v="35"/>
    <s v="Sunday11:30-01:00MAB"/>
    <s v="Sunday11:30-01:00(L3T3)D"/>
    <n v="1"/>
    <x v="5"/>
  </r>
  <r>
    <n v="268"/>
    <x v="1"/>
    <x v="2"/>
    <s v="G"/>
    <n v="56"/>
    <x v="7"/>
    <s v="CHE-124(L1T2)A"/>
    <x v="21"/>
    <x v="38"/>
    <s v="Sunday11:30-01:00KZ"/>
    <s v="Sunday11:30-01:00(L1T2)A"/>
    <n v="1"/>
    <x v="11"/>
  </r>
  <r>
    <n v="269"/>
    <x v="1"/>
    <x v="2"/>
    <s v="G"/>
    <n v="57"/>
    <x v="9"/>
    <s v="TE4211(L4T2)"/>
    <x v="23"/>
    <x v="1"/>
    <s v="Sunday11:30-01:00SM"/>
    <s v="Sunday11:30-01:00(L4T2)"/>
    <n v="1"/>
    <x v="1"/>
  </r>
  <r>
    <n v="270"/>
    <x v="1"/>
    <x v="2"/>
    <s v="G"/>
    <n v="58"/>
    <x v="10"/>
    <s v="GED-211(L2T1)B"/>
    <x v="0"/>
    <x v="14"/>
    <s v="Sunday11:30-01:000"/>
    <s v="Sunday11:30-01:00(L2T1)B"/>
    <n v="16"/>
    <x v="9"/>
  </r>
  <r>
    <n v="271"/>
    <x v="1"/>
    <x v="2"/>
    <s v="G"/>
    <n v="59"/>
    <x v="11"/>
    <s v="TE 323(L3T2)B"/>
    <x v="35"/>
    <x v="18"/>
    <s v="Sunday11:30-01:00AI"/>
    <s v="Sunday11:30-01:00(L3T2)B"/>
    <n v="1"/>
    <x v="8"/>
  </r>
  <r>
    <n v="272"/>
    <x v="1"/>
    <x v="2"/>
    <s v="G"/>
    <n v="60"/>
    <x v="17"/>
    <s v="DIC"/>
    <x v="0"/>
    <x v="7"/>
    <s v="Sunday11:30-01:000"/>
    <s v="Sunday11:30-01:00DIC"/>
    <n v="16"/>
    <x v="7"/>
  </r>
  <r>
    <n v="273"/>
    <x v="1"/>
    <x v="2"/>
    <s v="G"/>
    <n v="61"/>
    <x v="36"/>
    <n v="0"/>
    <x v="0"/>
    <x v="0"/>
    <s v="Sunday11:30-01:000"/>
    <s v="Sunday11:30-01:000"/>
    <n v="16"/>
    <x v="0"/>
  </r>
  <r>
    <n v="274"/>
    <x v="1"/>
    <x v="2"/>
    <s v="G"/>
    <n v="62"/>
    <x v="28"/>
    <n v="0"/>
    <x v="43"/>
    <x v="0"/>
    <s v="Sunday11:30-01:00MH"/>
    <s v="Sunday11:30-01:000"/>
    <n v="1"/>
    <x v="0"/>
  </r>
  <r>
    <n v="275"/>
    <x v="1"/>
    <x v="2"/>
    <s v="G"/>
    <n v="63"/>
    <x v="28"/>
    <n v="0"/>
    <x v="0"/>
    <x v="0"/>
    <s v="Sunday11:30-01:000"/>
    <s v="Sunday11:30-01:000"/>
    <n v="16"/>
    <x v="0"/>
  </r>
  <r>
    <n v="276"/>
    <x v="1"/>
    <x v="2"/>
    <s v="G"/>
    <n v="64"/>
    <x v="20"/>
    <s v="TE211(L2T1)A"/>
    <x v="10"/>
    <x v="11"/>
    <s v="Sunday11:30-01:00AHM"/>
    <s v="Sunday11:30-01:00(L2T1)A"/>
    <n v="1"/>
    <x v="9"/>
  </r>
  <r>
    <n v="277"/>
    <x v="1"/>
    <x v="2"/>
    <s v="G"/>
    <n v="65"/>
    <x v="21"/>
    <s v="TE312(L3T1)(A)"/>
    <x v="26"/>
    <x v="41"/>
    <s v="Sunday11:30-01:00NHM"/>
    <s v="Sunday11:30-01:00(L3T1)(A)"/>
    <n v="1"/>
    <x v="12"/>
  </r>
  <r>
    <n v="278"/>
    <x v="1"/>
    <x v="2"/>
    <s v="G"/>
    <n v="66"/>
    <x v="38"/>
    <n v="0"/>
    <x v="0"/>
    <x v="0"/>
    <s v="Sunday11:30-01:000"/>
    <s v="Sunday11:30-01:000"/>
    <n v="16"/>
    <x v="0"/>
  </r>
  <r>
    <n v="279"/>
    <x v="1"/>
    <x v="2"/>
    <s v="G"/>
    <n v="67"/>
    <x v="22"/>
    <s v="TE314(L3T1)B"/>
    <x v="12"/>
    <x v="42"/>
    <s v="Sunday11:30-01:00AG"/>
    <s v="Sunday11:30-01:00(L3T1)B"/>
    <n v="1"/>
    <x v="12"/>
  </r>
  <r>
    <n v="280"/>
    <x v="1"/>
    <x v="2"/>
    <s v="G"/>
    <n v="68"/>
    <x v="23"/>
    <n v="0"/>
    <x v="0"/>
    <x v="0"/>
    <s v="Sunday11:30-01:000"/>
    <s v="Sunday11:30-01:000"/>
    <n v="16"/>
    <x v="0"/>
  </r>
  <r>
    <n v="281"/>
    <x v="1"/>
    <x v="2"/>
    <s v="G"/>
    <n v="69"/>
    <x v="24"/>
    <n v="0"/>
    <x v="0"/>
    <x v="0"/>
    <s v="Sunday11:30-01:000"/>
    <s v="Sunday11:30-01:000"/>
    <n v="16"/>
    <x v="0"/>
  </r>
  <r>
    <n v="282"/>
    <x v="1"/>
    <x v="2"/>
    <s v="G"/>
    <n v="70"/>
    <x v="40"/>
    <n v="0"/>
    <x v="0"/>
    <x v="0"/>
    <s v="Sunday11:30-01:000"/>
    <s v="Sunday11:30-01:000"/>
    <n v="16"/>
    <x v="0"/>
  </r>
  <r>
    <n v="283"/>
    <x v="1"/>
    <x v="2"/>
    <s v="G"/>
    <n v="71"/>
    <x v="41"/>
    <s v="TE 324 (L3T2)A"/>
    <x v="0"/>
    <x v="8"/>
    <s v="Sunday11:30-01:000"/>
    <s v="Sunday11:30-01:00(L3T2)A"/>
    <n v="16"/>
    <x v="8"/>
  </r>
  <r>
    <n v="284"/>
    <x v="1"/>
    <x v="2"/>
    <s v="G"/>
    <n v="72"/>
    <x v="35"/>
    <n v="0"/>
    <x v="0"/>
    <x v="0"/>
    <s v="Sunday11:30-01:000"/>
    <s v="Sunday11:30-01:000"/>
    <n v="16"/>
    <x v="0"/>
  </r>
  <r>
    <n v="285"/>
    <x v="1"/>
    <x v="2"/>
    <s v="G"/>
    <n v="73"/>
    <x v="28"/>
    <n v="0"/>
    <x v="0"/>
    <x v="0"/>
    <s v="Sunday11:30-01:000"/>
    <s v="Sunday11:30-01:000"/>
    <n v="16"/>
    <x v="0"/>
  </r>
  <r>
    <n v="286"/>
    <x v="1"/>
    <x v="2"/>
    <s v="G"/>
    <n v="74"/>
    <x v="31"/>
    <n v="0"/>
    <x v="0"/>
    <x v="0"/>
    <s v="Sunday11:30-01:000"/>
    <s v="Sunday11:30-01:000"/>
    <n v="16"/>
    <x v="0"/>
  </r>
  <r>
    <n v="287"/>
    <x v="1"/>
    <x v="2"/>
    <s v="G"/>
    <n v="75"/>
    <x v="28"/>
    <n v="0"/>
    <x v="0"/>
    <x v="0"/>
    <s v="Sunday11:30-01:000"/>
    <s v="Sunday11:30-01:000"/>
    <n v="16"/>
    <x v="0"/>
  </r>
  <r>
    <n v="288"/>
    <x v="1"/>
    <x v="2"/>
    <s v="G"/>
    <n v="76"/>
    <x v="32"/>
    <n v="0"/>
    <x v="0"/>
    <x v="0"/>
    <s v="Sunday11:30-01:000"/>
    <s v="Sunday11:30-01:000"/>
    <n v="16"/>
    <x v="0"/>
  </r>
  <r>
    <n v="289"/>
    <x v="1"/>
    <x v="3"/>
    <s v="J"/>
    <n v="49"/>
    <x v="0"/>
    <s v="CSE112(L1T3) D"/>
    <x v="0"/>
    <x v="40"/>
    <s v="Sunday01:00-02:300"/>
    <s v="Sunday01:00-02:30(L1T3) D"/>
    <n v="15"/>
    <x v="2"/>
  </r>
  <r>
    <n v="290"/>
    <x v="1"/>
    <x v="3"/>
    <s v="J"/>
    <n v="50"/>
    <x v="1"/>
    <s v="xxxxxxxx"/>
    <x v="0"/>
    <x v="43"/>
    <s v="Sunday01:00-02:300"/>
    <s v="Sunday01:00-02:30xxxxxxxx"/>
    <n v="15"/>
    <x v="14"/>
  </r>
  <r>
    <n v="291"/>
    <x v="1"/>
    <x v="3"/>
    <s v="J"/>
    <n v="51"/>
    <x v="2"/>
    <s v="TE427(L4T2)A"/>
    <x v="9"/>
    <x v="39"/>
    <s v="Sunday01:00-02:30AAM"/>
    <s v="Sunday01:00-02:30(L4T2)A"/>
    <n v="1"/>
    <x v="1"/>
  </r>
  <r>
    <n v="292"/>
    <x v="1"/>
    <x v="3"/>
    <s v="J"/>
    <n v="52"/>
    <x v="3"/>
    <s v="TE221(L2T2)B"/>
    <x v="31"/>
    <x v="3"/>
    <s v="Sunday01:00-02:30AN"/>
    <s v="Sunday01:00-02:30(L2T2)B"/>
    <n v="1"/>
    <x v="3"/>
  </r>
  <r>
    <n v="293"/>
    <x v="1"/>
    <x v="3"/>
    <s v="J"/>
    <n v="53"/>
    <x v="4"/>
    <s v="TE 335 (L3T3)C"/>
    <x v="20"/>
    <x v="17"/>
    <s v="Sunday01:00-02:30SSS"/>
    <s v="Sunday01:00-02:30(L3T3)C"/>
    <n v="2"/>
    <x v="5"/>
  </r>
  <r>
    <n v="294"/>
    <x v="1"/>
    <x v="3"/>
    <s v="J"/>
    <n v="54"/>
    <x v="5"/>
    <s v="TE321(L3T2)D"/>
    <x v="20"/>
    <x v="28"/>
    <s v="Sunday01:00-02:30SSS"/>
    <s v="Sunday01:00-02:30(L3T2)D"/>
    <n v="2"/>
    <x v="8"/>
  </r>
  <r>
    <n v="295"/>
    <x v="1"/>
    <x v="3"/>
    <s v="J"/>
    <n v="55"/>
    <x v="6"/>
    <s v="TE321(L3T2)B"/>
    <x v="8"/>
    <x v="18"/>
    <s v="Sunday01:00-02:30FHA"/>
    <s v="Sunday01:00-02:30(L3T2)B"/>
    <n v="1"/>
    <x v="8"/>
  </r>
  <r>
    <n v="296"/>
    <x v="1"/>
    <x v="3"/>
    <s v="J"/>
    <n v="56"/>
    <x v="7"/>
    <s v="TE 133 (L1T3)C"/>
    <x v="14"/>
    <x v="15"/>
    <s v="Sunday01:00-02:30MML"/>
    <s v="Sunday01:00-02:30(L1T3)C"/>
    <n v="1"/>
    <x v="2"/>
  </r>
  <r>
    <n v="297"/>
    <x v="1"/>
    <x v="3"/>
    <s v="J"/>
    <n v="57"/>
    <x v="9"/>
    <s v="TE 213(L2T1)B"/>
    <x v="5"/>
    <x v="14"/>
    <s v="Sunday01:00-02:30SAS"/>
    <s v="Sunday01:00-02:30(L2T1)B"/>
    <n v="1"/>
    <x v="9"/>
  </r>
  <r>
    <n v="298"/>
    <x v="1"/>
    <x v="3"/>
    <s v="J"/>
    <n v="58"/>
    <x v="10"/>
    <s v="TE 132(L1T3)B"/>
    <x v="4"/>
    <x v="19"/>
    <s v="Sunday01:00-02:30NL3"/>
    <s v="Sunday01:00-02:30(L1T3)B"/>
    <n v="1"/>
    <x v="2"/>
  </r>
  <r>
    <n v="299"/>
    <x v="1"/>
    <x v="3"/>
    <s v="J"/>
    <n v="59"/>
    <x v="11"/>
    <n v="0"/>
    <x v="0"/>
    <x v="0"/>
    <s v="Sunday01:00-02:300"/>
    <s v="Sunday01:00-02:300"/>
    <n v="15"/>
    <x v="0"/>
  </r>
  <r>
    <n v="300"/>
    <x v="1"/>
    <x v="3"/>
    <s v="J"/>
    <n v="60"/>
    <x v="17"/>
    <s v="DIC"/>
    <x v="0"/>
    <x v="7"/>
    <s v="Sunday01:00-02:300"/>
    <s v="Sunday01:00-02:30DIC"/>
    <n v="15"/>
    <x v="7"/>
  </r>
  <r>
    <n v="301"/>
    <x v="1"/>
    <x v="3"/>
    <s v="J"/>
    <n v="61"/>
    <x v="36"/>
    <n v="0"/>
    <x v="0"/>
    <x v="0"/>
    <s v="Sunday01:00-02:300"/>
    <s v="Sunday01:00-02:300"/>
    <n v="15"/>
    <x v="0"/>
  </r>
  <r>
    <n v="302"/>
    <x v="1"/>
    <x v="3"/>
    <s v="J"/>
    <n v="62"/>
    <x v="39"/>
    <s v="TE 4213(L4T2)B"/>
    <x v="43"/>
    <x v="44"/>
    <s v="Sunday01:00-02:30MH"/>
    <s v="Sunday01:00-02:30(L4T2)B"/>
    <n v="1"/>
    <x v="1"/>
  </r>
  <r>
    <n v="303"/>
    <x v="1"/>
    <x v="3"/>
    <s v="J"/>
    <n v="63"/>
    <x v="28"/>
    <n v="0"/>
    <x v="0"/>
    <x v="0"/>
    <s v="Sunday01:00-02:300"/>
    <s v="Sunday01:00-02:300"/>
    <n v="15"/>
    <x v="0"/>
  </r>
  <r>
    <n v="304"/>
    <x v="1"/>
    <x v="3"/>
    <s v="J"/>
    <n v="64"/>
    <x v="20"/>
    <s v="TE211(L2T1)A"/>
    <x v="10"/>
    <x v="11"/>
    <s v="Sunday01:00-02:30AHM"/>
    <s v="Sunday01:00-02:30(L2T1)A"/>
    <n v="1"/>
    <x v="9"/>
  </r>
  <r>
    <n v="305"/>
    <x v="1"/>
    <x v="3"/>
    <s v="J"/>
    <n v="65"/>
    <x v="21"/>
    <s v="TE312(L3T1)(A)"/>
    <x v="26"/>
    <x v="41"/>
    <s v="Sunday01:00-02:30NHM"/>
    <s v="Sunday01:00-02:30(L3T1)(A)"/>
    <n v="1"/>
    <x v="12"/>
  </r>
  <r>
    <n v="306"/>
    <x v="1"/>
    <x v="3"/>
    <s v="J"/>
    <n v="66"/>
    <x v="38"/>
    <n v="0"/>
    <x v="0"/>
    <x v="0"/>
    <s v="Sunday01:00-02:300"/>
    <s v="Sunday01:00-02:300"/>
    <n v="15"/>
    <x v="0"/>
  </r>
  <r>
    <n v="307"/>
    <x v="1"/>
    <x v="3"/>
    <s v="J"/>
    <n v="67"/>
    <x v="22"/>
    <s v="TE314(L3T1)B"/>
    <x v="12"/>
    <x v="42"/>
    <s v="Sunday01:00-02:30AG"/>
    <s v="Sunday01:00-02:30(L3T1)B"/>
    <n v="1"/>
    <x v="12"/>
  </r>
  <r>
    <n v="308"/>
    <x v="1"/>
    <x v="3"/>
    <s v="J"/>
    <n v="68"/>
    <x v="23"/>
    <n v="0"/>
    <x v="0"/>
    <x v="0"/>
    <s v="Sunday01:00-02:300"/>
    <s v="Sunday01:00-02:300"/>
    <n v="15"/>
    <x v="0"/>
  </r>
  <r>
    <n v="309"/>
    <x v="1"/>
    <x v="3"/>
    <s v="J"/>
    <n v="69"/>
    <x v="24"/>
    <n v="0"/>
    <x v="0"/>
    <x v="0"/>
    <s v="Sunday01:00-02:300"/>
    <s v="Sunday01:00-02:300"/>
    <n v="15"/>
    <x v="0"/>
  </r>
  <r>
    <n v="310"/>
    <x v="1"/>
    <x v="3"/>
    <s v="J"/>
    <n v="70"/>
    <x v="40"/>
    <n v="0"/>
    <x v="0"/>
    <x v="0"/>
    <s v="Sunday01:00-02:300"/>
    <s v="Sunday01:00-02:300"/>
    <n v="15"/>
    <x v="0"/>
  </r>
  <r>
    <n v="311"/>
    <x v="1"/>
    <x v="3"/>
    <s v="J"/>
    <n v="71"/>
    <x v="41"/>
    <s v="TE 324 (L3T2)A"/>
    <x v="25"/>
    <x v="8"/>
    <s v="Sunday01:00-02:30FS"/>
    <s v="Sunday01:00-02:30(L3T2)A"/>
    <n v="1"/>
    <x v="8"/>
  </r>
  <r>
    <n v="312"/>
    <x v="1"/>
    <x v="3"/>
    <s v="J"/>
    <n v="72"/>
    <x v="35"/>
    <n v="0"/>
    <x v="0"/>
    <x v="0"/>
    <s v="Sunday01:00-02:300"/>
    <s v="Sunday01:00-02:300"/>
    <n v="15"/>
    <x v="0"/>
  </r>
  <r>
    <n v="313"/>
    <x v="1"/>
    <x v="3"/>
    <s v="J"/>
    <n v="73"/>
    <x v="28"/>
    <n v="0"/>
    <x v="0"/>
    <x v="0"/>
    <s v="Sunday01:00-02:300"/>
    <s v="Sunday01:00-02:300"/>
    <n v="15"/>
    <x v="0"/>
  </r>
  <r>
    <n v="314"/>
    <x v="1"/>
    <x v="3"/>
    <s v="J"/>
    <n v="74"/>
    <x v="31"/>
    <n v="0"/>
    <x v="0"/>
    <x v="0"/>
    <s v="Sunday01:00-02:300"/>
    <s v="Sunday01:00-02:300"/>
    <n v="15"/>
    <x v="0"/>
  </r>
  <r>
    <n v="315"/>
    <x v="1"/>
    <x v="3"/>
    <s v="J"/>
    <n v="75"/>
    <x v="28"/>
    <n v="0"/>
    <x v="0"/>
    <x v="0"/>
    <s v="Sunday01:00-02:300"/>
    <s v="Sunday01:00-02:300"/>
    <n v="15"/>
    <x v="0"/>
  </r>
  <r>
    <n v="316"/>
    <x v="1"/>
    <x v="3"/>
    <s v="J"/>
    <n v="76"/>
    <x v="32"/>
    <n v="0"/>
    <x v="0"/>
    <x v="0"/>
    <s v="Sunday01:00-02:300"/>
    <s v="Sunday01:00-02:300"/>
    <n v="15"/>
    <x v="0"/>
  </r>
  <r>
    <n v="317"/>
    <x v="1"/>
    <x v="4"/>
    <s v="M"/>
    <n v="49"/>
    <x v="0"/>
    <n v="0"/>
    <x v="0"/>
    <x v="0"/>
    <s v="Sunday2:30-04:000"/>
    <s v="Sunday2:30-04:000"/>
    <n v="19"/>
    <x v="0"/>
  </r>
  <r>
    <n v="318"/>
    <x v="1"/>
    <x v="4"/>
    <s v="M"/>
    <n v="50"/>
    <x v="1"/>
    <s v="STA131(L1T3)B"/>
    <x v="44"/>
    <x v="19"/>
    <s v="Sunday2:30-04:00TMns"/>
    <s v="Sunday2:30-04:00(L1T3)B"/>
    <n v="1"/>
    <x v="2"/>
  </r>
  <r>
    <n v="319"/>
    <x v="1"/>
    <x v="4"/>
    <s v="M"/>
    <n v="51"/>
    <x v="2"/>
    <s v="TE 333 (L3T3)A"/>
    <x v="3"/>
    <x v="5"/>
    <s v="Sunday2:30-04:00TAC"/>
    <s v="Sunday2:30-04:00(L3T3)A"/>
    <n v="1"/>
    <x v="5"/>
  </r>
  <r>
    <n v="320"/>
    <x v="1"/>
    <x v="4"/>
    <s v="M"/>
    <n v="52"/>
    <x v="3"/>
    <s v="TE311(L3T2)B"/>
    <x v="19"/>
    <x v="18"/>
    <s v="Sunday2:30-04:00MR1"/>
    <s v="Sunday2:30-04:00(L3T2)B"/>
    <n v="1"/>
    <x v="8"/>
  </r>
  <r>
    <n v="321"/>
    <x v="1"/>
    <x v="4"/>
    <s v="M"/>
    <n v="53"/>
    <x v="4"/>
    <s v="TE 235 (L2T3)B"/>
    <x v="11"/>
    <x v="13"/>
    <s v="Sunday2:30-04:00Syful"/>
    <s v="Sunday2:30-04:00(L2T3)B"/>
    <n v="1"/>
    <x v="10"/>
  </r>
  <r>
    <n v="322"/>
    <x v="1"/>
    <x v="4"/>
    <s v="M"/>
    <n v="54"/>
    <x v="5"/>
    <s v="STA-131(L1T3)C"/>
    <x v="0"/>
    <x v="15"/>
    <s v="Sunday2:30-04:000"/>
    <s v="Sunday2:30-04:00(L1T3)C"/>
    <n v="19"/>
    <x v="2"/>
  </r>
  <r>
    <n v="323"/>
    <x v="1"/>
    <x v="4"/>
    <s v="M"/>
    <n v="55"/>
    <x v="6"/>
    <s v="TE 132(L1T3)C"/>
    <x v="16"/>
    <x v="15"/>
    <s v="Sunday2:30-04:00NL1"/>
    <s v="Sunday2:30-04:00(L1T3)C"/>
    <n v="1"/>
    <x v="2"/>
  </r>
  <r>
    <n v="324"/>
    <x v="1"/>
    <x v="4"/>
    <s v="M"/>
    <n v="56"/>
    <x v="7"/>
    <s v="GED-211(L2T1)A"/>
    <x v="0"/>
    <x v="11"/>
    <s v="Sunday2:30-04:000"/>
    <s v="Sunday2:30-04:00(L2T1)A"/>
    <n v="19"/>
    <x v="9"/>
  </r>
  <r>
    <n v="325"/>
    <x v="1"/>
    <x v="4"/>
    <s v="M"/>
    <n v="57"/>
    <x v="9"/>
    <s v="TE 226(L2T2)A"/>
    <x v="15"/>
    <x v="9"/>
    <s v="Sunday2:30-04:00SR"/>
    <s v="Sunday2:30-04:00(L2T2)A"/>
    <n v="1"/>
    <x v="3"/>
  </r>
  <r>
    <n v="326"/>
    <x v="1"/>
    <x v="4"/>
    <s v="M"/>
    <n v="58"/>
    <x v="10"/>
    <n v="0"/>
    <x v="0"/>
    <x v="0"/>
    <s v="Sunday2:30-04:000"/>
    <s v="Sunday2:30-04:000"/>
    <n v="19"/>
    <x v="0"/>
  </r>
  <r>
    <n v="327"/>
    <x v="1"/>
    <x v="4"/>
    <s v="M"/>
    <n v="59"/>
    <x v="11"/>
    <s v="ACT 231(L2T3)A"/>
    <x v="0"/>
    <x v="12"/>
    <s v="Sunday2:30-04:000"/>
    <s v="Sunday2:30-04:00(L2T3)A"/>
    <n v="19"/>
    <x v="10"/>
  </r>
  <r>
    <n v="328"/>
    <x v="1"/>
    <x v="4"/>
    <s v="M"/>
    <n v="60"/>
    <x v="17"/>
    <n v="0"/>
    <x v="0"/>
    <x v="0"/>
    <s v="Sunday2:30-04:000"/>
    <s v="Sunday2:30-04:000"/>
    <n v="19"/>
    <x v="0"/>
  </r>
  <r>
    <n v="329"/>
    <x v="1"/>
    <x v="4"/>
    <s v="M"/>
    <n v="61"/>
    <x v="36"/>
    <n v="0"/>
    <x v="0"/>
    <x v="0"/>
    <s v="Sunday2:30-04:000"/>
    <s v="Sunday2:30-04:000"/>
    <n v="19"/>
    <x v="0"/>
  </r>
  <r>
    <n v="330"/>
    <x v="1"/>
    <x v="4"/>
    <s v="M"/>
    <n v="62"/>
    <x v="28"/>
    <n v="0"/>
    <x v="0"/>
    <x v="0"/>
    <s v="Sunday2:30-04:000"/>
    <s v="Sunday2:30-04:000"/>
    <n v="19"/>
    <x v="0"/>
  </r>
  <r>
    <n v="331"/>
    <x v="1"/>
    <x v="4"/>
    <s v="M"/>
    <n v="63"/>
    <x v="28"/>
    <n v="0"/>
    <x v="0"/>
    <x v="0"/>
    <s v="Sunday2:30-04:000"/>
    <s v="Sunday2:30-04:000"/>
    <n v="19"/>
    <x v="0"/>
  </r>
  <r>
    <n v="332"/>
    <x v="1"/>
    <x v="4"/>
    <s v="M"/>
    <n v="64"/>
    <x v="20"/>
    <s v="TE212(L2T1)B"/>
    <x v="10"/>
    <x v="14"/>
    <s v="Sunday2:30-04:00AHM"/>
    <s v="Sunday2:30-04:00(L2T1)B"/>
    <n v="1"/>
    <x v="9"/>
  </r>
  <r>
    <n v="333"/>
    <x v="1"/>
    <x v="4"/>
    <s v="M"/>
    <n v="65"/>
    <x v="21"/>
    <n v="0"/>
    <x v="0"/>
    <x v="0"/>
    <s v="Sunday2:30-04:000"/>
    <s v="Sunday2:30-04:000"/>
    <n v="19"/>
    <x v="0"/>
  </r>
  <r>
    <n v="334"/>
    <x v="1"/>
    <x v="4"/>
    <s v="M"/>
    <n v="66"/>
    <x v="42"/>
    <n v="0"/>
    <x v="0"/>
    <x v="0"/>
    <s v="Sunday2:30-04:000"/>
    <s v="Sunday2:30-04:000"/>
    <n v="19"/>
    <x v="0"/>
  </r>
  <r>
    <n v="335"/>
    <x v="1"/>
    <x v="4"/>
    <s v="M"/>
    <n v="67"/>
    <x v="22"/>
    <n v="0"/>
    <x v="0"/>
    <x v="0"/>
    <s v="Sunday2:30-04:000"/>
    <s v="Sunday2:30-04:000"/>
    <n v="19"/>
    <x v="0"/>
  </r>
  <r>
    <n v="336"/>
    <x v="1"/>
    <x v="4"/>
    <s v="M"/>
    <n v="68"/>
    <x v="23"/>
    <n v="0"/>
    <x v="0"/>
    <x v="0"/>
    <s v="Sunday2:30-04:000"/>
    <s v="Sunday2:30-04:000"/>
    <n v="19"/>
    <x v="0"/>
  </r>
  <r>
    <n v="337"/>
    <x v="1"/>
    <x v="4"/>
    <s v="M"/>
    <n v="69"/>
    <x v="24"/>
    <s v="TE332(L3T3)D"/>
    <x v="18"/>
    <x v="35"/>
    <s v="Sunday2:30-04:00MAB"/>
    <s v="Sunday2:30-04:00(L3T3)D"/>
    <n v="1"/>
    <x v="5"/>
  </r>
  <r>
    <n v="338"/>
    <x v="1"/>
    <x v="4"/>
    <s v="M"/>
    <n v="70"/>
    <x v="25"/>
    <s v="TE224(L2T2)B"/>
    <x v="2"/>
    <x v="3"/>
    <s v="Sunday2:30-04:00AAA"/>
    <s v="Sunday2:30-04:00(L2T2)B"/>
    <n v="1"/>
    <x v="3"/>
  </r>
  <r>
    <n v="339"/>
    <x v="1"/>
    <x v="4"/>
    <s v="M"/>
    <n v="71"/>
    <x v="41"/>
    <s v="TE316(L3T1)A"/>
    <x v="0"/>
    <x v="30"/>
    <s v="Sunday2:30-04:000"/>
    <s v="Sunday2:30-04:00(L3T1)A"/>
    <n v="19"/>
    <x v="12"/>
  </r>
  <r>
    <n v="340"/>
    <x v="1"/>
    <x v="4"/>
    <s v="M"/>
    <n v="72"/>
    <x v="29"/>
    <n v="0"/>
    <x v="0"/>
    <x v="0"/>
    <s v="Sunday2:30-04:000"/>
    <s v="Sunday2:30-04:000"/>
    <n v="19"/>
    <x v="0"/>
  </r>
  <r>
    <n v="341"/>
    <x v="1"/>
    <x v="4"/>
    <s v="M"/>
    <n v="73"/>
    <x v="37"/>
    <s v="TE225(L2T2)B"/>
    <x v="0"/>
    <x v="3"/>
    <s v="Sunday2:30-04:000"/>
    <s v="Sunday2:30-04:00(L2T2)B"/>
    <n v="19"/>
    <x v="3"/>
  </r>
  <r>
    <n v="342"/>
    <x v="1"/>
    <x v="4"/>
    <s v="M"/>
    <n v="74"/>
    <x v="28"/>
    <s v="PHY123(L1T2)B"/>
    <x v="0"/>
    <x v="34"/>
    <s v="Sunday2:30-04:000"/>
    <s v="Sunday2:30-04:00(L1T2)B"/>
    <n v="19"/>
    <x v="11"/>
  </r>
  <r>
    <n v="343"/>
    <x v="1"/>
    <x v="4"/>
    <s v="M"/>
    <n v="75"/>
    <x v="28"/>
    <n v="0"/>
    <x v="0"/>
    <x v="0"/>
    <s v="Sunday2:30-04:000"/>
    <s v="Sunday2:30-04:000"/>
    <n v="19"/>
    <x v="0"/>
  </r>
  <r>
    <n v="344"/>
    <x v="1"/>
    <x v="4"/>
    <s v="M"/>
    <n v="76"/>
    <x v="32"/>
    <n v="0"/>
    <x v="0"/>
    <x v="0"/>
    <s v="Sunday2:30-04:000"/>
    <s v="Sunday2:30-04:000"/>
    <n v="19"/>
    <x v="0"/>
  </r>
  <r>
    <n v="345"/>
    <x v="1"/>
    <x v="5"/>
    <s v="P"/>
    <n v="49"/>
    <x v="0"/>
    <n v="0"/>
    <x v="0"/>
    <x v="0"/>
    <s v="Sunday04:00-05:300"/>
    <s v="Sunday04:00-05:300"/>
    <n v="13"/>
    <x v="0"/>
  </r>
  <r>
    <n v="346"/>
    <x v="1"/>
    <x v="5"/>
    <s v="P"/>
    <n v="50"/>
    <x v="1"/>
    <s v="TE 425(L4T2)"/>
    <x v="1"/>
    <x v="1"/>
    <s v="Sunday04:00-05:30ZU"/>
    <s v="Sunday04:00-05:30(L4T2)"/>
    <n v="1"/>
    <x v="1"/>
  </r>
  <r>
    <n v="347"/>
    <x v="1"/>
    <x v="5"/>
    <s v="P"/>
    <n v="51"/>
    <x v="2"/>
    <s v="TE427(L4T2)C"/>
    <x v="9"/>
    <x v="45"/>
    <s v="Sunday04:00-05:30AAM"/>
    <s v="Sunday04:00-05:30(L4T2)C"/>
    <n v="1"/>
    <x v="1"/>
  </r>
  <r>
    <n v="348"/>
    <x v="1"/>
    <x v="5"/>
    <s v="P"/>
    <n v="52"/>
    <x v="3"/>
    <s v="TE335(L3T3)A"/>
    <x v="28"/>
    <x v="5"/>
    <s v="Sunday04:00-05:30FBS"/>
    <s v="Sunday04:00-05:30(L3T3)A"/>
    <n v="1"/>
    <x v="5"/>
  </r>
  <r>
    <n v="349"/>
    <x v="1"/>
    <x v="5"/>
    <s v="P"/>
    <n v="53"/>
    <x v="4"/>
    <s v="TE221(L2T2)C"/>
    <x v="31"/>
    <x v="24"/>
    <s v="Sunday04:00-05:30AN"/>
    <s v="Sunday04:00-05:30(L2T2)C"/>
    <n v="1"/>
    <x v="3"/>
  </r>
  <r>
    <n v="350"/>
    <x v="1"/>
    <x v="5"/>
    <s v="P"/>
    <n v="54"/>
    <x v="5"/>
    <s v="TE323(L3T2)D"/>
    <x v="25"/>
    <x v="28"/>
    <s v="Sunday04:00-05:30FS"/>
    <s v="Sunday04:00-05:30(L3T2)D"/>
    <n v="1"/>
    <x v="8"/>
  </r>
  <r>
    <n v="351"/>
    <x v="1"/>
    <x v="5"/>
    <s v="P"/>
    <n v="55"/>
    <x v="6"/>
    <s v="TE311(L3T1)B"/>
    <x v="19"/>
    <x v="42"/>
    <s v="Sunday04:00-05:30MR1"/>
    <s v="Sunday04:00-05:30(L3T1)B"/>
    <n v="1"/>
    <x v="12"/>
  </r>
  <r>
    <n v="352"/>
    <x v="1"/>
    <x v="5"/>
    <s v="P"/>
    <n v="56"/>
    <x v="7"/>
    <s v="TE325(L3T2)C"/>
    <x v="45"/>
    <x v="46"/>
    <s v="Sunday04:00-05:30IUZ"/>
    <s v="Sunday04:00-05:30(L3T2)C"/>
    <n v="1"/>
    <x v="8"/>
  </r>
  <r>
    <n v="353"/>
    <x v="1"/>
    <x v="5"/>
    <s v="P"/>
    <n v="57"/>
    <x v="9"/>
    <s v="STA131(L1T3)A"/>
    <x v="46"/>
    <x v="2"/>
    <s v="Sunday04:00-05:30TM(ns)"/>
    <s v="Sunday04:00-05:30(L1T3)A"/>
    <n v="1"/>
    <x v="2"/>
  </r>
  <r>
    <n v="354"/>
    <x v="1"/>
    <x v="5"/>
    <s v="P"/>
    <n v="58"/>
    <x v="10"/>
    <s v="TE323(L3T2)B"/>
    <x v="35"/>
    <x v="18"/>
    <s v="Sunday04:00-05:30AI"/>
    <s v="Sunday04:00-05:30(L3T2)B"/>
    <n v="1"/>
    <x v="8"/>
  </r>
  <r>
    <n v="355"/>
    <x v="1"/>
    <x v="5"/>
    <s v="P"/>
    <n v="59"/>
    <x v="11"/>
    <s v="MKT231(L2T3)B"/>
    <x v="47"/>
    <x v="13"/>
    <s v="Sunday04:00-05:30SS3"/>
    <s v="Sunday04:00-05:30(L2T3)B"/>
    <n v="1"/>
    <x v="10"/>
  </r>
  <r>
    <n v="356"/>
    <x v="1"/>
    <x v="5"/>
    <s v="P"/>
    <n v="60"/>
    <x v="17"/>
    <n v="0"/>
    <x v="0"/>
    <x v="0"/>
    <s v="Sunday04:00-05:300"/>
    <s v="Sunday04:00-05:300"/>
    <n v="13"/>
    <x v="0"/>
  </r>
  <r>
    <n v="357"/>
    <x v="1"/>
    <x v="5"/>
    <s v="P"/>
    <n v="61"/>
    <x v="36"/>
    <n v="0"/>
    <x v="0"/>
    <x v="0"/>
    <s v="Sunday04:00-05:300"/>
    <s v="Sunday04:00-05:300"/>
    <n v="13"/>
    <x v="0"/>
  </r>
  <r>
    <n v="358"/>
    <x v="1"/>
    <x v="5"/>
    <s v="P"/>
    <n v="62"/>
    <x v="28"/>
    <n v="0"/>
    <x v="0"/>
    <x v="0"/>
    <s v="Sunday04:00-05:300"/>
    <s v="Sunday04:00-05:300"/>
    <n v="13"/>
    <x v="0"/>
  </r>
  <r>
    <n v="359"/>
    <x v="1"/>
    <x v="5"/>
    <s v="P"/>
    <n v="63"/>
    <x v="28"/>
    <n v="0"/>
    <x v="0"/>
    <x v="0"/>
    <s v="Sunday04:00-05:300"/>
    <s v="Sunday04:00-05:300"/>
    <n v="13"/>
    <x v="0"/>
  </r>
  <r>
    <n v="360"/>
    <x v="1"/>
    <x v="5"/>
    <s v="P"/>
    <n v="64"/>
    <x v="20"/>
    <s v="TE212(L2T1)B"/>
    <x v="10"/>
    <x v="14"/>
    <s v="Sunday04:00-05:30AHM"/>
    <s v="Sunday04:00-05:30(L2T1)B"/>
    <n v="1"/>
    <x v="9"/>
  </r>
  <r>
    <n v="361"/>
    <x v="1"/>
    <x v="5"/>
    <s v="P"/>
    <n v="65"/>
    <x v="21"/>
    <n v="0"/>
    <x v="0"/>
    <x v="0"/>
    <s v="Sunday04:00-05:300"/>
    <s v="Sunday04:00-05:300"/>
    <n v="13"/>
    <x v="0"/>
  </r>
  <r>
    <n v="362"/>
    <x v="1"/>
    <x v="5"/>
    <s v="P"/>
    <n v="66"/>
    <x v="42"/>
    <n v="0"/>
    <x v="0"/>
    <x v="0"/>
    <s v="Sunday04:00-05:300"/>
    <s v="Sunday04:00-05:300"/>
    <n v="13"/>
    <x v="0"/>
  </r>
  <r>
    <n v="363"/>
    <x v="1"/>
    <x v="5"/>
    <s v="P"/>
    <n v="67"/>
    <x v="22"/>
    <n v="0"/>
    <x v="0"/>
    <x v="0"/>
    <s v="Sunday04:00-05:300"/>
    <s v="Sunday04:00-05:300"/>
    <n v="13"/>
    <x v="0"/>
  </r>
  <r>
    <n v="364"/>
    <x v="1"/>
    <x v="5"/>
    <s v="P"/>
    <n v="68"/>
    <x v="23"/>
    <n v="0"/>
    <x v="0"/>
    <x v="0"/>
    <s v="Sunday04:00-05:300"/>
    <s v="Sunday04:00-05:300"/>
    <n v="13"/>
    <x v="0"/>
  </r>
  <r>
    <n v="365"/>
    <x v="1"/>
    <x v="5"/>
    <s v="P"/>
    <n v="69"/>
    <x v="24"/>
    <s v="TE332(L3T3)D"/>
    <x v="18"/>
    <x v="35"/>
    <s v="Sunday04:00-05:30MAB"/>
    <s v="Sunday04:00-05:30(L3T3)D"/>
    <n v="1"/>
    <x v="5"/>
  </r>
  <r>
    <n v="366"/>
    <x v="1"/>
    <x v="5"/>
    <s v="P"/>
    <n v="70"/>
    <x v="25"/>
    <s v="TE224(L2T2)B"/>
    <x v="2"/>
    <x v="3"/>
    <s v="Sunday04:00-05:30AAA"/>
    <s v="Sunday04:00-05:30(L2T2)B"/>
    <n v="1"/>
    <x v="3"/>
  </r>
  <r>
    <n v="367"/>
    <x v="1"/>
    <x v="5"/>
    <s v="P"/>
    <n v="71"/>
    <x v="41"/>
    <s v="TE316(L3T1)A"/>
    <x v="30"/>
    <x v="30"/>
    <s v="Sunday04:00-05:30NF"/>
    <s v="Sunday04:00-05:30(L3T1)A"/>
    <n v="1"/>
    <x v="12"/>
  </r>
  <r>
    <n v="368"/>
    <x v="1"/>
    <x v="5"/>
    <s v="P"/>
    <n v="72"/>
    <x v="29"/>
    <n v="0"/>
    <x v="0"/>
    <x v="0"/>
    <s v="Sunday04:00-05:300"/>
    <s v="Sunday04:00-05:300"/>
    <n v="13"/>
    <x v="0"/>
  </r>
  <r>
    <n v="369"/>
    <x v="1"/>
    <x v="5"/>
    <s v="P"/>
    <n v="73"/>
    <x v="37"/>
    <s v="TE225(L2T2)B"/>
    <x v="6"/>
    <x v="3"/>
    <s v="Sunday04:00-05:30RI"/>
    <s v="Sunday04:00-05:30(L2T2)B"/>
    <n v="1"/>
    <x v="3"/>
  </r>
  <r>
    <n v="370"/>
    <x v="1"/>
    <x v="5"/>
    <s v="P"/>
    <n v="74"/>
    <x v="28"/>
    <s v="PHY123(L1T2)B"/>
    <x v="0"/>
    <x v="34"/>
    <s v="Sunday04:00-05:300"/>
    <s v="Sunday04:00-05:30(L1T2)B"/>
    <n v="13"/>
    <x v="11"/>
  </r>
  <r>
    <n v="371"/>
    <x v="1"/>
    <x v="5"/>
    <s v="P"/>
    <n v="75"/>
    <x v="28"/>
    <n v="0"/>
    <x v="0"/>
    <x v="0"/>
    <s v="Sunday04:00-05:300"/>
    <s v="Sunday04:00-05:300"/>
    <n v="13"/>
    <x v="0"/>
  </r>
  <r>
    <n v="372"/>
    <x v="1"/>
    <x v="5"/>
    <s v="P"/>
    <n v="76"/>
    <x v="32"/>
    <n v="0"/>
    <x v="0"/>
    <x v="0"/>
    <s v="Sunday04:00-05:300"/>
    <s v="Sunday04:00-05:300"/>
    <n v="13"/>
    <x v="0"/>
  </r>
  <r>
    <n v="373"/>
    <x v="2"/>
    <x v="0"/>
    <s v="A"/>
    <n v="91"/>
    <x v="0"/>
    <s v="ETE"/>
    <x v="0"/>
    <x v="47"/>
    <s v="Monday08:30-10:000"/>
    <s v="Monday08:30-10:00ETE"/>
    <n v="16"/>
    <x v="15"/>
  </r>
  <r>
    <n v="374"/>
    <x v="2"/>
    <x v="0"/>
    <s v="A"/>
    <n v="92"/>
    <x v="1"/>
    <s v="STA-131(L1T3)D"/>
    <x v="0"/>
    <x v="29"/>
    <s v="Monday08:30-10:000"/>
    <s v="Monday08:30-10:00(L1T3)D"/>
    <n v="16"/>
    <x v="2"/>
  </r>
  <r>
    <n v="375"/>
    <x v="2"/>
    <x v="0"/>
    <s v="A"/>
    <n v="93"/>
    <x v="2"/>
    <s v="TE 223(L2T2)A"/>
    <x v="2"/>
    <x v="9"/>
    <s v="Monday08:30-10:00AAA"/>
    <s v="Monday08:30-10:00(L2T2)A"/>
    <n v="1"/>
    <x v="3"/>
  </r>
  <r>
    <n v="376"/>
    <x v="2"/>
    <x v="0"/>
    <s v="A"/>
    <n v="94"/>
    <x v="3"/>
    <s v="TE423(L4T2)"/>
    <x v="40"/>
    <x v="1"/>
    <s v="Monday08:30-10:00MMH"/>
    <s v="Monday08:30-10:00(L4T2)"/>
    <n v="1"/>
    <x v="1"/>
  </r>
  <r>
    <n v="377"/>
    <x v="2"/>
    <x v="0"/>
    <s v="A"/>
    <n v="95"/>
    <x v="4"/>
    <n v="0"/>
    <x v="0"/>
    <x v="0"/>
    <s v="Monday08:30-10:000"/>
    <s v="Monday08:30-10:000"/>
    <n v="16"/>
    <x v="0"/>
  </r>
  <r>
    <n v="378"/>
    <x v="2"/>
    <x v="0"/>
    <s v="A"/>
    <n v="96"/>
    <x v="5"/>
    <s v="TE419(L4T1)A"/>
    <x v="3"/>
    <x v="16"/>
    <s v="Monday08:30-10:00TAC"/>
    <s v="Monday08:30-10:00(L4T1)A"/>
    <n v="1"/>
    <x v="4"/>
  </r>
  <r>
    <n v="379"/>
    <x v="2"/>
    <x v="0"/>
    <s v="A"/>
    <n v="97"/>
    <x v="6"/>
    <n v="0"/>
    <x v="0"/>
    <x v="0"/>
    <s v="Monday08:30-10:000"/>
    <s v="Monday08:30-10:000"/>
    <n v="16"/>
    <x v="0"/>
  </r>
  <r>
    <n v="380"/>
    <x v="2"/>
    <x v="0"/>
    <s v="A"/>
    <n v="98"/>
    <x v="7"/>
    <s v="TE325(L3T2)D"/>
    <x v="48"/>
    <x v="28"/>
    <s v="Monday08:30-10:00RSK"/>
    <s v="Monday08:30-10:00(L3T2)D"/>
    <n v="1"/>
    <x v="8"/>
  </r>
  <r>
    <n v="381"/>
    <x v="2"/>
    <x v="0"/>
    <s v="A"/>
    <n v="99"/>
    <x v="9"/>
    <n v="0"/>
    <x v="0"/>
    <x v="0"/>
    <s v="Monday08:30-10:000"/>
    <s v="Monday08:30-10:000"/>
    <n v="16"/>
    <x v="0"/>
  </r>
  <r>
    <n v="382"/>
    <x v="2"/>
    <x v="0"/>
    <s v="A"/>
    <n v="100"/>
    <x v="10"/>
    <s v="TE4110(L4T1)B"/>
    <x v="6"/>
    <x v="4"/>
    <s v="Monday08:30-10:00RI"/>
    <s v="Monday08:30-10:00(L4T1)B"/>
    <n v="1"/>
    <x v="4"/>
  </r>
  <r>
    <n v="383"/>
    <x v="2"/>
    <x v="0"/>
    <s v="A"/>
    <n v="101"/>
    <x v="11"/>
    <n v="0"/>
    <x v="0"/>
    <x v="0"/>
    <s v="Monday08:30-10:000"/>
    <s v="Monday08:30-10:000"/>
    <n v="16"/>
    <x v="0"/>
  </r>
  <r>
    <n v="384"/>
    <x v="2"/>
    <x v="0"/>
    <s v="A"/>
    <n v="102"/>
    <x v="17"/>
    <s v="DIC"/>
    <x v="0"/>
    <x v="7"/>
    <s v="Monday08:30-10:000"/>
    <s v="Monday08:30-10:00DIC"/>
    <n v="16"/>
    <x v="7"/>
  </r>
  <r>
    <n v="385"/>
    <x v="2"/>
    <x v="0"/>
    <s v="A"/>
    <n v="103"/>
    <x v="19"/>
    <n v="0"/>
    <x v="0"/>
    <x v="0"/>
    <s v="Monday08:30-10:000"/>
    <s v="Monday08:30-10:000"/>
    <n v="16"/>
    <x v="0"/>
  </r>
  <r>
    <n v="386"/>
    <x v="2"/>
    <x v="0"/>
    <s v="A"/>
    <n v="104"/>
    <x v="20"/>
    <s v="TE312(L3T1)B"/>
    <x v="19"/>
    <x v="42"/>
    <s v="Monday08:30-10:00MR1"/>
    <s v="Monday08:30-10:00(L3T1)B"/>
    <n v="1"/>
    <x v="12"/>
  </r>
  <r>
    <n v="387"/>
    <x v="2"/>
    <x v="0"/>
    <s v="A"/>
    <n v="105"/>
    <x v="22"/>
    <s v="TE314(L3T1)A"/>
    <x v="12"/>
    <x v="30"/>
    <s v="Monday08:30-10:00AG"/>
    <s v="Monday08:30-10:00(L3T1)A"/>
    <n v="1"/>
    <x v="12"/>
  </r>
  <r>
    <n v="388"/>
    <x v="2"/>
    <x v="0"/>
    <s v="A"/>
    <n v="106"/>
    <x v="43"/>
    <s v="ENG111(L1T1)C"/>
    <x v="0"/>
    <x v="31"/>
    <s v="Monday08:30-10:000"/>
    <s v="Monday08:30-10:00(L1T1)C"/>
    <n v="16"/>
    <x v="13"/>
  </r>
  <r>
    <n v="389"/>
    <x v="2"/>
    <x v="0"/>
    <s v="A"/>
    <n v="107"/>
    <x v="23"/>
    <s v="TE426L4T2)"/>
    <x v="24"/>
    <x v="48"/>
    <s v="Monday08:30-10:00RHK"/>
    <s v="Monday08:30-10:00TE426L4T2)"/>
    <n v="1"/>
    <x v="16"/>
  </r>
  <r>
    <n v="390"/>
    <x v="2"/>
    <x v="0"/>
    <s v="A"/>
    <n v="108"/>
    <x v="22"/>
    <s v="TE 214(L2T1)A"/>
    <x v="5"/>
    <x v="11"/>
    <s v="Monday08:30-10:00SAS"/>
    <s v="Monday08:30-10:00(L2T1)A"/>
    <n v="1"/>
    <x v="9"/>
  </r>
  <r>
    <n v="391"/>
    <x v="2"/>
    <x v="0"/>
    <s v="A"/>
    <n v="109"/>
    <x v="24"/>
    <s v="TE332(L3T3)A"/>
    <x v="22"/>
    <x v="5"/>
    <s v="Monday08:30-10:00MK"/>
    <s v="Monday08:30-10:00(L3T3)A"/>
    <n v="1"/>
    <x v="5"/>
  </r>
  <r>
    <n v="392"/>
    <x v="2"/>
    <x v="0"/>
    <s v="A"/>
    <n v="110"/>
    <x v="28"/>
    <n v="0"/>
    <x v="0"/>
    <x v="0"/>
    <s v="Monday08:30-10:000"/>
    <s v="Monday08:30-10:000"/>
    <n v="16"/>
    <x v="0"/>
  </r>
  <r>
    <n v="393"/>
    <x v="2"/>
    <x v="0"/>
    <s v="A"/>
    <n v="111"/>
    <x v="25"/>
    <s v="TE323(L3T2)B"/>
    <x v="35"/>
    <x v="18"/>
    <s v="Monday08:30-10:00AI"/>
    <s v="Monday08:30-10:00(L3T2)B"/>
    <n v="1"/>
    <x v="8"/>
  </r>
  <r>
    <n v="394"/>
    <x v="2"/>
    <x v="0"/>
    <s v="A"/>
    <n v="112"/>
    <x v="27"/>
    <n v="0"/>
    <x v="0"/>
    <x v="0"/>
    <s v="Monday08:30-10:000"/>
    <s v="Monday08:30-10:000"/>
    <n v="16"/>
    <x v="0"/>
  </r>
  <r>
    <n v="395"/>
    <x v="2"/>
    <x v="0"/>
    <s v="A"/>
    <n v="113"/>
    <x v="30"/>
    <s v="TE326(L3T2)C"/>
    <x v="49"/>
    <x v="46"/>
    <s v="Monday08:30-10:00AHR"/>
    <s v="Monday08:30-10:00(L3T2)C"/>
    <n v="1"/>
    <x v="8"/>
  </r>
  <r>
    <n v="396"/>
    <x v="2"/>
    <x v="0"/>
    <s v="A"/>
    <n v="114"/>
    <x v="29"/>
    <s v="PHY112  (L1T1)A"/>
    <x v="0"/>
    <x v="27"/>
    <s v="Monday08:30-10:000"/>
    <s v="Monday08:30-10:00(L1T1)A"/>
    <n v="16"/>
    <x v="13"/>
  </r>
  <r>
    <n v="397"/>
    <x v="2"/>
    <x v="0"/>
    <s v="A"/>
    <n v="115"/>
    <x v="31"/>
    <n v="0"/>
    <x v="0"/>
    <x v="0"/>
    <s v="Monday08:30-10:000"/>
    <s v="Monday08:30-10:000"/>
    <n v="16"/>
    <x v="0"/>
  </r>
  <r>
    <n v="398"/>
    <x v="2"/>
    <x v="0"/>
    <s v="A"/>
    <n v="116"/>
    <x v="37"/>
    <n v="0"/>
    <x v="0"/>
    <x v="0"/>
    <s v="Monday08:30-10:000"/>
    <s v="Monday08:30-10:000"/>
    <n v="16"/>
    <x v="0"/>
  </r>
  <r>
    <n v="399"/>
    <x v="2"/>
    <x v="0"/>
    <s v="A"/>
    <n v="117"/>
    <x v="32"/>
    <s v="CHE125(L1T2)B"/>
    <x v="0"/>
    <x v="34"/>
    <s v="Monday08:30-10:000"/>
    <s v="Monday08:30-10:00(L1T2)B"/>
    <n v="16"/>
    <x v="11"/>
  </r>
  <r>
    <n v="400"/>
    <x v="2"/>
    <x v="0"/>
    <s v="A"/>
    <n v="118"/>
    <x v="28"/>
    <n v="0"/>
    <x v="0"/>
    <x v="0"/>
    <s v="Monday08:30-10:000"/>
    <s v="Monday08:30-10:000"/>
    <n v="16"/>
    <x v="0"/>
  </r>
  <r>
    <n v="401"/>
    <x v="2"/>
    <x v="1"/>
    <s v="D"/>
    <n v="91"/>
    <x v="0"/>
    <s v="ETE"/>
    <x v="50"/>
    <x v="47"/>
    <s v="Monday10:00-11:30ZI"/>
    <s v="Monday10:00-11:30ETE"/>
    <n v="1"/>
    <x v="15"/>
  </r>
  <r>
    <n v="402"/>
    <x v="2"/>
    <x v="1"/>
    <s v="D"/>
    <n v="92"/>
    <x v="1"/>
    <s v="TE4213(L4T2)B"/>
    <x v="43"/>
    <x v="44"/>
    <s v="Monday10:00-11:30MH"/>
    <s v="Monday10:00-11:30(L4T2)B"/>
    <n v="1"/>
    <x v="1"/>
  </r>
  <r>
    <n v="403"/>
    <x v="2"/>
    <x v="1"/>
    <s v="D"/>
    <n v="93"/>
    <x v="2"/>
    <s v="TE331(L3T3)C"/>
    <x v="22"/>
    <x v="17"/>
    <s v="Monday10:00-11:30MK"/>
    <s v="Monday10:00-11:30(L3T3)C"/>
    <n v="2"/>
    <x v="5"/>
  </r>
  <r>
    <n v="404"/>
    <x v="2"/>
    <x v="1"/>
    <s v="D"/>
    <n v="94"/>
    <x v="3"/>
    <s v="TE413(L4T1)"/>
    <x v="40"/>
    <x v="33"/>
    <s v="Monday10:00-11:30MMH"/>
    <s v="Monday10:00-11:30(L4T1)"/>
    <n v="1"/>
    <x v="4"/>
  </r>
  <r>
    <n v="405"/>
    <x v="2"/>
    <x v="1"/>
    <s v="D"/>
    <n v="95"/>
    <x v="4"/>
    <s v="TE 334(L3T3)B"/>
    <x v="11"/>
    <x v="20"/>
    <s v="Monday10:00-11:30Syful"/>
    <s v="Monday10:00-11:30(L3T3)B"/>
    <n v="1"/>
    <x v="5"/>
  </r>
  <r>
    <n v="406"/>
    <x v="2"/>
    <x v="1"/>
    <s v="D"/>
    <n v="96"/>
    <x v="5"/>
    <s v="TE 335 (L3T3)D"/>
    <x v="20"/>
    <x v="35"/>
    <s v="Monday10:00-11:30SSS"/>
    <s v="Monday10:00-11:30(L3T3)D"/>
    <n v="1"/>
    <x v="5"/>
  </r>
  <r>
    <n v="407"/>
    <x v="2"/>
    <x v="1"/>
    <s v="D"/>
    <n v="97"/>
    <x v="6"/>
    <s v="TE-231(L2T3)B"/>
    <x v="13"/>
    <x v="13"/>
    <s v="Monday10:00-11:30MRR"/>
    <s v="Monday10:00-11:30(L2T3)B"/>
    <n v="1"/>
    <x v="10"/>
  </r>
  <r>
    <n v="408"/>
    <x v="2"/>
    <x v="1"/>
    <s v="D"/>
    <n v="98"/>
    <x v="7"/>
    <s v="TE 133 (L1T3)D"/>
    <x v="14"/>
    <x v="29"/>
    <s v="Monday10:00-11:30MML"/>
    <s v="Monday10:00-11:30(L1T3)D"/>
    <n v="1"/>
    <x v="2"/>
  </r>
  <r>
    <n v="409"/>
    <x v="2"/>
    <x v="1"/>
    <s v="D"/>
    <n v="99"/>
    <x v="9"/>
    <s v="TE215(L2T1)B"/>
    <x v="21"/>
    <x v="14"/>
    <s v="Monday10:00-11:30KZ"/>
    <s v="Monday10:00-11:30(L2T1)B"/>
    <n v="1"/>
    <x v="9"/>
  </r>
  <r>
    <n v="410"/>
    <x v="2"/>
    <x v="1"/>
    <s v="D"/>
    <n v="100"/>
    <x v="10"/>
    <s v="TE 226(L2T2)C"/>
    <x v="15"/>
    <x v="24"/>
    <s v="Monday10:00-11:30SR"/>
    <s v="Monday10:00-11:30(L2T2)C"/>
    <n v="1"/>
    <x v="3"/>
  </r>
  <r>
    <n v="411"/>
    <x v="2"/>
    <x v="1"/>
    <s v="D"/>
    <n v="101"/>
    <x v="11"/>
    <n v="0"/>
    <x v="0"/>
    <x v="0"/>
    <s v="Monday10:00-11:300"/>
    <s v="Monday10:00-11:300"/>
    <n v="11"/>
    <x v="0"/>
  </r>
  <r>
    <n v="412"/>
    <x v="2"/>
    <x v="1"/>
    <s v="D"/>
    <n v="102"/>
    <x v="17"/>
    <s v="DIC"/>
    <x v="0"/>
    <x v="7"/>
    <s v="Monday10:00-11:300"/>
    <s v="Monday10:00-11:30DIC"/>
    <n v="11"/>
    <x v="7"/>
  </r>
  <r>
    <n v="413"/>
    <x v="2"/>
    <x v="1"/>
    <s v="D"/>
    <n v="103"/>
    <x v="39"/>
    <n v="0"/>
    <x v="0"/>
    <x v="0"/>
    <s v="Monday10:00-11:300"/>
    <s v="Monday10:00-11:300"/>
    <n v="11"/>
    <x v="0"/>
  </r>
  <r>
    <n v="414"/>
    <x v="2"/>
    <x v="1"/>
    <s v="D"/>
    <n v="104"/>
    <x v="20"/>
    <s v="TE312(L3T1)B"/>
    <x v="19"/>
    <x v="42"/>
    <s v="Monday10:00-11:30MR1"/>
    <s v="Monday10:00-11:30(L3T1)B"/>
    <n v="1"/>
    <x v="12"/>
  </r>
  <r>
    <n v="415"/>
    <x v="2"/>
    <x v="1"/>
    <s v="D"/>
    <n v="105"/>
    <x v="22"/>
    <s v="TE314(L3T1)A"/>
    <x v="12"/>
    <x v="30"/>
    <s v="Monday10:00-11:30AG"/>
    <s v="Monday10:00-11:30(L3T1)A"/>
    <n v="1"/>
    <x v="12"/>
  </r>
  <r>
    <n v="416"/>
    <x v="2"/>
    <x v="1"/>
    <s v="D"/>
    <n v="106"/>
    <x v="43"/>
    <s v="ENG111(L1T1)C"/>
    <x v="0"/>
    <x v="31"/>
    <s v="Monday10:00-11:300"/>
    <s v="Monday10:00-11:30(L1T1)C"/>
    <n v="11"/>
    <x v="13"/>
  </r>
  <r>
    <n v="417"/>
    <x v="2"/>
    <x v="1"/>
    <s v="D"/>
    <n v="107"/>
    <x v="23"/>
    <s v="TE426L4T2)"/>
    <x v="24"/>
    <x v="48"/>
    <s v="Monday10:00-11:30RHK"/>
    <s v="Monday10:00-11:30TE426L4T2)"/>
    <n v="1"/>
    <x v="16"/>
  </r>
  <r>
    <n v="418"/>
    <x v="2"/>
    <x v="1"/>
    <s v="D"/>
    <n v="108"/>
    <x v="22"/>
    <s v="TE 214(L2T1)A"/>
    <x v="5"/>
    <x v="11"/>
    <s v="Monday10:00-11:30SAS"/>
    <s v="Monday10:00-11:30(L2T1)A"/>
    <n v="1"/>
    <x v="9"/>
  </r>
  <r>
    <n v="419"/>
    <x v="2"/>
    <x v="1"/>
    <s v="D"/>
    <n v="109"/>
    <x v="24"/>
    <s v="TE332(L3T3)A"/>
    <x v="22"/>
    <x v="5"/>
    <s v="Monday10:00-11:30MK"/>
    <s v="Monday10:00-11:30(L3T3)A"/>
    <n v="2"/>
    <x v="5"/>
  </r>
  <r>
    <n v="420"/>
    <x v="2"/>
    <x v="1"/>
    <s v="D"/>
    <n v="110"/>
    <x v="28"/>
    <n v="0"/>
    <x v="0"/>
    <x v="0"/>
    <s v="Monday10:00-11:300"/>
    <s v="Monday10:00-11:300"/>
    <n v="11"/>
    <x v="0"/>
  </r>
  <r>
    <n v="421"/>
    <x v="2"/>
    <x v="1"/>
    <s v="D"/>
    <n v="111"/>
    <x v="25"/>
    <s v="TE323(L3T2)B"/>
    <x v="35"/>
    <x v="18"/>
    <s v="Monday10:00-11:30AI"/>
    <s v="Monday10:00-11:30(L3T2)B"/>
    <n v="1"/>
    <x v="8"/>
  </r>
  <r>
    <n v="422"/>
    <x v="2"/>
    <x v="1"/>
    <s v="D"/>
    <n v="112"/>
    <x v="27"/>
    <n v="0"/>
    <x v="0"/>
    <x v="0"/>
    <s v="Monday10:00-11:300"/>
    <s v="Monday10:00-11:300"/>
    <n v="11"/>
    <x v="0"/>
  </r>
  <r>
    <n v="423"/>
    <x v="2"/>
    <x v="1"/>
    <s v="D"/>
    <n v="113"/>
    <x v="30"/>
    <s v="TE326(L3T2)C"/>
    <x v="49"/>
    <x v="46"/>
    <s v="Monday10:00-11:30AHR"/>
    <s v="Monday10:00-11:30(L3T2)C"/>
    <n v="1"/>
    <x v="8"/>
  </r>
  <r>
    <n v="424"/>
    <x v="2"/>
    <x v="1"/>
    <s v="D"/>
    <n v="114"/>
    <x v="29"/>
    <s v="PHY112  (L1T1)A"/>
    <x v="0"/>
    <x v="27"/>
    <s v="Monday10:00-11:300"/>
    <s v="Monday10:00-11:30(L1T1)A"/>
    <n v="11"/>
    <x v="13"/>
  </r>
  <r>
    <n v="425"/>
    <x v="2"/>
    <x v="1"/>
    <s v="D"/>
    <n v="115"/>
    <x v="31"/>
    <n v="0"/>
    <x v="0"/>
    <x v="0"/>
    <s v="Monday10:00-11:300"/>
    <s v="Monday10:00-11:300"/>
    <n v="11"/>
    <x v="0"/>
  </r>
  <r>
    <n v="426"/>
    <x v="2"/>
    <x v="1"/>
    <s v="D"/>
    <n v="116"/>
    <x v="37"/>
    <n v="0"/>
    <x v="0"/>
    <x v="0"/>
    <s v="Monday10:00-11:300"/>
    <s v="Monday10:00-11:300"/>
    <n v="11"/>
    <x v="0"/>
  </r>
  <r>
    <n v="427"/>
    <x v="2"/>
    <x v="1"/>
    <s v="D"/>
    <n v="117"/>
    <x v="32"/>
    <s v="CHE125(L1T2)B"/>
    <x v="0"/>
    <x v="34"/>
    <s v="Monday10:00-11:300"/>
    <s v="Monday10:00-11:30(L1T2)B"/>
    <n v="11"/>
    <x v="11"/>
  </r>
  <r>
    <n v="428"/>
    <x v="2"/>
    <x v="1"/>
    <s v="D"/>
    <n v="118"/>
    <x v="28"/>
    <n v="0"/>
    <x v="0"/>
    <x v="0"/>
    <s v="Monday10:00-11:300"/>
    <s v="Monday10:00-11:300"/>
    <n v="11"/>
    <x v="0"/>
  </r>
  <r>
    <n v="429"/>
    <x v="2"/>
    <x v="2"/>
    <s v="G"/>
    <n v="91"/>
    <x v="0"/>
    <s v="CSE112(L1T3) C"/>
    <x v="0"/>
    <x v="49"/>
    <s v="Monday11:30-01:000"/>
    <s v="Monday11:30-01:00(L1T3) C"/>
    <n v="15"/>
    <x v="2"/>
  </r>
  <r>
    <n v="430"/>
    <x v="2"/>
    <x v="2"/>
    <s v="G"/>
    <n v="92"/>
    <x v="1"/>
    <s v="TE-211(L2T1)A"/>
    <x v="10"/>
    <x v="11"/>
    <s v="Monday11:30-01:00AHM"/>
    <s v="Monday11:30-01:00(L2T1)A"/>
    <n v="1"/>
    <x v="9"/>
  </r>
  <r>
    <n v="431"/>
    <x v="2"/>
    <x v="2"/>
    <s v="G"/>
    <n v="93"/>
    <x v="2"/>
    <s v="TE427(L4T2)A"/>
    <x v="9"/>
    <x v="39"/>
    <s v="Monday11:30-01:00AAM"/>
    <s v="Monday11:30-01:00(L4T2)A"/>
    <n v="1"/>
    <x v="1"/>
  </r>
  <r>
    <n v="432"/>
    <x v="2"/>
    <x v="2"/>
    <s v="G"/>
    <n v="94"/>
    <x v="3"/>
    <s v="TE 331(L3T3)C"/>
    <x v="18"/>
    <x v="17"/>
    <s v="Monday11:30-01:00MAB"/>
    <s v="Monday11:30-01:00(L3T3)C"/>
    <n v="1"/>
    <x v="5"/>
  </r>
  <r>
    <n v="433"/>
    <x v="2"/>
    <x v="2"/>
    <s v="G"/>
    <n v="95"/>
    <x v="4"/>
    <s v="TE221(L2T2)A"/>
    <x v="23"/>
    <x v="9"/>
    <s v="Monday11:30-01:00SM"/>
    <s v="Monday11:30-01:00(L2T2)A"/>
    <n v="1"/>
    <x v="3"/>
  </r>
  <r>
    <n v="434"/>
    <x v="2"/>
    <x v="2"/>
    <s v="G"/>
    <n v="96"/>
    <x v="5"/>
    <s v="TE419(L4T1)B"/>
    <x v="3"/>
    <x v="4"/>
    <s v="Monday11:30-01:00TAC"/>
    <s v="Monday11:30-01:00(L4T1)B"/>
    <n v="1"/>
    <x v="4"/>
  </r>
  <r>
    <n v="435"/>
    <x v="2"/>
    <x v="2"/>
    <s v="G"/>
    <n v="97"/>
    <x v="6"/>
    <s v="GED-211(L2T1)B"/>
    <x v="0"/>
    <x v="14"/>
    <s v="Monday11:30-01:000"/>
    <s v="Monday11:30-01:00(L2T1)B"/>
    <n v="15"/>
    <x v="9"/>
  </r>
  <r>
    <n v="436"/>
    <x v="2"/>
    <x v="2"/>
    <s v="G"/>
    <n v="98"/>
    <x v="7"/>
    <s v="TE321(L3T2)A"/>
    <x v="8"/>
    <x v="8"/>
    <s v="Monday11:30-01:00FHA"/>
    <s v="Monday11:30-01:00(L3T2)A"/>
    <n v="1"/>
    <x v="8"/>
  </r>
  <r>
    <n v="437"/>
    <x v="2"/>
    <x v="2"/>
    <s v="G"/>
    <n v="99"/>
    <x v="9"/>
    <s v="TE 334(L3T3)D"/>
    <x v="32"/>
    <x v="35"/>
    <s v="Monday11:30-01:00PT"/>
    <s v="Monday11:30-01:00(L3T3)D"/>
    <n v="1"/>
    <x v="5"/>
  </r>
  <r>
    <n v="438"/>
    <x v="2"/>
    <x v="2"/>
    <s v="G"/>
    <n v="100"/>
    <x v="10"/>
    <s v="STA131(L1T3)A"/>
    <x v="46"/>
    <x v="2"/>
    <s v="Monday11:30-01:00TM(ns)"/>
    <s v="Monday11:30-01:00(L1T3)A"/>
    <n v="1"/>
    <x v="2"/>
  </r>
  <r>
    <n v="439"/>
    <x v="2"/>
    <x v="2"/>
    <s v="G"/>
    <n v="101"/>
    <x v="11"/>
    <s v="TE334(L3T3)B"/>
    <x v="11"/>
    <x v="20"/>
    <s v="Monday11:30-01:00Syful"/>
    <s v="Monday11:30-01:00(L3T3)B"/>
    <n v="1"/>
    <x v="5"/>
  </r>
  <r>
    <n v="440"/>
    <x v="2"/>
    <x v="2"/>
    <s v="G"/>
    <n v="102"/>
    <x v="17"/>
    <s v="DIC"/>
    <x v="0"/>
    <x v="7"/>
    <s v="Monday11:30-01:000"/>
    <s v="Monday11:30-01:00DIC"/>
    <n v="15"/>
    <x v="7"/>
  </r>
  <r>
    <n v="441"/>
    <x v="2"/>
    <x v="2"/>
    <s v="G"/>
    <n v="103"/>
    <x v="19"/>
    <n v="0"/>
    <x v="0"/>
    <x v="0"/>
    <s v="Monday11:30-01:000"/>
    <s v="Monday11:30-01:000"/>
    <n v="15"/>
    <x v="0"/>
  </r>
  <r>
    <n v="442"/>
    <x v="2"/>
    <x v="2"/>
    <s v="G"/>
    <n v="104"/>
    <x v="21"/>
    <s v="TE312(L3T1)PC"/>
    <x v="19"/>
    <x v="50"/>
    <s v="Monday11:30-01:00MR1"/>
    <s v="Monday11:30-01:00(L3T1)PC"/>
    <n v="1"/>
    <x v="12"/>
  </r>
  <r>
    <n v="443"/>
    <x v="2"/>
    <x v="2"/>
    <s v="G"/>
    <n v="105"/>
    <x v="22"/>
    <s v="TE214(L2-T1)B"/>
    <x v="12"/>
    <x v="51"/>
    <s v="Monday11:30-01:00AG"/>
    <s v="Monday11:30-01:00(L2-T1)B"/>
    <n v="1"/>
    <x v="17"/>
  </r>
  <r>
    <n v="444"/>
    <x v="2"/>
    <x v="2"/>
    <s v="G"/>
    <n v="106"/>
    <x v="28"/>
    <n v="0"/>
    <x v="0"/>
    <x v="0"/>
    <s v="Monday11:30-01:000"/>
    <s v="Monday11:30-01:000"/>
    <n v="15"/>
    <x v="0"/>
  </r>
  <r>
    <n v="445"/>
    <x v="2"/>
    <x v="2"/>
    <s v="G"/>
    <n v="107"/>
    <x v="28"/>
    <n v="0"/>
    <x v="0"/>
    <x v="0"/>
    <s v="Monday11:30-01:000"/>
    <s v="Monday11:30-01:000"/>
    <n v="15"/>
    <x v="0"/>
  </r>
  <r>
    <n v="446"/>
    <x v="2"/>
    <x v="2"/>
    <s v="G"/>
    <n v="108"/>
    <x v="22"/>
    <n v="0"/>
    <x v="0"/>
    <x v="0"/>
    <s v="Monday11:30-01:000"/>
    <s v="Monday11:30-01:000"/>
    <n v="15"/>
    <x v="0"/>
  </r>
  <r>
    <n v="447"/>
    <x v="2"/>
    <x v="2"/>
    <s v="G"/>
    <n v="109"/>
    <x v="24"/>
    <s v="TE232(L2T3)B"/>
    <x v="29"/>
    <x v="13"/>
    <s v="Monday11:30-01:00MRH"/>
    <s v="Monday11:30-01:00(L2T3)B"/>
    <n v="1"/>
    <x v="10"/>
  </r>
  <r>
    <n v="448"/>
    <x v="2"/>
    <x v="2"/>
    <s v="G"/>
    <n v="110"/>
    <x v="44"/>
    <s v="TE 324 (L3T2)B"/>
    <x v="0"/>
    <x v="18"/>
    <s v="Monday11:30-01:000"/>
    <s v="Monday11:30-01:00(L3T2)B"/>
    <n v="15"/>
    <x v="8"/>
  </r>
  <r>
    <n v="449"/>
    <x v="2"/>
    <x v="2"/>
    <s v="G"/>
    <n v="111"/>
    <x v="45"/>
    <n v="0"/>
    <x v="51"/>
    <x v="0"/>
    <s v="Monday11:30-01:00TE 222 (L2T2)C"/>
    <s v="Monday11:30-01:000"/>
    <n v="1"/>
    <x v="0"/>
  </r>
  <r>
    <n v="450"/>
    <x v="2"/>
    <x v="2"/>
    <s v="G"/>
    <n v="112"/>
    <x v="40"/>
    <s v="TE224(L2T2)B"/>
    <x v="0"/>
    <x v="3"/>
    <s v="Monday11:30-01:000"/>
    <s v="Monday11:30-01:00(L2T2)B"/>
    <n v="15"/>
    <x v="3"/>
  </r>
  <r>
    <n v="451"/>
    <x v="2"/>
    <x v="2"/>
    <s v="G"/>
    <n v="113"/>
    <x v="30"/>
    <n v="0"/>
    <x v="0"/>
    <x v="0"/>
    <s v="Monday11:30-01:000"/>
    <s v="Monday11:30-01:000"/>
    <n v="15"/>
    <x v="0"/>
  </r>
  <r>
    <n v="452"/>
    <x v="2"/>
    <x v="2"/>
    <s v="G"/>
    <n v="114"/>
    <x v="29"/>
    <s v="PHY112  (L1T1)B"/>
    <x v="0"/>
    <x v="37"/>
    <s v="Monday11:30-01:000"/>
    <s v="Monday11:30-01:00(L1T1)B"/>
    <n v="15"/>
    <x v="13"/>
  </r>
  <r>
    <n v="453"/>
    <x v="2"/>
    <x v="2"/>
    <s v="G"/>
    <n v="115"/>
    <x v="31"/>
    <n v="0"/>
    <x v="0"/>
    <x v="0"/>
    <s v="Monday11:30-01:000"/>
    <s v="Monday11:30-01:000"/>
    <n v="15"/>
    <x v="0"/>
  </r>
  <r>
    <n v="454"/>
    <x v="2"/>
    <x v="2"/>
    <s v="G"/>
    <n v="116"/>
    <x v="37"/>
    <n v="0"/>
    <x v="0"/>
    <x v="0"/>
    <s v="Monday11:30-01:000"/>
    <s v="Monday11:30-01:000"/>
    <n v="15"/>
    <x v="0"/>
  </r>
  <r>
    <n v="455"/>
    <x v="2"/>
    <x v="2"/>
    <s v="G"/>
    <n v="117"/>
    <x v="32"/>
    <s v="CHE125(L1T2)C"/>
    <x v="0"/>
    <x v="52"/>
    <s v="Monday11:30-01:000"/>
    <s v="Monday11:30-01:00(L1T2)C"/>
    <n v="15"/>
    <x v="11"/>
  </r>
  <r>
    <n v="456"/>
    <x v="2"/>
    <x v="2"/>
    <s v="G"/>
    <n v="118"/>
    <x v="27"/>
    <n v="0"/>
    <x v="0"/>
    <x v="0"/>
    <s v="Monday11:30-01:000"/>
    <s v="Monday11:30-01:000"/>
    <n v="15"/>
    <x v="0"/>
  </r>
  <r>
    <n v="457"/>
    <x v="2"/>
    <x v="3"/>
    <s v="J"/>
    <n v="91"/>
    <x v="0"/>
    <s v="CSE112(L1T3) C"/>
    <x v="0"/>
    <x v="49"/>
    <s v="Monday01:00-02:300"/>
    <s v="Monday01:00-02:30(L1T3) C"/>
    <n v="13"/>
    <x v="2"/>
  </r>
  <r>
    <n v="458"/>
    <x v="2"/>
    <x v="3"/>
    <s v="J"/>
    <n v="92"/>
    <x v="1"/>
    <s v="TE4213(L4T2)A"/>
    <x v="43"/>
    <x v="39"/>
    <s v="Monday01:00-02:30MH"/>
    <s v="Monday01:00-02:30(L4T2)A"/>
    <n v="2"/>
    <x v="1"/>
  </r>
  <r>
    <n v="459"/>
    <x v="2"/>
    <x v="3"/>
    <s v="J"/>
    <n v="93"/>
    <x v="2"/>
    <s v="TE 315(L3T1) B"/>
    <x v="30"/>
    <x v="36"/>
    <s v="Monday01:00-02:30NF"/>
    <s v="Monday01:00-02:30(L3T1) B"/>
    <n v="1"/>
    <x v="12"/>
  </r>
  <r>
    <n v="460"/>
    <x v="2"/>
    <x v="3"/>
    <s v="J"/>
    <n v="94"/>
    <x v="3"/>
    <s v="TE 4210(L4T2)"/>
    <x v="40"/>
    <x v="1"/>
    <s v="Monday01:00-02:30MMH"/>
    <s v="Monday01:00-02:30(L4T2)"/>
    <n v="1"/>
    <x v="1"/>
  </r>
  <r>
    <n v="461"/>
    <x v="2"/>
    <x v="3"/>
    <s v="J"/>
    <n v="95"/>
    <x v="4"/>
    <s v="TE 335 (L3T3)B"/>
    <x v="20"/>
    <x v="20"/>
    <s v="Monday01:00-02:30SSS"/>
    <s v="Monday01:00-02:30(L3T3)B"/>
    <n v="1"/>
    <x v="5"/>
  </r>
  <r>
    <n v="462"/>
    <x v="2"/>
    <x v="3"/>
    <s v="J"/>
    <n v="96"/>
    <x v="5"/>
    <s v="TE 313(L3T1) A"/>
    <x v="12"/>
    <x v="26"/>
    <s v="Monday01:00-02:30AG"/>
    <s v="Monday01:00-02:30(L3T1) A"/>
    <n v="2"/>
    <x v="12"/>
  </r>
  <r>
    <n v="463"/>
    <x v="2"/>
    <x v="3"/>
    <s v="J"/>
    <n v="97"/>
    <x v="6"/>
    <s v="TE 221 (L2T2)A"/>
    <x v="24"/>
    <x v="9"/>
    <s v="Monday01:00-02:30RHK"/>
    <s v="Monday01:00-02:30(L2T2)A"/>
    <n v="1"/>
    <x v="3"/>
  </r>
  <r>
    <n v="464"/>
    <x v="2"/>
    <x v="3"/>
    <s v="J"/>
    <n v="98"/>
    <x v="7"/>
    <s v="TE 133 (L1T3)A"/>
    <x v="14"/>
    <x v="2"/>
    <s v="Monday01:00-02:30MML"/>
    <s v="Monday01:00-02:30(L1T3)A"/>
    <n v="1"/>
    <x v="2"/>
  </r>
  <r>
    <n v="465"/>
    <x v="2"/>
    <x v="3"/>
    <s v="J"/>
    <n v="99"/>
    <x v="9"/>
    <s v="TE215(L2T1)A"/>
    <x v="21"/>
    <x v="11"/>
    <s v="Monday01:00-02:30KZ"/>
    <s v="Monday01:00-02:30(L2T1)A"/>
    <n v="1"/>
    <x v="9"/>
  </r>
  <r>
    <n v="466"/>
    <x v="2"/>
    <x v="3"/>
    <s v="J"/>
    <n v="100"/>
    <x v="10"/>
    <s v="xxxxxxxxxx"/>
    <x v="0"/>
    <x v="53"/>
    <s v="Monday01:00-02:300"/>
    <s v="Monday01:00-02:30xxxxxxxxxx"/>
    <n v="13"/>
    <x v="14"/>
  </r>
  <r>
    <n v="467"/>
    <x v="2"/>
    <x v="3"/>
    <s v="J"/>
    <n v="101"/>
    <x v="11"/>
    <n v="0"/>
    <x v="0"/>
    <x v="0"/>
    <s v="Monday01:00-02:300"/>
    <s v="Monday01:00-02:300"/>
    <n v="13"/>
    <x v="0"/>
  </r>
  <r>
    <n v="468"/>
    <x v="2"/>
    <x v="3"/>
    <s v="J"/>
    <n v="102"/>
    <x v="17"/>
    <s v="DIC"/>
    <x v="0"/>
    <x v="7"/>
    <s v="Monday01:00-02:300"/>
    <s v="Monday01:00-02:30DIC"/>
    <n v="13"/>
    <x v="7"/>
  </r>
  <r>
    <n v="469"/>
    <x v="2"/>
    <x v="3"/>
    <s v="J"/>
    <n v="103"/>
    <x v="46"/>
    <s v="TE4213(L4T2)C"/>
    <x v="43"/>
    <x v="45"/>
    <s v="Monday01:00-02:30MH"/>
    <s v="Monday01:00-02:30(L4T2)C"/>
    <n v="2"/>
    <x v="1"/>
  </r>
  <r>
    <n v="470"/>
    <x v="2"/>
    <x v="3"/>
    <s v="J"/>
    <n v="104"/>
    <x v="21"/>
    <s v="TE312(L3T1)PC"/>
    <x v="19"/>
    <x v="50"/>
    <s v="Monday01:00-02:30MR1"/>
    <s v="Monday01:00-02:30(L3T1)PC"/>
    <n v="1"/>
    <x v="12"/>
  </r>
  <r>
    <n v="471"/>
    <x v="2"/>
    <x v="3"/>
    <s v="J"/>
    <n v="105"/>
    <x v="22"/>
    <s v="TE214(L2-T1)B"/>
    <x v="12"/>
    <x v="51"/>
    <s v="Monday01:00-02:30AG"/>
    <s v="Monday01:00-02:30(L2-T1)B"/>
    <n v="2"/>
    <x v="17"/>
  </r>
  <r>
    <n v="472"/>
    <x v="2"/>
    <x v="3"/>
    <s v="J"/>
    <n v="106"/>
    <x v="28"/>
    <n v="0"/>
    <x v="0"/>
    <x v="0"/>
    <s v="Monday01:00-02:300"/>
    <s v="Monday01:00-02:300"/>
    <n v="13"/>
    <x v="0"/>
  </r>
  <r>
    <n v="473"/>
    <x v="2"/>
    <x v="3"/>
    <s v="J"/>
    <n v="107"/>
    <x v="28"/>
    <n v="0"/>
    <x v="0"/>
    <x v="0"/>
    <s v="Monday01:00-02:300"/>
    <s v="Monday01:00-02:300"/>
    <n v="13"/>
    <x v="0"/>
  </r>
  <r>
    <n v="474"/>
    <x v="2"/>
    <x v="3"/>
    <s v="J"/>
    <n v="108"/>
    <x v="22"/>
    <n v="0"/>
    <x v="0"/>
    <x v="0"/>
    <s v="Monday01:00-02:300"/>
    <s v="Monday01:00-02:300"/>
    <n v="13"/>
    <x v="0"/>
  </r>
  <r>
    <n v="475"/>
    <x v="2"/>
    <x v="3"/>
    <s v="J"/>
    <n v="109"/>
    <x v="24"/>
    <s v="TE232(L2T3)B"/>
    <x v="29"/>
    <x v="13"/>
    <s v="Monday01:00-02:30MRH"/>
    <s v="Monday01:00-02:30(L2T3)B"/>
    <n v="1"/>
    <x v="10"/>
  </r>
  <r>
    <n v="476"/>
    <x v="2"/>
    <x v="3"/>
    <s v="J"/>
    <n v="110"/>
    <x v="44"/>
    <s v="TE 324 (L3T2)B"/>
    <x v="35"/>
    <x v="18"/>
    <s v="Monday01:00-02:30AI"/>
    <s v="Monday01:00-02:30(L3T2)B"/>
    <n v="1"/>
    <x v="8"/>
  </r>
  <r>
    <n v="477"/>
    <x v="2"/>
    <x v="3"/>
    <s v="J"/>
    <n v="111"/>
    <x v="45"/>
    <n v="0"/>
    <x v="31"/>
    <x v="0"/>
    <s v="Monday01:00-02:30AN"/>
    <s v="Monday01:00-02:300"/>
    <n v="1"/>
    <x v="0"/>
  </r>
  <r>
    <n v="478"/>
    <x v="2"/>
    <x v="3"/>
    <s v="J"/>
    <n v="112"/>
    <x v="40"/>
    <s v="TE224(L2T2)B"/>
    <x v="2"/>
    <x v="3"/>
    <s v="Monday01:00-02:30AAA"/>
    <s v="Monday01:00-02:30(L2T2)B"/>
    <n v="1"/>
    <x v="3"/>
  </r>
  <r>
    <n v="479"/>
    <x v="2"/>
    <x v="3"/>
    <s v="J"/>
    <n v="113"/>
    <x v="30"/>
    <n v="0"/>
    <x v="0"/>
    <x v="0"/>
    <s v="Monday01:00-02:300"/>
    <s v="Monday01:00-02:300"/>
    <n v="13"/>
    <x v="0"/>
  </r>
  <r>
    <n v="480"/>
    <x v="2"/>
    <x v="3"/>
    <s v="J"/>
    <n v="114"/>
    <x v="29"/>
    <s v="PHY112  (L1T1)B"/>
    <x v="0"/>
    <x v="37"/>
    <s v="Monday01:00-02:300"/>
    <s v="Monday01:00-02:30(L1T1)B"/>
    <n v="13"/>
    <x v="13"/>
  </r>
  <r>
    <n v="481"/>
    <x v="2"/>
    <x v="3"/>
    <s v="J"/>
    <n v="115"/>
    <x v="31"/>
    <n v="0"/>
    <x v="0"/>
    <x v="0"/>
    <s v="Monday01:00-02:300"/>
    <s v="Monday01:00-02:300"/>
    <n v="13"/>
    <x v="0"/>
  </r>
  <r>
    <n v="482"/>
    <x v="2"/>
    <x v="3"/>
    <s v="J"/>
    <n v="116"/>
    <x v="37"/>
    <n v="0"/>
    <x v="0"/>
    <x v="0"/>
    <s v="Monday01:00-02:300"/>
    <s v="Monday01:00-02:300"/>
    <n v="13"/>
    <x v="0"/>
  </r>
  <r>
    <n v="483"/>
    <x v="2"/>
    <x v="3"/>
    <s v="J"/>
    <n v="117"/>
    <x v="32"/>
    <s v="CHE125(L1T2)C"/>
    <x v="0"/>
    <x v="52"/>
    <s v="Monday01:00-02:300"/>
    <s v="Monday01:00-02:30(L1T2)C"/>
    <n v="13"/>
    <x v="11"/>
  </r>
  <r>
    <n v="484"/>
    <x v="2"/>
    <x v="3"/>
    <s v="J"/>
    <n v="118"/>
    <x v="27"/>
    <n v="0"/>
    <x v="0"/>
    <x v="0"/>
    <s v="Monday01:00-02:300"/>
    <s v="Monday01:00-02:300"/>
    <n v="13"/>
    <x v="0"/>
  </r>
  <r>
    <n v="485"/>
    <x v="2"/>
    <x v="4"/>
    <s v="M"/>
    <n v="91"/>
    <x v="0"/>
    <s v="TE428(L4T2)A"/>
    <x v="0"/>
    <x v="39"/>
    <s v="Monday2:30-04:000"/>
    <s v="Monday2:30-04:00(L4T2)A"/>
    <n v="14"/>
    <x v="1"/>
  </r>
  <r>
    <n v="486"/>
    <x v="2"/>
    <x v="4"/>
    <s v="M"/>
    <n v="92"/>
    <x v="1"/>
    <s v="TE321(L3T2)C"/>
    <x v="20"/>
    <x v="46"/>
    <s v="Monday2:30-04:00SSS"/>
    <s v="Monday2:30-04:00(L3T2)C"/>
    <n v="1"/>
    <x v="8"/>
  </r>
  <r>
    <n v="487"/>
    <x v="2"/>
    <x v="4"/>
    <s v="M"/>
    <n v="93"/>
    <x v="2"/>
    <s v="TE-211(L2T1)B"/>
    <x v="10"/>
    <x v="14"/>
    <s v="Monday2:30-04:00AHM"/>
    <s v="Monday2:30-04:00(L2T1)B"/>
    <n v="1"/>
    <x v="9"/>
  </r>
  <r>
    <n v="488"/>
    <x v="2"/>
    <x v="4"/>
    <s v="M"/>
    <n v="94"/>
    <x v="3"/>
    <s v="MAT111(L1T1)B"/>
    <x v="33"/>
    <x v="37"/>
    <s v="Monday2:30-04:00SS"/>
    <s v="Monday2:30-04:00(L1T1)B"/>
    <n v="1"/>
    <x v="13"/>
  </r>
  <r>
    <n v="489"/>
    <x v="2"/>
    <x v="4"/>
    <s v="M"/>
    <n v="95"/>
    <x v="4"/>
    <s v="TE 333 (L3T3)B"/>
    <x v="3"/>
    <x v="20"/>
    <s v="Monday2:30-04:00TAC"/>
    <s v="Monday2:30-04:00(L3T3)B"/>
    <n v="2"/>
    <x v="5"/>
  </r>
  <r>
    <n v="490"/>
    <x v="2"/>
    <x v="4"/>
    <s v="M"/>
    <n v="96"/>
    <x v="5"/>
    <s v="TE327(L3T2)A"/>
    <x v="3"/>
    <x v="8"/>
    <s v="Monday2:30-04:00TAC"/>
    <s v="Monday2:30-04:00(L3T2)A"/>
    <n v="2"/>
    <x v="8"/>
  </r>
  <r>
    <n v="491"/>
    <x v="2"/>
    <x v="4"/>
    <s v="M"/>
    <n v="97"/>
    <x v="6"/>
    <s v="TE 213(L2T1)C"/>
    <x v="12"/>
    <x v="21"/>
    <s v="Monday2:30-04:00AG"/>
    <s v="Monday2:30-04:00(L2T1)C"/>
    <n v="1"/>
    <x v="9"/>
  </r>
  <r>
    <n v="492"/>
    <x v="2"/>
    <x v="4"/>
    <s v="M"/>
    <n v="98"/>
    <x v="7"/>
    <s v="TE321(L3T2)B"/>
    <x v="8"/>
    <x v="18"/>
    <s v="Monday2:30-04:00FHA"/>
    <s v="Monday2:30-04:00(L3T2)B"/>
    <n v="1"/>
    <x v="8"/>
  </r>
  <r>
    <n v="493"/>
    <x v="2"/>
    <x v="4"/>
    <s v="M"/>
    <n v="99"/>
    <x v="9"/>
    <s v="TE221(L2T2)B"/>
    <x v="23"/>
    <x v="3"/>
    <s v="Monday2:30-04:00SM"/>
    <s v="Monday2:30-04:00(L2T2)B"/>
    <n v="1"/>
    <x v="3"/>
  </r>
  <r>
    <n v="494"/>
    <x v="2"/>
    <x v="4"/>
    <s v="M"/>
    <n v="100"/>
    <x v="10"/>
    <s v="STA131(L1T3)B"/>
    <x v="46"/>
    <x v="19"/>
    <s v="Monday2:30-04:00TM(ns)"/>
    <s v="Monday2:30-04:00(L1T3)B"/>
    <n v="1"/>
    <x v="2"/>
  </r>
  <r>
    <n v="495"/>
    <x v="2"/>
    <x v="4"/>
    <s v="M"/>
    <n v="101"/>
    <x v="11"/>
    <s v="TE333(L3T3)B"/>
    <x v="52"/>
    <x v="20"/>
    <s v="Monday2:30-04:00SI"/>
    <s v="Monday2:30-04:00(L3T3)B"/>
    <n v="1"/>
    <x v="5"/>
  </r>
  <r>
    <n v="496"/>
    <x v="2"/>
    <x v="4"/>
    <s v="M"/>
    <n v="102"/>
    <x v="17"/>
    <n v="0"/>
    <x v="0"/>
    <x v="0"/>
    <s v="Monday2:30-04:000"/>
    <s v="Monday2:30-04:000"/>
    <n v="14"/>
    <x v="0"/>
  </r>
  <r>
    <n v="497"/>
    <x v="2"/>
    <x v="4"/>
    <s v="M"/>
    <n v="103"/>
    <x v="19"/>
    <n v="0"/>
    <x v="0"/>
    <x v="0"/>
    <s v="Monday2:30-04:000"/>
    <s v="Monday2:30-04:000"/>
    <n v="14"/>
    <x v="0"/>
  </r>
  <r>
    <n v="498"/>
    <x v="2"/>
    <x v="4"/>
    <s v="M"/>
    <n v="104"/>
    <x v="21"/>
    <s v="TE312(L3T1)PC"/>
    <x v="19"/>
    <x v="50"/>
    <s v="Monday2:30-04:00MR1"/>
    <s v="Monday2:30-04:00(L3T1)PC"/>
    <n v="1"/>
    <x v="12"/>
  </r>
  <r>
    <n v="499"/>
    <x v="2"/>
    <x v="4"/>
    <s v="M"/>
    <n v="105"/>
    <x v="24"/>
    <s v="TE332(L3T3)C"/>
    <x v="18"/>
    <x v="17"/>
    <s v="Monday2:30-04:00MAB"/>
    <s v="Monday2:30-04:00(L3T3)C"/>
    <n v="1"/>
    <x v="5"/>
  </r>
  <r>
    <n v="500"/>
    <x v="2"/>
    <x v="4"/>
    <s v="M"/>
    <n v="106"/>
    <x v="22"/>
    <n v="0"/>
    <x v="0"/>
    <x v="0"/>
    <s v="Monday2:30-04:000"/>
    <s v="Monday2:30-04:000"/>
    <n v="14"/>
    <x v="0"/>
  </r>
  <r>
    <n v="501"/>
    <x v="2"/>
    <x v="4"/>
    <s v="M"/>
    <n v="107"/>
    <x v="28"/>
    <n v="0"/>
    <x v="0"/>
    <x v="0"/>
    <s v="Monday2:30-04:000"/>
    <s v="Monday2:30-04:000"/>
    <n v="14"/>
    <x v="0"/>
  </r>
  <r>
    <n v="502"/>
    <x v="2"/>
    <x v="4"/>
    <s v="M"/>
    <n v="108"/>
    <x v="23"/>
    <n v="0"/>
    <x v="0"/>
    <x v="0"/>
    <s v="Monday2:30-04:000"/>
    <s v="Monday2:30-04:000"/>
    <n v="14"/>
    <x v="0"/>
  </r>
  <r>
    <n v="503"/>
    <x v="2"/>
    <x v="4"/>
    <s v="M"/>
    <n v="109"/>
    <x v="24"/>
    <s v="PC"/>
    <x v="53"/>
    <x v="54"/>
    <s v="Monday2:30-04:00SKC"/>
    <s v="Monday2:30-04:00PC"/>
    <n v="1"/>
    <x v="18"/>
  </r>
  <r>
    <n v="504"/>
    <x v="2"/>
    <x v="4"/>
    <s v="M"/>
    <n v="110"/>
    <x v="28"/>
    <n v="0"/>
    <x v="0"/>
    <x v="0"/>
    <s v="Monday2:30-04:000"/>
    <s v="Monday2:30-04:000"/>
    <n v="14"/>
    <x v="0"/>
  </r>
  <r>
    <n v="505"/>
    <x v="2"/>
    <x v="4"/>
    <s v="M"/>
    <n v="111"/>
    <x v="25"/>
    <s v="TE224(L2T2)A"/>
    <x v="2"/>
    <x v="9"/>
    <s v="Monday2:30-04:00AAA"/>
    <s v="Monday2:30-04:00(L2T2)A"/>
    <n v="1"/>
    <x v="3"/>
  </r>
  <r>
    <n v="506"/>
    <x v="2"/>
    <x v="4"/>
    <s v="M"/>
    <n v="112"/>
    <x v="27"/>
    <n v="0"/>
    <x v="0"/>
    <x v="0"/>
    <s v="Monday2:30-04:000"/>
    <s v="Monday2:30-04:000"/>
    <n v="14"/>
    <x v="0"/>
  </r>
  <r>
    <n v="507"/>
    <x v="2"/>
    <x v="4"/>
    <s v="M"/>
    <n v="113"/>
    <x v="30"/>
    <n v="0"/>
    <x v="0"/>
    <x v="0"/>
    <s v="Monday2:30-04:000"/>
    <s v="Monday2:30-04:000"/>
    <n v="14"/>
    <x v="0"/>
  </r>
  <r>
    <n v="508"/>
    <x v="2"/>
    <x v="4"/>
    <s v="M"/>
    <n v="114"/>
    <x v="29"/>
    <s v="PHY112  (L1T1)C"/>
    <x v="0"/>
    <x v="31"/>
    <s v="Monday2:30-04:000"/>
    <s v="Monday2:30-04:00(L1T1)C"/>
    <n v="14"/>
    <x v="13"/>
  </r>
  <r>
    <n v="509"/>
    <x v="2"/>
    <x v="4"/>
    <s v="M"/>
    <n v="115"/>
    <x v="31"/>
    <n v="0"/>
    <x v="0"/>
    <x v="0"/>
    <s v="Monday2:30-04:000"/>
    <s v="Monday2:30-04:000"/>
    <n v="14"/>
    <x v="0"/>
  </r>
  <r>
    <n v="510"/>
    <x v="2"/>
    <x v="4"/>
    <s v="M"/>
    <n v="116"/>
    <x v="32"/>
    <n v="0"/>
    <x v="0"/>
    <x v="0"/>
    <s v="Monday2:30-04:000"/>
    <s v="Monday2:30-04:000"/>
    <n v="14"/>
    <x v="0"/>
  </r>
  <r>
    <n v="511"/>
    <x v="2"/>
    <x v="4"/>
    <s v="M"/>
    <n v="117"/>
    <x v="32"/>
    <s v="CHE125(L1T2)D"/>
    <x v="0"/>
    <x v="22"/>
    <s v="Monday2:30-04:000"/>
    <s v="Monday2:30-04:00(L1T2)D"/>
    <n v="14"/>
    <x v="11"/>
  </r>
  <r>
    <n v="512"/>
    <x v="2"/>
    <x v="4"/>
    <s v="M"/>
    <n v="118"/>
    <x v="27"/>
    <n v="0"/>
    <x v="0"/>
    <x v="0"/>
    <s v="Monday2:30-04:000"/>
    <s v="Monday2:30-04:000"/>
    <n v="14"/>
    <x v="0"/>
  </r>
  <r>
    <n v="513"/>
    <x v="2"/>
    <x v="5"/>
    <s v="P"/>
    <n v="91"/>
    <x v="0"/>
    <s v="TE428(L4T2)A"/>
    <x v="9"/>
    <x v="39"/>
    <s v="Monday04:00-05:30AAM"/>
    <s v="Monday04:00-05:30(L4T2)A"/>
    <n v="1"/>
    <x v="1"/>
  </r>
  <r>
    <n v="514"/>
    <x v="2"/>
    <x v="5"/>
    <s v="P"/>
    <n v="92"/>
    <x v="1"/>
    <n v="0"/>
    <x v="0"/>
    <x v="0"/>
    <s v="Monday04:00-05:300"/>
    <s v="Monday04:00-05:300"/>
    <n v="17"/>
    <x v="0"/>
  </r>
  <r>
    <n v="515"/>
    <x v="2"/>
    <x v="5"/>
    <s v="P"/>
    <n v="93"/>
    <x v="2"/>
    <s v="TE 215(L2T1)A"/>
    <x v="21"/>
    <x v="11"/>
    <s v="Monday04:00-05:30KZ"/>
    <s v="Monday04:00-05:30(L2T1)A"/>
    <n v="1"/>
    <x v="9"/>
  </r>
  <r>
    <n v="516"/>
    <x v="2"/>
    <x v="5"/>
    <s v="P"/>
    <n v="94"/>
    <x v="3"/>
    <s v="TE325(L3T2)B"/>
    <x v="54"/>
    <x v="18"/>
    <s v="Monday04:00-05:30TA"/>
    <s v="Monday04:00-05:30(L3T2)B"/>
    <n v="1"/>
    <x v="8"/>
  </r>
  <r>
    <n v="517"/>
    <x v="2"/>
    <x v="5"/>
    <s v="P"/>
    <n v="95"/>
    <x v="4"/>
    <n v="0"/>
    <x v="0"/>
    <x v="0"/>
    <s v="Monday04:00-05:300"/>
    <s v="Monday04:00-05:300"/>
    <n v="17"/>
    <x v="0"/>
  </r>
  <r>
    <n v="518"/>
    <x v="2"/>
    <x v="5"/>
    <s v="P"/>
    <n v="96"/>
    <x v="5"/>
    <n v="0"/>
    <x v="0"/>
    <x v="0"/>
    <s v="Monday04:00-05:300"/>
    <s v="Monday04:00-05:300"/>
    <n v="17"/>
    <x v="0"/>
  </r>
  <r>
    <n v="519"/>
    <x v="2"/>
    <x v="5"/>
    <s v="P"/>
    <n v="97"/>
    <x v="6"/>
    <s v="PHY111(L1T1)C"/>
    <x v="34"/>
    <x v="31"/>
    <s v="Monday04:00-05:30SA"/>
    <s v="Monday04:00-05:30(L1T1)C"/>
    <n v="1"/>
    <x v="13"/>
  </r>
  <r>
    <n v="520"/>
    <x v="2"/>
    <x v="5"/>
    <s v="P"/>
    <n v="98"/>
    <x v="7"/>
    <n v="0"/>
    <x v="0"/>
    <x v="0"/>
    <s v="Monday04:00-05:300"/>
    <s v="Monday04:00-05:300"/>
    <n v="17"/>
    <x v="0"/>
  </r>
  <r>
    <n v="521"/>
    <x v="2"/>
    <x v="5"/>
    <s v="P"/>
    <n v="99"/>
    <x v="9"/>
    <s v="TE 226(L2T2)B"/>
    <x v="15"/>
    <x v="3"/>
    <s v="Monday04:00-05:30SR"/>
    <s v="Monday04:00-05:30(L2T2)B"/>
    <n v="1"/>
    <x v="3"/>
  </r>
  <r>
    <n v="522"/>
    <x v="2"/>
    <x v="5"/>
    <s v="P"/>
    <n v="100"/>
    <x v="10"/>
    <s v="TE4110(L4T1)A"/>
    <x v="6"/>
    <x v="16"/>
    <s v="Monday04:00-05:30RI"/>
    <s v="Monday04:00-05:30(L4T1)A"/>
    <n v="1"/>
    <x v="4"/>
  </r>
  <r>
    <n v="523"/>
    <x v="2"/>
    <x v="5"/>
    <s v="P"/>
    <n v="101"/>
    <x v="11"/>
    <s v="TE333(L3T3)A"/>
    <x v="52"/>
    <x v="5"/>
    <s v="Monday04:00-05:30SI"/>
    <s v="Monday04:00-05:30(L3T3)A"/>
    <n v="1"/>
    <x v="5"/>
  </r>
  <r>
    <n v="524"/>
    <x v="2"/>
    <x v="5"/>
    <s v="P"/>
    <n v="102"/>
    <x v="17"/>
    <n v="0"/>
    <x v="0"/>
    <x v="0"/>
    <s v="Monday04:00-05:300"/>
    <s v="Monday04:00-05:300"/>
    <n v="17"/>
    <x v="0"/>
  </r>
  <r>
    <n v="525"/>
    <x v="2"/>
    <x v="5"/>
    <s v="P"/>
    <n v="103"/>
    <x v="19"/>
    <n v="0"/>
    <x v="0"/>
    <x v="0"/>
    <s v="Monday04:00-05:300"/>
    <s v="Monday04:00-05:300"/>
    <n v="17"/>
    <x v="0"/>
  </r>
  <r>
    <n v="526"/>
    <x v="2"/>
    <x v="5"/>
    <s v="P"/>
    <n v="104"/>
    <x v="21"/>
    <s v="TE312(L3T1)PC"/>
    <x v="19"/>
    <x v="50"/>
    <s v="Monday04:00-05:30MR1"/>
    <s v="Monday04:00-05:30(L3T1)PC"/>
    <n v="1"/>
    <x v="12"/>
  </r>
  <r>
    <n v="527"/>
    <x v="2"/>
    <x v="5"/>
    <s v="P"/>
    <n v="105"/>
    <x v="24"/>
    <s v="TE332(L3T3)C"/>
    <x v="18"/>
    <x v="17"/>
    <s v="Monday04:00-05:30MAB"/>
    <s v="Monday04:00-05:30(L3T3)C"/>
    <n v="1"/>
    <x v="5"/>
  </r>
  <r>
    <n v="528"/>
    <x v="2"/>
    <x v="5"/>
    <s v="P"/>
    <n v="106"/>
    <x v="22"/>
    <n v="0"/>
    <x v="0"/>
    <x v="0"/>
    <s v="Monday04:00-05:300"/>
    <s v="Monday04:00-05:300"/>
    <n v="17"/>
    <x v="0"/>
  </r>
  <r>
    <n v="529"/>
    <x v="2"/>
    <x v="5"/>
    <s v="P"/>
    <n v="107"/>
    <x v="28"/>
    <n v="0"/>
    <x v="0"/>
    <x v="0"/>
    <s v="Monday04:00-05:300"/>
    <s v="Monday04:00-05:300"/>
    <n v="17"/>
    <x v="0"/>
  </r>
  <r>
    <n v="530"/>
    <x v="2"/>
    <x v="5"/>
    <s v="P"/>
    <n v="108"/>
    <x v="23"/>
    <n v="0"/>
    <x v="0"/>
    <x v="0"/>
    <s v="Monday04:00-05:300"/>
    <s v="Monday04:00-05:300"/>
    <n v="17"/>
    <x v="0"/>
  </r>
  <r>
    <n v="531"/>
    <x v="2"/>
    <x v="5"/>
    <s v="P"/>
    <n v="109"/>
    <x v="24"/>
    <s v="PC"/>
    <x v="53"/>
    <x v="54"/>
    <s v="Monday04:00-05:30SKC"/>
    <s v="Monday04:00-05:30PC"/>
    <n v="1"/>
    <x v="18"/>
  </r>
  <r>
    <n v="532"/>
    <x v="2"/>
    <x v="5"/>
    <s v="P"/>
    <n v="110"/>
    <x v="28"/>
    <n v="0"/>
    <x v="0"/>
    <x v="0"/>
    <s v="Monday04:00-05:300"/>
    <s v="Monday04:00-05:300"/>
    <n v="17"/>
    <x v="0"/>
  </r>
  <r>
    <n v="533"/>
    <x v="2"/>
    <x v="5"/>
    <s v="P"/>
    <n v="111"/>
    <x v="25"/>
    <s v="TE224(L2T2)A"/>
    <x v="2"/>
    <x v="9"/>
    <s v="Monday04:00-05:30AAA"/>
    <s v="Monday04:00-05:30(L2T2)A"/>
    <n v="1"/>
    <x v="3"/>
  </r>
  <r>
    <n v="534"/>
    <x v="2"/>
    <x v="5"/>
    <s v="P"/>
    <n v="112"/>
    <x v="27"/>
    <n v="0"/>
    <x v="0"/>
    <x v="0"/>
    <s v="Monday04:00-05:300"/>
    <s v="Monday04:00-05:300"/>
    <n v="17"/>
    <x v="0"/>
  </r>
  <r>
    <n v="535"/>
    <x v="2"/>
    <x v="5"/>
    <s v="P"/>
    <n v="113"/>
    <x v="30"/>
    <n v="0"/>
    <x v="0"/>
    <x v="0"/>
    <s v="Monday04:00-05:300"/>
    <s v="Monday04:00-05:300"/>
    <n v="17"/>
    <x v="0"/>
  </r>
  <r>
    <n v="536"/>
    <x v="2"/>
    <x v="5"/>
    <s v="P"/>
    <n v="114"/>
    <x v="29"/>
    <s v="PHY112  (L1T1)C"/>
    <x v="0"/>
    <x v="31"/>
    <s v="Monday04:00-05:300"/>
    <s v="Monday04:00-05:30(L1T1)C"/>
    <n v="17"/>
    <x v="13"/>
  </r>
  <r>
    <n v="537"/>
    <x v="2"/>
    <x v="5"/>
    <s v="P"/>
    <n v="115"/>
    <x v="31"/>
    <n v="0"/>
    <x v="0"/>
    <x v="0"/>
    <s v="Monday04:00-05:300"/>
    <s v="Monday04:00-05:300"/>
    <n v="17"/>
    <x v="0"/>
  </r>
  <r>
    <n v="538"/>
    <x v="2"/>
    <x v="5"/>
    <s v="P"/>
    <n v="116"/>
    <x v="32"/>
    <n v="0"/>
    <x v="0"/>
    <x v="0"/>
    <s v="Monday04:00-05:300"/>
    <s v="Monday04:00-05:300"/>
    <n v="17"/>
    <x v="0"/>
  </r>
  <r>
    <n v="539"/>
    <x v="2"/>
    <x v="5"/>
    <s v="P"/>
    <n v="117"/>
    <x v="32"/>
    <s v="CHE125(L1T2)D"/>
    <x v="0"/>
    <x v="22"/>
    <s v="Monday04:00-05:300"/>
    <s v="Monday04:00-05:30(L1T2)D"/>
    <n v="17"/>
    <x v="11"/>
  </r>
  <r>
    <n v="540"/>
    <x v="2"/>
    <x v="5"/>
    <s v="P"/>
    <n v="118"/>
    <x v="27"/>
    <n v="0"/>
    <x v="0"/>
    <x v="0"/>
    <s v="Monday04:00-05:300"/>
    <s v="Monday04:00-05:300"/>
    <n v="17"/>
    <x v="0"/>
  </r>
  <r>
    <n v="541"/>
    <x v="3"/>
    <x v="0"/>
    <s v="A"/>
    <n v="131"/>
    <x v="0"/>
    <s v="ETE"/>
    <x v="0"/>
    <x v="47"/>
    <s v="Tuesday08:30-10:000"/>
    <s v="Tuesday08:30-10:00ETE"/>
    <n v="19"/>
    <x v="15"/>
  </r>
  <r>
    <n v="542"/>
    <x v="3"/>
    <x v="0"/>
    <s v="A"/>
    <n v="132"/>
    <x v="1"/>
    <s v="TE317(L3T1)A"/>
    <x v="22"/>
    <x v="30"/>
    <s v="Tuesday08:30-10:00MK"/>
    <s v="Tuesday08:30-10:00(L3T1)A"/>
    <n v="1"/>
    <x v="12"/>
  </r>
  <r>
    <n v="543"/>
    <x v="3"/>
    <x v="0"/>
    <s v="A"/>
    <n v="133"/>
    <x v="2"/>
    <s v="TE 223(L2T2)A"/>
    <x v="2"/>
    <x v="9"/>
    <s v="Tuesday08:30-10:00AAA"/>
    <s v="Tuesday08:30-10:00(L2T2)A"/>
    <n v="1"/>
    <x v="3"/>
  </r>
  <r>
    <n v="544"/>
    <x v="3"/>
    <x v="0"/>
    <s v="A"/>
    <n v="134"/>
    <x v="3"/>
    <s v="TE423(L4T2)"/>
    <x v="40"/>
    <x v="1"/>
    <s v="Tuesday08:30-10:00MMH"/>
    <s v="Tuesday08:30-10:00(L4T2)"/>
    <n v="1"/>
    <x v="1"/>
  </r>
  <r>
    <n v="545"/>
    <x v="3"/>
    <x v="0"/>
    <s v="A"/>
    <n v="135"/>
    <x v="4"/>
    <s v="TE 333 (L3T3)B"/>
    <x v="3"/>
    <x v="20"/>
    <s v="Tuesday08:30-10:00TAC"/>
    <s v="Tuesday08:30-10:00(L3T3)B"/>
    <n v="1"/>
    <x v="5"/>
  </r>
  <r>
    <n v="546"/>
    <x v="3"/>
    <x v="0"/>
    <s v="A"/>
    <n v="136"/>
    <x v="5"/>
    <s v="STA-131(L1T3)D"/>
    <x v="0"/>
    <x v="29"/>
    <s v="Tuesday08:30-10:000"/>
    <s v="Tuesday08:30-10:00(L1T3)D"/>
    <n v="19"/>
    <x v="2"/>
  </r>
  <r>
    <n v="547"/>
    <x v="3"/>
    <x v="0"/>
    <s v="A"/>
    <n v="137"/>
    <x v="6"/>
    <s v="GED 211(L2T1)B"/>
    <x v="55"/>
    <x v="14"/>
    <s v="Tuesday08:30-10:00FHS"/>
    <s v="Tuesday08:30-10:00(L2T1)B"/>
    <n v="1"/>
    <x v="9"/>
  </r>
  <r>
    <n v="548"/>
    <x v="3"/>
    <x v="0"/>
    <s v="A"/>
    <n v="138"/>
    <x v="7"/>
    <s v="TE 325(L3T2)B"/>
    <x v="0"/>
    <x v="18"/>
    <s v="Tuesday08:30-10:000"/>
    <s v="Tuesday08:30-10:00(L3T2)B"/>
    <n v="19"/>
    <x v="8"/>
  </r>
  <r>
    <n v="549"/>
    <x v="3"/>
    <x v="0"/>
    <s v="A"/>
    <n v="139"/>
    <x v="9"/>
    <s v="CHE-124(L1T2)A"/>
    <x v="21"/>
    <x v="38"/>
    <s v="Tuesday08:30-10:00KZ"/>
    <s v="Tuesday08:30-10:00(L1T2)A"/>
    <n v="1"/>
    <x v="11"/>
  </r>
  <r>
    <n v="550"/>
    <x v="3"/>
    <x v="0"/>
    <s v="A"/>
    <n v="140"/>
    <x v="10"/>
    <s v="TE4110(L4T1)A"/>
    <x v="6"/>
    <x v="16"/>
    <s v="Tuesday08:30-10:00RI"/>
    <s v="Tuesday08:30-10:00(L4T1)A"/>
    <n v="1"/>
    <x v="4"/>
  </r>
  <r>
    <n v="551"/>
    <x v="3"/>
    <x v="0"/>
    <s v="A"/>
    <n v="141"/>
    <x v="11"/>
    <n v="0"/>
    <x v="0"/>
    <x v="0"/>
    <s v="Tuesday08:30-10:000"/>
    <s v="Tuesday08:30-10:000"/>
    <n v="19"/>
    <x v="0"/>
  </r>
  <r>
    <n v="552"/>
    <x v="3"/>
    <x v="0"/>
    <s v="A"/>
    <n v="142"/>
    <x v="17"/>
    <s v="DIC"/>
    <x v="0"/>
    <x v="7"/>
    <s v="Tuesday08:30-10:000"/>
    <s v="Tuesday08:30-10:00DIC"/>
    <n v="19"/>
    <x v="7"/>
  </r>
  <r>
    <n v="553"/>
    <x v="3"/>
    <x v="0"/>
    <s v="A"/>
    <n v="143"/>
    <x v="47"/>
    <n v="0"/>
    <x v="0"/>
    <x v="0"/>
    <s v="Tuesday08:30-10:000"/>
    <s v="Tuesday08:30-10:000"/>
    <n v="19"/>
    <x v="0"/>
  </r>
  <r>
    <n v="554"/>
    <x v="3"/>
    <x v="0"/>
    <s v="A"/>
    <n v="144"/>
    <x v="19"/>
    <n v="0"/>
    <x v="0"/>
    <x v="0"/>
    <s v="Tuesday08:30-10:000"/>
    <s v="Tuesday08:30-10:000"/>
    <n v="19"/>
    <x v="0"/>
  </r>
  <r>
    <n v="555"/>
    <x v="3"/>
    <x v="0"/>
    <s v="A"/>
    <n v="145"/>
    <x v="43"/>
    <s v="ENG111(L1T1)D"/>
    <x v="0"/>
    <x v="55"/>
    <s v="Tuesday08:30-10:000"/>
    <s v="Tuesday08:30-10:00(L1T1)D"/>
    <n v="19"/>
    <x v="13"/>
  </r>
  <r>
    <n v="556"/>
    <x v="3"/>
    <x v="0"/>
    <s v="A"/>
    <n v="146"/>
    <x v="28"/>
    <n v="0"/>
    <x v="0"/>
    <x v="0"/>
    <s v="Tuesday08:30-10:000"/>
    <s v="Tuesday08:30-10:000"/>
    <n v="19"/>
    <x v="0"/>
  </r>
  <r>
    <n v="557"/>
    <x v="3"/>
    <x v="0"/>
    <s v="A"/>
    <n v="147"/>
    <x v="20"/>
    <n v="0"/>
    <x v="0"/>
    <x v="0"/>
    <s v="Tuesday08:30-10:000"/>
    <s v="Tuesday08:30-10:000"/>
    <n v="19"/>
    <x v="0"/>
  </r>
  <r>
    <n v="558"/>
    <x v="3"/>
    <x v="0"/>
    <s v="A"/>
    <n v="148"/>
    <x v="21"/>
    <n v="0"/>
    <x v="0"/>
    <x v="0"/>
    <s v="Tuesday08:30-10:000"/>
    <s v="Tuesday08:30-10:000"/>
    <n v="19"/>
    <x v="0"/>
  </r>
  <r>
    <n v="559"/>
    <x v="3"/>
    <x v="0"/>
    <s v="A"/>
    <n v="149"/>
    <x v="48"/>
    <n v="0"/>
    <x v="0"/>
    <x v="0"/>
    <s v="Tuesday08:30-10:000"/>
    <s v="Tuesday08:30-10:000"/>
    <n v="19"/>
    <x v="0"/>
  </r>
  <r>
    <n v="560"/>
    <x v="3"/>
    <x v="0"/>
    <s v="A"/>
    <n v="150"/>
    <x v="23"/>
    <s v="UC"/>
    <x v="8"/>
    <x v="56"/>
    <s v="Tuesday08:30-10:00FHA"/>
    <s v="Tuesday08:30-10:00UC"/>
    <n v="1"/>
    <x v="18"/>
  </r>
  <r>
    <n v="561"/>
    <x v="3"/>
    <x v="0"/>
    <s v="A"/>
    <n v="151"/>
    <x v="49"/>
    <s v="UC"/>
    <x v="56"/>
    <x v="56"/>
    <s v="Tuesday08:30-10:00RUH"/>
    <s v="Tuesday08:30-10:00UC"/>
    <n v="1"/>
    <x v="18"/>
  </r>
  <r>
    <n v="562"/>
    <x v="3"/>
    <x v="0"/>
    <s v="A"/>
    <n v="152"/>
    <x v="24"/>
    <s v="UC"/>
    <x v="29"/>
    <x v="56"/>
    <s v="Tuesday08:30-10:00MRH"/>
    <s v="Tuesday08:30-10:00UC"/>
    <n v="1"/>
    <x v="18"/>
  </r>
  <r>
    <n v="563"/>
    <x v="3"/>
    <x v="0"/>
    <s v="A"/>
    <n v="153"/>
    <x v="37"/>
    <n v="0"/>
    <x v="0"/>
    <x v="0"/>
    <s v="Tuesday08:30-10:000"/>
    <s v="Tuesday08:30-10:000"/>
    <n v="19"/>
    <x v="0"/>
  </r>
  <r>
    <n v="564"/>
    <x v="3"/>
    <x v="0"/>
    <s v="A"/>
    <n v="154"/>
    <x v="27"/>
    <s v="UC"/>
    <x v="0"/>
    <x v="56"/>
    <s v="Tuesday08:30-10:000"/>
    <s v="Tuesday08:30-10:00UC"/>
    <n v="19"/>
    <x v="18"/>
  </r>
  <r>
    <n v="565"/>
    <x v="3"/>
    <x v="0"/>
    <s v="A"/>
    <n v="155"/>
    <x v="25"/>
    <s v="TE323(L3T2)A"/>
    <x v="35"/>
    <x v="8"/>
    <s v="Tuesday08:30-10:00AI"/>
    <s v="Tuesday08:30-10:00(L3T2)A"/>
    <n v="1"/>
    <x v="8"/>
  </r>
  <r>
    <n v="566"/>
    <x v="3"/>
    <x v="0"/>
    <s v="A"/>
    <n v="156"/>
    <x v="29"/>
    <n v="0"/>
    <x v="0"/>
    <x v="0"/>
    <s v="Tuesday08:30-10:000"/>
    <s v="Tuesday08:30-10:000"/>
    <n v="19"/>
    <x v="0"/>
  </r>
  <r>
    <n v="567"/>
    <x v="3"/>
    <x v="0"/>
    <s v="A"/>
    <n v="157"/>
    <x v="31"/>
    <n v="0"/>
    <x v="0"/>
    <x v="0"/>
    <s v="Tuesday08:30-10:000"/>
    <s v="Tuesday08:30-10:000"/>
    <n v="19"/>
    <x v="0"/>
  </r>
  <r>
    <n v="568"/>
    <x v="3"/>
    <x v="0"/>
    <s v="A"/>
    <n v="158"/>
    <x v="28"/>
    <n v="0"/>
    <x v="0"/>
    <x v="0"/>
    <s v="Tuesday08:30-10:000"/>
    <s v="Tuesday08:30-10:000"/>
    <n v="19"/>
    <x v="0"/>
  </r>
  <r>
    <n v="569"/>
    <x v="3"/>
    <x v="0"/>
    <s v="A"/>
    <n v="159"/>
    <x v="35"/>
    <n v="0"/>
    <x v="0"/>
    <x v="0"/>
    <s v="Tuesday08:30-10:000"/>
    <s v="Tuesday08:30-10:000"/>
    <n v="19"/>
    <x v="0"/>
  </r>
  <r>
    <n v="570"/>
    <x v="3"/>
    <x v="0"/>
    <s v="A"/>
    <n v="160"/>
    <x v="32"/>
    <s v="CHE125(L1T2)A"/>
    <x v="0"/>
    <x v="38"/>
    <s v="Tuesday08:30-10:000"/>
    <s v="Tuesday08:30-10:00(L1T2)A"/>
    <n v="19"/>
    <x v="11"/>
  </r>
  <r>
    <n v="571"/>
    <x v="3"/>
    <x v="1"/>
    <s v="D"/>
    <n v="131"/>
    <x v="0"/>
    <s v="ETE"/>
    <x v="50"/>
    <x v="47"/>
    <s v="Tuesday10:00-11:30ZI"/>
    <s v="Tuesday10:00-11:30ETE"/>
    <n v="1"/>
    <x v="15"/>
  </r>
  <r>
    <n v="572"/>
    <x v="3"/>
    <x v="1"/>
    <s v="D"/>
    <n v="132"/>
    <x v="1"/>
    <s v="TE4213(L4T2)A"/>
    <x v="43"/>
    <x v="39"/>
    <s v="Tuesday10:00-11:30MH"/>
    <s v="Tuesday10:00-11:30(L4T2)A"/>
    <n v="2"/>
    <x v="1"/>
  </r>
  <r>
    <n v="573"/>
    <x v="3"/>
    <x v="1"/>
    <s v="D"/>
    <n v="133"/>
    <x v="2"/>
    <s v="TE317 (L3T1) B"/>
    <x v="29"/>
    <x v="36"/>
    <s v="Tuesday10:00-11:30MRH"/>
    <s v="Tuesday10:00-11:30(L3T1) B"/>
    <n v="2"/>
    <x v="12"/>
  </r>
  <r>
    <n v="574"/>
    <x v="3"/>
    <x v="1"/>
    <s v="D"/>
    <n v="134"/>
    <x v="3"/>
    <s v="TE211(L2T1)A"/>
    <x v="10"/>
    <x v="11"/>
    <s v="Tuesday10:00-11:30AHM"/>
    <s v="Tuesday10:00-11:30(L2T1)A"/>
    <n v="1"/>
    <x v="9"/>
  </r>
  <r>
    <n v="575"/>
    <x v="3"/>
    <x v="1"/>
    <s v="D"/>
    <n v="135"/>
    <x v="4"/>
    <s v="TE 334(L3T3)B"/>
    <x v="11"/>
    <x v="20"/>
    <s v="Tuesday10:00-11:30Syful"/>
    <s v="Tuesday10:00-11:30(L3T3)B"/>
    <n v="1"/>
    <x v="5"/>
  </r>
  <r>
    <n v="576"/>
    <x v="3"/>
    <x v="1"/>
    <s v="D"/>
    <n v="136"/>
    <x v="5"/>
    <s v="TE 215(L2T1)B"/>
    <x v="21"/>
    <x v="14"/>
    <s v="Tuesday10:00-11:30KZ"/>
    <s v="Tuesday10:00-11:30(L2T1)B"/>
    <n v="1"/>
    <x v="9"/>
  </r>
  <r>
    <n v="577"/>
    <x v="3"/>
    <x v="1"/>
    <s v="D"/>
    <n v="137"/>
    <x v="6"/>
    <s v="TE 331(L3T3)A"/>
    <x v="22"/>
    <x v="5"/>
    <s v="Tuesday10:00-11:30MK"/>
    <s v="Tuesday10:00-11:30(L3T3)A"/>
    <n v="1"/>
    <x v="5"/>
  </r>
  <r>
    <n v="578"/>
    <x v="3"/>
    <x v="1"/>
    <s v="D"/>
    <n v="138"/>
    <x v="7"/>
    <s v="TE 133 (L1T3)C"/>
    <x v="14"/>
    <x v="15"/>
    <s v="Tuesday10:00-11:30MML"/>
    <s v="Tuesday10:00-11:30(L1T3)C"/>
    <n v="1"/>
    <x v="2"/>
  </r>
  <r>
    <n v="579"/>
    <x v="3"/>
    <x v="1"/>
    <s v="D"/>
    <n v="139"/>
    <x v="9"/>
    <s v="TE 213(L2T1)B"/>
    <x v="5"/>
    <x v="14"/>
    <s v="Tuesday10:00-11:30SAS"/>
    <s v="Tuesday10:00-11:30(L2T1)B"/>
    <n v="1"/>
    <x v="9"/>
  </r>
  <r>
    <n v="580"/>
    <x v="3"/>
    <x v="1"/>
    <s v="D"/>
    <n v="140"/>
    <x v="10"/>
    <s v="TE 226(L2T2)C"/>
    <x v="15"/>
    <x v="24"/>
    <s v="Tuesday10:00-11:30SR"/>
    <s v="Tuesday10:00-11:30(L2T2)C"/>
    <n v="1"/>
    <x v="3"/>
  </r>
  <r>
    <n v="581"/>
    <x v="3"/>
    <x v="1"/>
    <s v="D"/>
    <n v="141"/>
    <x v="11"/>
    <n v="0"/>
    <x v="0"/>
    <x v="0"/>
    <s v="Tuesday10:00-11:300"/>
    <s v="Tuesday10:00-11:300"/>
    <n v="15"/>
    <x v="0"/>
  </r>
  <r>
    <n v="582"/>
    <x v="3"/>
    <x v="1"/>
    <s v="D"/>
    <n v="142"/>
    <x v="17"/>
    <s v="DIC"/>
    <x v="0"/>
    <x v="7"/>
    <s v="Tuesday10:00-11:300"/>
    <s v="Tuesday10:00-11:30DIC"/>
    <n v="15"/>
    <x v="7"/>
  </r>
  <r>
    <n v="583"/>
    <x v="3"/>
    <x v="1"/>
    <s v="D"/>
    <n v="143"/>
    <x v="39"/>
    <s v="TE4213(L4T2)C"/>
    <x v="43"/>
    <x v="45"/>
    <s v="Tuesday10:00-11:30MH"/>
    <s v="Tuesday10:00-11:30(L4T2)C"/>
    <n v="2"/>
    <x v="1"/>
  </r>
  <r>
    <n v="584"/>
    <x v="3"/>
    <x v="1"/>
    <s v="D"/>
    <n v="144"/>
    <x v="19"/>
    <n v="0"/>
    <x v="0"/>
    <x v="0"/>
    <s v="Tuesday10:00-11:300"/>
    <s v="Tuesday10:00-11:300"/>
    <n v="15"/>
    <x v="0"/>
  </r>
  <r>
    <n v="585"/>
    <x v="3"/>
    <x v="1"/>
    <s v="D"/>
    <n v="145"/>
    <x v="43"/>
    <s v="ENG111(L1T1)D"/>
    <x v="0"/>
    <x v="55"/>
    <s v="Tuesday10:00-11:300"/>
    <s v="Tuesday10:00-11:30(L1T1)D"/>
    <n v="15"/>
    <x v="13"/>
  </r>
  <r>
    <n v="586"/>
    <x v="3"/>
    <x v="1"/>
    <s v="D"/>
    <n v="146"/>
    <x v="28"/>
    <n v="0"/>
    <x v="0"/>
    <x v="0"/>
    <s v="Tuesday10:00-11:300"/>
    <s v="Tuesday10:00-11:300"/>
    <n v="15"/>
    <x v="0"/>
  </r>
  <r>
    <n v="587"/>
    <x v="3"/>
    <x v="1"/>
    <s v="D"/>
    <n v="147"/>
    <x v="20"/>
    <n v="0"/>
    <x v="0"/>
    <x v="0"/>
    <s v="Tuesday10:00-11:300"/>
    <s v="Tuesday10:00-11:300"/>
    <n v="15"/>
    <x v="0"/>
  </r>
  <r>
    <n v="588"/>
    <x v="3"/>
    <x v="1"/>
    <s v="D"/>
    <n v="148"/>
    <x v="21"/>
    <n v="0"/>
    <x v="0"/>
    <x v="0"/>
    <s v="Tuesday10:00-11:300"/>
    <s v="Tuesday10:00-11:300"/>
    <n v="15"/>
    <x v="0"/>
  </r>
  <r>
    <n v="589"/>
    <x v="3"/>
    <x v="1"/>
    <s v="D"/>
    <n v="149"/>
    <x v="48"/>
    <n v="0"/>
    <x v="0"/>
    <x v="0"/>
    <s v="Tuesday10:00-11:300"/>
    <s v="Tuesday10:00-11:300"/>
    <n v="15"/>
    <x v="0"/>
  </r>
  <r>
    <n v="590"/>
    <x v="3"/>
    <x v="1"/>
    <s v="D"/>
    <n v="150"/>
    <x v="23"/>
    <s v="UC"/>
    <x v="8"/>
    <x v="56"/>
    <s v="Tuesday10:00-11:30FHA"/>
    <s v="Tuesday10:00-11:30UC"/>
    <n v="1"/>
    <x v="18"/>
  </r>
  <r>
    <n v="591"/>
    <x v="3"/>
    <x v="1"/>
    <s v="D"/>
    <n v="151"/>
    <x v="49"/>
    <s v="UC"/>
    <x v="56"/>
    <x v="56"/>
    <s v="Tuesday10:00-11:30RUH"/>
    <s v="Tuesday10:00-11:30UC"/>
    <n v="1"/>
    <x v="18"/>
  </r>
  <r>
    <n v="592"/>
    <x v="3"/>
    <x v="1"/>
    <s v="D"/>
    <n v="152"/>
    <x v="24"/>
    <s v="UC"/>
    <x v="29"/>
    <x v="56"/>
    <s v="Tuesday10:00-11:30MRH"/>
    <s v="Tuesday10:00-11:30UC"/>
    <n v="2"/>
    <x v="18"/>
  </r>
  <r>
    <n v="593"/>
    <x v="3"/>
    <x v="1"/>
    <s v="D"/>
    <n v="153"/>
    <x v="37"/>
    <n v="0"/>
    <x v="0"/>
    <x v="0"/>
    <s v="Tuesday10:00-11:300"/>
    <s v="Tuesday10:00-11:300"/>
    <n v="15"/>
    <x v="0"/>
  </r>
  <r>
    <n v="594"/>
    <x v="3"/>
    <x v="1"/>
    <s v="D"/>
    <n v="154"/>
    <x v="27"/>
    <s v="UC"/>
    <x v="0"/>
    <x v="56"/>
    <s v="Tuesday10:00-11:300"/>
    <s v="Tuesday10:00-11:30UC"/>
    <n v="15"/>
    <x v="18"/>
  </r>
  <r>
    <n v="595"/>
    <x v="3"/>
    <x v="1"/>
    <s v="D"/>
    <n v="155"/>
    <x v="25"/>
    <s v="TE323(L3T2)A"/>
    <x v="35"/>
    <x v="8"/>
    <s v="Tuesday10:00-11:30AI"/>
    <s v="Tuesday10:00-11:30(L3T2)A"/>
    <n v="1"/>
    <x v="8"/>
  </r>
  <r>
    <n v="596"/>
    <x v="3"/>
    <x v="1"/>
    <s v="D"/>
    <n v="156"/>
    <x v="29"/>
    <n v="0"/>
    <x v="0"/>
    <x v="0"/>
    <s v="Tuesday10:00-11:300"/>
    <s v="Tuesday10:00-11:300"/>
    <n v="15"/>
    <x v="0"/>
  </r>
  <r>
    <n v="597"/>
    <x v="3"/>
    <x v="1"/>
    <s v="D"/>
    <n v="157"/>
    <x v="31"/>
    <n v="0"/>
    <x v="0"/>
    <x v="0"/>
    <s v="Tuesday10:00-11:300"/>
    <s v="Tuesday10:00-11:300"/>
    <n v="15"/>
    <x v="0"/>
  </r>
  <r>
    <n v="598"/>
    <x v="3"/>
    <x v="1"/>
    <s v="D"/>
    <n v="158"/>
    <x v="28"/>
    <n v="0"/>
    <x v="0"/>
    <x v="0"/>
    <s v="Tuesday10:00-11:300"/>
    <s v="Tuesday10:00-11:300"/>
    <n v="15"/>
    <x v="0"/>
  </r>
  <r>
    <n v="599"/>
    <x v="3"/>
    <x v="1"/>
    <s v="D"/>
    <n v="159"/>
    <x v="35"/>
    <n v="0"/>
    <x v="0"/>
    <x v="0"/>
    <s v="Tuesday10:00-11:300"/>
    <s v="Tuesday10:00-11:300"/>
    <n v="15"/>
    <x v="0"/>
  </r>
  <r>
    <n v="600"/>
    <x v="3"/>
    <x v="1"/>
    <s v="D"/>
    <n v="160"/>
    <x v="32"/>
    <s v="CHE125(L1T2)A"/>
    <x v="0"/>
    <x v="38"/>
    <s v="Tuesday10:00-11:300"/>
    <s v="Tuesday10:00-11:30(L1T2)A"/>
    <n v="15"/>
    <x v="11"/>
  </r>
  <r>
    <n v="601"/>
    <x v="3"/>
    <x v="2"/>
    <s v="G"/>
    <n v="131"/>
    <x v="0"/>
    <s v="CSE112(L1T3) B"/>
    <x v="0"/>
    <x v="57"/>
    <s v="Tuesday11:30-01:000"/>
    <s v="Tuesday11:30-01:00(L1T3) B"/>
    <n v="16"/>
    <x v="2"/>
  </r>
  <r>
    <n v="602"/>
    <x v="3"/>
    <x v="2"/>
    <s v="G"/>
    <n v="132"/>
    <x v="1"/>
    <s v="TE 213(L2T1)C"/>
    <x v="12"/>
    <x v="21"/>
    <s v="Tuesday11:30-01:00AG"/>
    <s v="Tuesday11:30-01:00(L2T1)C"/>
    <n v="2"/>
    <x v="9"/>
  </r>
  <r>
    <n v="603"/>
    <x v="3"/>
    <x v="2"/>
    <s v="G"/>
    <n v="133"/>
    <x v="2"/>
    <s v="TE4212(L4T2)A"/>
    <x v="13"/>
    <x v="39"/>
    <s v="Tuesday11:30-01:00MRR"/>
    <s v="Tuesday11:30-01:00(L4T2)A"/>
    <n v="1"/>
    <x v="1"/>
  </r>
  <r>
    <n v="604"/>
    <x v="3"/>
    <x v="2"/>
    <s v="G"/>
    <n v="134"/>
    <x v="3"/>
    <s v="TE413(L4T1)"/>
    <x v="40"/>
    <x v="33"/>
    <s v="Tuesday11:30-01:00MMH"/>
    <s v="Tuesday11:30-01:00(L4T1)"/>
    <n v="1"/>
    <x v="4"/>
  </r>
  <r>
    <n v="605"/>
    <x v="3"/>
    <x v="2"/>
    <s v="G"/>
    <n v="135"/>
    <x v="4"/>
    <s v="TE 333 (L3T3)C"/>
    <x v="3"/>
    <x v="17"/>
    <s v="Tuesday11:30-01:00TAC"/>
    <s v="Tuesday11:30-01:00(L3T3)C"/>
    <n v="1"/>
    <x v="5"/>
  </r>
  <r>
    <n v="606"/>
    <x v="3"/>
    <x v="2"/>
    <s v="G"/>
    <n v="136"/>
    <x v="5"/>
    <s v="TE415(L4T1)"/>
    <x v="41"/>
    <x v="33"/>
    <s v="Tuesday11:30-01:00RKH"/>
    <s v="Tuesday11:30-01:00(L4T1)"/>
    <n v="1"/>
    <x v="4"/>
  </r>
  <r>
    <n v="607"/>
    <x v="3"/>
    <x v="2"/>
    <s v="G"/>
    <n v="137"/>
    <x v="6"/>
    <s v="MKT 231(L2T3)A"/>
    <x v="18"/>
    <x v="12"/>
    <s v="Tuesday11:30-01:00MAB"/>
    <s v="Tuesday11:30-01:00(L2T3)A"/>
    <n v="1"/>
    <x v="10"/>
  </r>
  <r>
    <n v="608"/>
    <x v="3"/>
    <x v="2"/>
    <s v="G"/>
    <n v="138"/>
    <x v="7"/>
    <s v="TE 325(L3T2)A"/>
    <x v="0"/>
    <x v="8"/>
    <s v="Tuesday11:30-01:000"/>
    <s v="Tuesday11:30-01:00(L3T2)A"/>
    <n v="16"/>
    <x v="8"/>
  </r>
  <r>
    <n v="609"/>
    <x v="3"/>
    <x v="2"/>
    <s v="G"/>
    <n v="139"/>
    <x v="9"/>
    <s v="CHE-124(L1T2)B"/>
    <x v="21"/>
    <x v="34"/>
    <s v="Tuesday11:30-01:00KZ"/>
    <s v="Tuesday11:30-01:00(L1T2)B"/>
    <n v="1"/>
    <x v="11"/>
  </r>
  <r>
    <n v="610"/>
    <x v="3"/>
    <x v="2"/>
    <s v="G"/>
    <n v="140"/>
    <x v="10"/>
    <s v="TE 313(L3T1) A"/>
    <x v="12"/>
    <x v="26"/>
    <s v="Tuesday11:30-01:00AG"/>
    <s v="Tuesday11:30-01:00(L3T1) A"/>
    <n v="2"/>
    <x v="12"/>
  </r>
  <r>
    <n v="611"/>
    <x v="3"/>
    <x v="2"/>
    <s v="G"/>
    <n v="141"/>
    <x v="11"/>
    <s v="ACT231(L2T3)A"/>
    <x v="57"/>
    <x v="12"/>
    <s v="Tuesday11:30-01:00SK"/>
    <s v="Tuesday11:30-01:00(L2T3)A"/>
    <n v="1"/>
    <x v="10"/>
  </r>
  <r>
    <n v="612"/>
    <x v="3"/>
    <x v="2"/>
    <s v="G"/>
    <n v="142"/>
    <x v="17"/>
    <s v="DIC"/>
    <x v="0"/>
    <x v="7"/>
    <s v="Tuesday11:30-01:000"/>
    <s v="Tuesday11:30-01:00DIC"/>
    <n v="16"/>
    <x v="7"/>
  </r>
  <r>
    <n v="613"/>
    <x v="3"/>
    <x v="2"/>
    <s v="G"/>
    <n v="143"/>
    <x v="47"/>
    <n v="0"/>
    <x v="0"/>
    <x v="0"/>
    <s v="Tuesday11:30-01:000"/>
    <s v="Tuesday11:30-01:000"/>
    <n v="16"/>
    <x v="0"/>
  </r>
  <r>
    <n v="614"/>
    <x v="3"/>
    <x v="2"/>
    <s v="G"/>
    <n v="144"/>
    <x v="28"/>
    <n v="0"/>
    <x v="0"/>
    <x v="0"/>
    <s v="Tuesday11:30-01:000"/>
    <s v="Tuesday11:30-01:000"/>
    <n v="16"/>
    <x v="0"/>
  </r>
  <r>
    <n v="615"/>
    <x v="3"/>
    <x v="2"/>
    <s v="G"/>
    <n v="145"/>
    <x v="28"/>
    <n v="0"/>
    <x v="0"/>
    <x v="0"/>
    <s v="Tuesday11:30-01:000"/>
    <s v="Tuesday11:30-01:000"/>
    <n v="16"/>
    <x v="0"/>
  </r>
  <r>
    <n v="616"/>
    <x v="3"/>
    <x v="2"/>
    <s v="G"/>
    <n v="146"/>
    <x v="28"/>
    <n v="0"/>
    <x v="0"/>
    <x v="0"/>
    <s v="Tuesday11:30-01:000"/>
    <s v="Tuesday11:30-01:000"/>
    <n v="16"/>
    <x v="0"/>
  </r>
  <r>
    <n v="617"/>
    <x v="3"/>
    <x v="2"/>
    <s v="G"/>
    <n v="147"/>
    <x v="20"/>
    <s v="TE212(L2T1)PC"/>
    <x v="10"/>
    <x v="58"/>
    <s v="Tuesday11:30-01:00AHM"/>
    <s v="Tuesday11:30-01:00(L2T1)PC"/>
    <n v="1"/>
    <x v="9"/>
  </r>
  <r>
    <n v="618"/>
    <x v="3"/>
    <x v="2"/>
    <s v="G"/>
    <n v="148"/>
    <x v="23"/>
    <s v="UC"/>
    <x v="8"/>
    <x v="56"/>
    <s v="Tuesday11:30-01:00FHA"/>
    <s v="Tuesday11:30-01:00UC"/>
    <n v="1"/>
    <x v="18"/>
  </r>
  <r>
    <n v="619"/>
    <x v="3"/>
    <x v="2"/>
    <s v="G"/>
    <n v="149"/>
    <x v="22"/>
    <s v="TE314(L3T1)B"/>
    <x v="36"/>
    <x v="42"/>
    <s v="Tuesday11:30-01:00MHR"/>
    <s v="Tuesday11:30-01:00(L3T1)B"/>
    <n v="1"/>
    <x v="12"/>
  </r>
  <r>
    <n v="620"/>
    <x v="3"/>
    <x v="2"/>
    <s v="G"/>
    <n v="150"/>
    <x v="37"/>
    <n v="0"/>
    <x v="0"/>
    <x v="0"/>
    <s v="Tuesday11:30-01:000"/>
    <s v="Tuesday11:30-01:000"/>
    <n v="16"/>
    <x v="0"/>
  </r>
  <r>
    <n v="621"/>
    <x v="3"/>
    <x v="2"/>
    <s v="G"/>
    <n v="151"/>
    <x v="45"/>
    <n v="0"/>
    <x v="0"/>
    <x v="0"/>
    <s v="Tuesday11:30-01:000"/>
    <s v="Tuesday11:30-01:000"/>
    <n v="16"/>
    <x v="0"/>
  </r>
  <r>
    <n v="622"/>
    <x v="3"/>
    <x v="2"/>
    <s v="G"/>
    <n v="152"/>
    <x v="24"/>
    <n v="0"/>
    <x v="0"/>
    <x v="0"/>
    <s v="Tuesday11:30-01:000"/>
    <s v="Tuesday11:30-01:000"/>
    <n v="16"/>
    <x v="0"/>
  </r>
  <r>
    <n v="623"/>
    <x v="3"/>
    <x v="2"/>
    <s v="G"/>
    <n v="153"/>
    <x v="50"/>
    <s v="         "/>
    <x v="0"/>
    <x v="59"/>
    <s v="Tuesday11:30-01:000"/>
    <s v="Tuesday11:30-01:00         "/>
    <n v="16"/>
    <x v="19"/>
  </r>
  <r>
    <n v="624"/>
    <x v="3"/>
    <x v="2"/>
    <s v="G"/>
    <n v="154"/>
    <x v="25"/>
    <s v=" "/>
    <x v="0"/>
    <x v="60"/>
    <s v="Tuesday11:30-01:000"/>
    <s v="Tuesday11:30-01:00 "/>
    <n v="16"/>
    <x v="0"/>
  </r>
  <r>
    <n v="625"/>
    <x v="3"/>
    <x v="2"/>
    <s v="G"/>
    <n v="155"/>
    <x v="27"/>
    <s v="UC"/>
    <x v="58"/>
    <x v="56"/>
    <s v="Tuesday11:30-01:00RA"/>
    <s v="Tuesday11:30-01:00UC"/>
    <n v="1"/>
    <x v="18"/>
  </r>
  <r>
    <n v="626"/>
    <x v="3"/>
    <x v="2"/>
    <s v="G"/>
    <n v="156"/>
    <x v="29"/>
    <n v="0"/>
    <x v="0"/>
    <x v="0"/>
    <s v="Tuesday11:30-01:000"/>
    <s v="Tuesday11:30-01:000"/>
    <n v="16"/>
    <x v="0"/>
  </r>
  <r>
    <n v="627"/>
    <x v="3"/>
    <x v="2"/>
    <s v="G"/>
    <n v="157"/>
    <x v="30"/>
    <s v="TE326(L3T2)A"/>
    <x v="59"/>
    <x v="8"/>
    <s v="Tuesday11:30-01:00GC"/>
    <s v="Tuesday11:30-01:00(L3T2)A"/>
    <n v="1"/>
    <x v="8"/>
  </r>
  <r>
    <n v="628"/>
    <x v="3"/>
    <x v="2"/>
    <s v="G"/>
    <n v="158"/>
    <x v="51"/>
    <n v="0"/>
    <x v="0"/>
    <x v="0"/>
    <s v="Tuesday11:30-01:000"/>
    <s v="Tuesday11:30-01:000"/>
    <n v="16"/>
    <x v="0"/>
  </r>
  <r>
    <n v="629"/>
    <x v="3"/>
    <x v="2"/>
    <s v="G"/>
    <n v="159"/>
    <x v="35"/>
    <n v="0"/>
    <x v="0"/>
    <x v="0"/>
    <s v="Tuesday11:30-01:000"/>
    <s v="Tuesday11:30-01:000"/>
    <n v="16"/>
    <x v="0"/>
  </r>
  <r>
    <n v="630"/>
    <x v="3"/>
    <x v="2"/>
    <s v="G"/>
    <n v="160"/>
    <x v="32"/>
    <s v="CHE125(L1T2)E"/>
    <x v="0"/>
    <x v="32"/>
    <s v="Tuesday11:30-01:000"/>
    <s v="Tuesday11:30-01:00(L1T2)E"/>
    <n v="16"/>
    <x v="11"/>
  </r>
  <r>
    <n v="631"/>
    <x v="3"/>
    <x v="3"/>
    <s v="J"/>
    <n v="131"/>
    <x v="0"/>
    <s v="CSE112(L1T3) B"/>
    <x v="0"/>
    <x v="57"/>
    <s v="Tuesday01:00-02:300"/>
    <s v="Tuesday01:00-02:30(L1T3) B"/>
    <n v="14"/>
    <x v="2"/>
  </r>
  <r>
    <n v="632"/>
    <x v="3"/>
    <x v="3"/>
    <s v="J"/>
    <n v="132"/>
    <x v="1"/>
    <s v="TE4213(L4T2)B"/>
    <x v="43"/>
    <x v="44"/>
    <s v="Tuesday01:00-02:30MH"/>
    <s v="Tuesday01:00-02:30(L4T2)B"/>
    <n v="2"/>
    <x v="1"/>
  </r>
  <r>
    <n v="633"/>
    <x v="3"/>
    <x v="3"/>
    <s v="J"/>
    <n v="133"/>
    <x v="2"/>
    <s v="TE 334(L3T3)C"/>
    <x v="32"/>
    <x v="17"/>
    <s v="Tuesday01:00-02:30PT"/>
    <s v="Tuesday01:00-02:30(L3T3)C"/>
    <n v="1"/>
    <x v="5"/>
  </r>
  <r>
    <n v="634"/>
    <x v="3"/>
    <x v="3"/>
    <s v="J"/>
    <n v="134"/>
    <x v="3"/>
    <s v="TE-231(L2T3)A"/>
    <x v="9"/>
    <x v="12"/>
    <s v="Tuesday01:00-02:30AAM"/>
    <s v="Tuesday01:00-02:30(L2T3)A"/>
    <n v="1"/>
    <x v="10"/>
  </r>
  <r>
    <n v="635"/>
    <x v="3"/>
    <x v="3"/>
    <s v="J"/>
    <n v="135"/>
    <x v="4"/>
    <s v="TE 334(L3T3)A"/>
    <x v="11"/>
    <x v="5"/>
    <s v="Tuesday01:00-02:30Syful"/>
    <s v="Tuesday01:00-02:30(L3T3)A"/>
    <n v="1"/>
    <x v="5"/>
  </r>
  <r>
    <n v="636"/>
    <x v="3"/>
    <x v="3"/>
    <s v="J"/>
    <n v="136"/>
    <x v="5"/>
    <s v="TE4111(L4T1)B"/>
    <x v="5"/>
    <x v="4"/>
    <s v="Tuesday01:00-02:30SAS"/>
    <s v="Tuesday01:00-02:30(L4T1)B"/>
    <n v="2"/>
    <x v="4"/>
  </r>
  <r>
    <n v="637"/>
    <x v="3"/>
    <x v="3"/>
    <s v="J"/>
    <n v="137"/>
    <x v="6"/>
    <s v="TE 331(L3T3)B"/>
    <x v="22"/>
    <x v="20"/>
    <s v="Tuesday01:00-02:30MK"/>
    <s v="Tuesday01:00-02:30(L3T3)B"/>
    <n v="1"/>
    <x v="5"/>
  </r>
  <r>
    <n v="638"/>
    <x v="3"/>
    <x v="3"/>
    <s v="J"/>
    <n v="138"/>
    <x v="7"/>
    <s v="TE 133 (L1T3)B"/>
    <x v="14"/>
    <x v="19"/>
    <s v="Tuesday01:00-02:30MML"/>
    <s v="Tuesday01:00-02:30(L1T3)B"/>
    <n v="1"/>
    <x v="2"/>
  </r>
  <r>
    <n v="639"/>
    <x v="3"/>
    <x v="3"/>
    <s v="J"/>
    <n v="139"/>
    <x v="9"/>
    <s v="TE 213(L2T1)A"/>
    <x v="5"/>
    <x v="11"/>
    <s v="Tuesday01:00-02:30SAS"/>
    <s v="Tuesday01:00-02:30(L2T1)A"/>
    <n v="2"/>
    <x v="9"/>
  </r>
  <r>
    <n v="640"/>
    <x v="3"/>
    <x v="3"/>
    <s v="J"/>
    <n v="140"/>
    <x v="10"/>
    <s v="TE 315(L3T1) B"/>
    <x v="30"/>
    <x v="36"/>
    <s v="Tuesday01:00-02:30NF"/>
    <s v="Tuesday01:00-02:30(L3T1) B"/>
    <n v="1"/>
    <x v="12"/>
  </r>
  <r>
    <n v="641"/>
    <x v="3"/>
    <x v="3"/>
    <s v="J"/>
    <n v="141"/>
    <x v="11"/>
    <s v="ACT231(L2T3)A"/>
    <x v="57"/>
    <x v="12"/>
    <s v="Tuesday01:00-02:30SK"/>
    <s v="Tuesday01:00-02:30(L2T3)A"/>
    <n v="1"/>
    <x v="10"/>
  </r>
  <r>
    <n v="642"/>
    <x v="3"/>
    <x v="3"/>
    <s v="J"/>
    <n v="142"/>
    <x v="17"/>
    <s v="DIC"/>
    <x v="0"/>
    <x v="7"/>
    <s v="Tuesday01:00-02:300"/>
    <s v="Tuesday01:00-02:30DIC"/>
    <n v="14"/>
    <x v="7"/>
  </r>
  <r>
    <n v="643"/>
    <x v="3"/>
    <x v="3"/>
    <s v="J"/>
    <n v="143"/>
    <x v="39"/>
    <s v="TE4213(L4T2)A"/>
    <x v="43"/>
    <x v="39"/>
    <s v="Tuesday01:00-02:30MH"/>
    <s v="Tuesday01:00-02:30(L4T2)A"/>
    <n v="2"/>
    <x v="1"/>
  </r>
  <r>
    <n v="644"/>
    <x v="3"/>
    <x v="3"/>
    <s v="J"/>
    <n v="144"/>
    <x v="19"/>
    <n v="0"/>
    <x v="0"/>
    <x v="0"/>
    <s v="Tuesday01:00-02:300"/>
    <s v="Tuesday01:00-02:300"/>
    <n v="14"/>
    <x v="0"/>
  </r>
  <r>
    <n v="645"/>
    <x v="3"/>
    <x v="3"/>
    <s v="J"/>
    <n v="145"/>
    <x v="28"/>
    <n v="0"/>
    <x v="0"/>
    <x v="0"/>
    <s v="Tuesday01:00-02:300"/>
    <s v="Tuesday01:00-02:300"/>
    <n v="14"/>
    <x v="0"/>
  </r>
  <r>
    <n v="646"/>
    <x v="3"/>
    <x v="3"/>
    <s v="J"/>
    <n v="146"/>
    <x v="28"/>
    <n v="0"/>
    <x v="0"/>
    <x v="0"/>
    <s v="Tuesday01:00-02:300"/>
    <s v="Tuesday01:00-02:300"/>
    <n v="14"/>
    <x v="0"/>
  </r>
  <r>
    <n v="647"/>
    <x v="3"/>
    <x v="3"/>
    <s v="J"/>
    <n v="147"/>
    <x v="20"/>
    <s v="TE212(L2T1)PC"/>
    <x v="10"/>
    <x v="58"/>
    <s v="Tuesday01:00-02:30AHM"/>
    <s v="Tuesday01:00-02:30(L2T1)PC"/>
    <n v="1"/>
    <x v="9"/>
  </r>
  <r>
    <n v="648"/>
    <x v="3"/>
    <x v="3"/>
    <s v="J"/>
    <n v="148"/>
    <x v="23"/>
    <s v="UC"/>
    <x v="8"/>
    <x v="56"/>
    <s v="Tuesday01:00-02:30FHA"/>
    <s v="Tuesday01:00-02:30UC"/>
    <n v="1"/>
    <x v="18"/>
  </r>
  <r>
    <n v="649"/>
    <x v="3"/>
    <x v="3"/>
    <s v="J"/>
    <n v="149"/>
    <x v="22"/>
    <s v="TE314(L3T1)B"/>
    <x v="36"/>
    <x v="42"/>
    <s v="Tuesday01:00-02:30MHR"/>
    <s v="Tuesday01:00-02:30(L3T1)B"/>
    <n v="1"/>
    <x v="12"/>
  </r>
  <r>
    <n v="650"/>
    <x v="3"/>
    <x v="3"/>
    <s v="J"/>
    <n v="150"/>
    <x v="37"/>
    <n v="0"/>
    <x v="0"/>
    <x v="0"/>
    <s v="Tuesday01:00-02:300"/>
    <s v="Tuesday01:00-02:300"/>
    <n v="14"/>
    <x v="0"/>
  </r>
  <r>
    <n v="651"/>
    <x v="3"/>
    <x v="3"/>
    <s v="J"/>
    <n v="151"/>
    <x v="45"/>
    <n v="0"/>
    <x v="0"/>
    <x v="0"/>
    <s v="Tuesday01:00-02:300"/>
    <s v="Tuesday01:00-02:300"/>
    <n v="14"/>
    <x v="0"/>
  </r>
  <r>
    <n v="652"/>
    <x v="3"/>
    <x v="3"/>
    <s v="J"/>
    <n v="152"/>
    <x v="24"/>
    <n v="0"/>
    <x v="0"/>
    <x v="0"/>
    <s v="Tuesday01:00-02:300"/>
    <s v="Tuesday01:00-02:300"/>
    <n v="14"/>
    <x v="0"/>
  </r>
  <r>
    <n v="653"/>
    <x v="3"/>
    <x v="3"/>
    <s v="J"/>
    <n v="153"/>
    <x v="50"/>
    <s v="         "/>
    <x v="0"/>
    <x v="59"/>
    <s v="Tuesday01:00-02:300"/>
    <s v="Tuesday01:00-02:30         "/>
    <n v="14"/>
    <x v="19"/>
  </r>
  <r>
    <n v="654"/>
    <x v="3"/>
    <x v="3"/>
    <s v="J"/>
    <n v="154"/>
    <x v="25"/>
    <s v=" "/>
    <x v="0"/>
    <x v="60"/>
    <s v="Tuesday01:00-02:300"/>
    <s v="Tuesday01:00-02:30 "/>
    <n v="14"/>
    <x v="0"/>
  </r>
  <r>
    <n v="655"/>
    <x v="3"/>
    <x v="3"/>
    <s v="J"/>
    <n v="155"/>
    <x v="27"/>
    <s v="UC"/>
    <x v="58"/>
    <x v="56"/>
    <s v="Tuesday01:00-02:30RA"/>
    <s v="Tuesday01:00-02:30UC"/>
    <n v="1"/>
    <x v="18"/>
  </r>
  <r>
    <n v="656"/>
    <x v="3"/>
    <x v="3"/>
    <s v="J"/>
    <n v="156"/>
    <x v="29"/>
    <n v="0"/>
    <x v="0"/>
    <x v="0"/>
    <s v="Tuesday01:00-02:300"/>
    <s v="Tuesday01:00-02:300"/>
    <n v="14"/>
    <x v="0"/>
  </r>
  <r>
    <n v="657"/>
    <x v="3"/>
    <x v="3"/>
    <s v="J"/>
    <n v="157"/>
    <x v="30"/>
    <s v="TE326(L3T2)A"/>
    <x v="59"/>
    <x v="8"/>
    <s v="Tuesday01:00-02:30GC"/>
    <s v="Tuesday01:00-02:30(L3T2)A"/>
    <n v="1"/>
    <x v="8"/>
  </r>
  <r>
    <n v="658"/>
    <x v="3"/>
    <x v="3"/>
    <s v="J"/>
    <n v="158"/>
    <x v="51"/>
    <n v="0"/>
    <x v="0"/>
    <x v="0"/>
    <s v="Tuesday01:00-02:300"/>
    <s v="Tuesday01:00-02:300"/>
    <n v="14"/>
    <x v="0"/>
  </r>
  <r>
    <n v="659"/>
    <x v="3"/>
    <x v="3"/>
    <s v="J"/>
    <n v="159"/>
    <x v="35"/>
    <n v="0"/>
    <x v="0"/>
    <x v="0"/>
    <s v="Tuesday01:00-02:300"/>
    <s v="Tuesday01:00-02:300"/>
    <n v="14"/>
    <x v="0"/>
  </r>
  <r>
    <n v="660"/>
    <x v="3"/>
    <x v="3"/>
    <s v="J"/>
    <n v="160"/>
    <x v="32"/>
    <s v="CHE125(L1T2)E"/>
    <x v="0"/>
    <x v="32"/>
    <s v="Tuesday01:00-02:300"/>
    <s v="Tuesday01:00-02:30(L1T2)E"/>
    <n v="14"/>
    <x v="11"/>
  </r>
  <r>
    <n v="661"/>
    <x v="3"/>
    <x v="4"/>
    <s v="M"/>
    <n v="131"/>
    <x v="0"/>
    <s v="TE428(L4T2)B"/>
    <x v="0"/>
    <x v="44"/>
    <s v="Tuesday2:30-04:000"/>
    <s v="Tuesday2:30-04:00(L4T2)B"/>
    <n v="20"/>
    <x v="1"/>
  </r>
  <r>
    <n v="662"/>
    <x v="3"/>
    <x v="4"/>
    <s v="M"/>
    <n v="132"/>
    <x v="1"/>
    <n v="0"/>
    <x v="0"/>
    <x v="0"/>
    <s v="Tuesday2:30-04:000"/>
    <s v="Tuesday2:30-04:000"/>
    <n v="20"/>
    <x v="0"/>
  </r>
  <r>
    <n v="663"/>
    <x v="3"/>
    <x v="4"/>
    <s v="M"/>
    <n v="133"/>
    <x v="2"/>
    <s v="TE 335 (L3T3)C"/>
    <x v="20"/>
    <x v="17"/>
    <s v="Tuesday2:30-04:00SSS"/>
    <s v="Tuesday2:30-04:00(L3T3)C"/>
    <n v="1"/>
    <x v="5"/>
  </r>
  <r>
    <n v="664"/>
    <x v="3"/>
    <x v="4"/>
    <s v="M"/>
    <n v="134"/>
    <x v="3"/>
    <s v="CHE-124(L1T2)A"/>
    <x v="21"/>
    <x v="38"/>
    <s v="Tuesday2:30-04:00KZ"/>
    <s v="Tuesday2:30-04:00(L1T2)A"/>
    <n v="2"/>
    <x v="11"/>
  </r>
  <r>
    <n v="665"/>
    <x v="3"/>
    <x v="4"/>
    <s v="M"/>
    <n v="135"/>
    <x v="4"/>
    <n v="0"/>
    <x v="0"/>
    <x v="0"/>
    <s v="Tuesday2:30-04:000"/>
    <s v="Tuesday2:30-04:000"/>
    <n v="20"/>
    <x v="0"/>
  </r>
  <r>
    <n v="666"/>
    <x v="3"/>
    <x v="4"/>
    <s v="M"/>
    <n v="136"/>
    <x v="5"/>
    <s v="TE327(L3T2)D"/>
    <x v="3"/>
    <x v="28"/>
    <s v="Tuesday2:30-04:00TAC"/>
    <s v="Tuesday2:30-04:00(L3T2)D"/>
    <n v="1"/>
    <x v="8"/>
  </r>
  <r>
    <n v="667"/>
    <x v="3"/>
    <x v="4"/>
    <s v="M"/>
    <n v="137"/>
    <x v="6"/>
    <s v="MKT 231(L2T3)B"/>
    <x v="18"/>
    <x v="13"/>
    <s v="Tuesday2:30-04:00MAB"/>
    <s v="Tuesday2:30-04:00(L2T3)B"/>
    <n v="1"/>
    <x v="10"/>
  </r>
  <r>
    <n v="668"/>
    <x v="3"/>
    <x v="4"/>
    <s v="M"/>
    <n v="138"/>
    <x v="7"/>
    <s v="ENG111(L1T1)B"/>
    <x v="42"/>
    <x v="37"/>
    <s v="Tuesday2:30-04:00AAT"/>
    <s v="Tuesday2:30-04:00(L1T1)B"/>
    <n v="1"/>
    <x v="13"/>
  </r>
  <r>
    <n v="669"/>
    <x v="3"/>
    <x v="4"/>
    <s v="M"/>
    <n v="139"/>
    <x v="9"/>
    <s v="CHE-124(L1T2)C"/>
    <x v="21"/>
    <x v="52"/>
    <s v="Tuesday2:30-04:00KZ"/>
    <s v="Tuesday2:30-04:00(L1T2)C"/>
    <n v="2"/>
    <x v="11"/>
  </r>
  <r>
    <n v="670"/>
    <x v="3"/>
    <x v="4"/>
    <s v="M"/>
    <n v="140"/>
    <x v="10"/>
    <s v="TE 313(L3T1) B"/>
    <x v="12"/>
    <x v="36"/>
    <s v="Tuesday2:30-04:00AG"/>
    <s v="Tuesday2:30-04:00(L3T1) B"/>
    <n v="1"/>
    <x v="12"/>
  </r>
  <r>
    <n v="671"/>
    <x v="3"/>
    <x v="4"/>
    <s v="M"/>
    <n v="141"/>
    <x v="11"/>
    <n v="0"/>
    <x v="0"/>
    <x v="0"/>
    <s v="Tuesday2:30-04:000"/>
    <s v="Tuesday2:30-04:000"/>
    <n v="20"/>
    <x v="0"/>
  </r>
  <r>
    <n v="672"/>
    <x v="3"/>
    <x v="4"/>
    <s v="M"/>
    <n v="142"/>
    <x v="17"/>
    <n v="0"/>
    <x v="0"/>
    <x v="0"/>
    <s v="Tuesday2:30-04:000"/>
    <s v="Tuesday2:30-04:000"/>
    <n v="20"/>
    <x v="0"/>
  </r>
  <r>
    <n v="673"/>
    <x v="3"/>
    <x v="4"/>
    <s v="M"/>
    <n v="143"/>
    <x v="47"/>
    <n v="0"/>
    <x v="0"/>
    <x v="0"/>
    <s v="Tuesday2:30-04:000"/>
    <s v="Tuesday2:30-04:000"/>
    <n v="20"/>
    <x v="0"/>
  </r>
  <r>
    <n v="674"/>
    <x v="3"/>
    <x v="4"/>
    <s v="M"/>
    <n v="144"/>
    <x v="19"/>
    <n v="0"/>
    <x v="0"/>
    <x v="0"/>
    <s v="Tuesday2:30-04:000"/>
    <s v="Tuesday2:30-04:000"/>
    <n v="20"/>
    <x v="0"/>
  </r>
  <r>
    <n v="675"/>
    <x v="3"/>
    <x v="4"/>
    <s v="M"/>
    <n v="145"/>
    <x v="28"/>
    <n v="0"/>
    <x v="0"/>
    <x v="0"/>
    <s v="Tuesday2:30-04:000"/>
    <s v="Tuesday2:30-04:000"/>
    <n v="20"/>
    <x v="0"/>
  </r>
  <r>
    <n v="676"/>
    <x v="3"/>
    <x v="4"/>
    <s v="M"/>
    <n v="146"/>
    <x v="28"/>
    <n v="0"/>
    <x v="0"/>
    <x v="0"/>
    <s v="Tuesday2:30-04:000"/>
    <s v="Tuesday2:30-04:000"/>
    <n v="20"/>
    <x v="0"/>
  </r>
  <r>
    <n v="677"/>
    <x v="3"/>
    <x v="4"/>
    <s v="M"/>
    <n v="147"/>
    <x v="20"/>
    <s v="YM-1 UC"/>
    <x v="0"/>
    <x v="61"/>
    <s v="Tuesday2:30-04:000"/>
    <s v="Tuesday2:30-04:00YM-1 UC"/>
    <n v="20"/>
    <x v="20"/>
  </r>
  <r>
    <n v="678"/>
    <x v="3"/>
    <x v="4"/>
    <s v="M"/>
    <n v="148"/>
    <x v="21"/>
    <s v="UC"/>
    <x v="19"/>
    <x v="56"/>
    <s v="Tuesday2:30-04:00MR1"/>
    <s v="Tuesday2:30-04:00UC"/>
    <n v="1"/>
    <x v="18"/>
  </r>
  <r>
    <n v="679"/>
    <x v="3"/>
    <x v="4"/>
    <s v="M"/>
    <n v="149"/>
    <x v="22"/>
    <n v="0"/>
    <x v="36"/>
    <x v="0"/>
    <s v="Tuesday2:30-04:00MHR"/>
    <s v="Tuesday2:30-04:000"/>
    <n v="1"/>
    <x v="0"/>
  </r>
  <r>
    <n v="680"/>
    <x v="3"/>
    <x v="4"/>
    <s v="M"/>
    <n v="150"/>
    <x v="23"/>
    <n v="0"/>
    <x v="31"/>
    <x v="0"/>
    <s v="Tuesday2:30-04:00AN"/>
    <s v="Tuesday2:30-04:000"/>
    <n v="1"/>
    <x v="0"/>
  </r>
  <r>
    <n v="681"/>
    <x v="3"/>
    <x v="4"/>
    <s v="M"/>
    <n v="151"/>
    <x v="24"/>
    <s v="UC"/>
    <x v="0"/>
    <x v="56"/>
    <s v="Tuesday2:30-04:000"/>
    <s v="Tuesday2:30-04:00UC"/>
    <n v="20"/>
    <x v="18"/>
  </r>
  <r>
    <n v="682"/>
    <x v="3"/>
    <x v="4"/>
    <s v="M"/>
    <n v="152"/>
    <x v="24"/>
    <n v="0"/>
    <x v="0"/>
    <x v="0"/>
    <s v="Tuesday2:30-04:000"/>
    <s v="Tuesday2:30-04:000"/>
    <n v="20"/>
    <x v="0"/>
  </r>
  <r>
    <n v="683"/>
    <x v="3"/>
    <x v="4"/>
    <s v="M"/>
    <n v="153"/>
    <x v="37"/>
    <s v="uc"/>
    <x v="0"/>
    <x v="56"/>
    <s v="Tuesday2:30-04:000"/>
    <s v="Tuesday2:30-04:00uc"/>
    <n v="20"/>
    <x v="18"/>
  </r>
  <r>
    <n v="684"/>
    <x v="3"/>
    <x v="4"/>
    <s v="M"/>
    <n v="154"/>
    <x v="25"/>
    <n v="0"/>
    <x v="0"/>
    <x v="0"/>
    <s v="Tuesday2:30-04:000"/>
    <s v="Tuesday2:30-04:000"/>
    <n v="20"/>
    <x v="0"/>
  </r>
  <r>
    <n v="685"/>
    <x v="3"/>
    <x v="4"/>
    <s v="M"/>
    <n v="155"/>
    <x v="27"/>
    <n v="0"/>
    <x v="0"/>
    <x v="0"/>
    <s v="Tuesday2:30-04:000"/>
    <s v="Tuesday2:30-04:000"/>
    <n v="20"/>
    <x v="0"/>
  </r>
  <r>
    <n v="686"/>
    <x v="3"/>
    <x v="4"/>
    <s v="M"/>
    <n v="156"/>
    <x v="29"/>
    <n v="0"/>
    <x v="0"/>
    <x v="0"/>
    <s v="Tuesday2:30-04:000"/>
    <s v="Tuesday2:30-04:000"/>
    <n v="20"/>
    <x v="0"/>
  </r>
  <r>
    <n v="687"/>
    <x v="3"/>
    <x v="4"/>
    <s v="M"/>
    <n v="157"/>
    <x v="28"/>
    <n v="0"/>
    <x v="0"/>
    <x v="0"/>
    <s v="Tuesday2:30-04:000"/>
    <s v="Tuesday2:30-04:000"/>
    <n v="20"/>
    <x v="0"/>
  </r>
  <r>
    <n v="688"/>
    <x v="3"/>
    <x v="4"/>
    <s v="M"/>
    <n v="158"/>
    <x v="28"/>
    <n v="0"/>
    <x v="0"/>
    <x v="0"/>
    <s v="Tuesday2:30-04:000"/>
    <s v="Tuesday2:30-04:000"/>
    <n v="20"/>
    <x v="0"/>
  </r>
  <r>
    <n v="689"/>
    <x v="3"/>
    <x v="4"/>
    <s v="M"/>
    <n v="159"/>
    <x v="35"/>
    <n v="0"/>
    <x v="0"/>
    <x v="0"/>
    <s v="Tuesday2:30-04:000"/>
    <s v="Tuesday2:30-04:000"/>
    <n v="20"/>
    <x v="0"/>
  </r>
  <r>
    <n v="690"/>
    <x v="3"/>
    <x v="4"/>
    <s v="M"/>
    <n v="160"/>
    <x v="32"/>
    <n v="0"/>
    <x v="0"/>
    <x v="0"/>
    <s v="Tuesday2:30-04:000"/>
    <s v="Tuesday2:30-04:000"/>
    <n v="20"/>
    <x v="0"/>
  </r>
  <r>
    <n v="691"/>
    <x v="3"/>
    <x v="5"/>
    <s v="P"/>
    <n v="131"/>
    <x v="0"/>
    <s v="TE428(L4T2)B"/>
    <x v="9"/>
    <x v="44"/>
    <s v="Tuesday04:00-05:30AAM"/>
    <s v="Tuesday04:00-05:30(L4T2)B"/>
    <n v="1"/>
    <x v="1"/>
  </r>
  <r>
    <n v="692"/>
    <x v="3"/>
    <x v="5"/>
    <s v="P"/>
    <n v="132"/>
    <x v="1"/>
    <n v="0"/>
    <x v="0"/>
    <x v="0"/>
    <s v="Tuesday04:00-05:300"/>
    <s v="Tuesday04:00-05:300"/>
    <n v="19"/>
    <x v="0"/>
  </r>
  <r>
    <n v="693"/>
    <x v="3"/>
    <x v="5"/>
    <s v="P"/>
    <n v="133"/>
    <x v="2"/>
    <s v="TE211(L2T1)B"/>
    <x v="10"/>
    <x v="14"/>
    <s v="Tuesday04:00-05:30AHM"/>
    <s v="Tuesday04:00-05:30(L2T1)B"/>
    <n v="1"/>
    <x v="9"/>
  </r>
  <r>
    <n v="694"/>
    <x v="3"/>
    <x v="5"/>
    <s v="P"/>
    <n v="134"/>
    <x v="3"/>
    <s v="GED 211(L2T1)A"/>
    <x v="55"/>
    <x v="11"/>
    <s v="Tuesday04:00-05:30FHS"/>
    <s v="Tuesday04:00-05:30(L2T1)A"/>
    <n v="1"/>
    <x v="9"/>
  </r>
  <r>
    <n v="695"/>
    <x v="3"/>
    <x v="5"/>
    <s v="P"/>
    <n v="135"/>
    <x v="4"/>
    <s v="TE 335 (L3T3)D"/>
    <x v="20"/>
    <x v="35"/>
    <s v="Tuesday04:00-05:30SSS"/>
    <s v="Tuesday04:00-05:30(L3T3)D"/>
    <n v="1"/>
    <x v="5"/>
  </r>
  <r>
    <n v="696"/>
    <x v="3"/>
    <x v="5"/>
    <s v="P"/>
    <n v="136"/>
    <x v="5"/>
    <s v="TE335(L3T3)A"/>
    <x v="28"/>
    <x v="5"/>
    <s v="Tuesday04:00-05:30FBS"/>
    <s v="Tuesday04:00-05:30(L3T3)A"/>
    <n v="1"/>
    <x v="5"/>
  </r>
  <r>
    <n v="697"/>
    <x v="3"/>
    <x v="5"/>
    <s v="P"/>
    <n v="137"/>
    <x v="6"/>
    <s v="PHY122(L1T2)E"/>
    <x v="34"/>
    <x v="32"/>
    <s v="Tuesday04:00-05:30SA"/>
    <s v="Tuesday04:00-05:30(L1T2)E"/>
    <n v="1"/>
    <x v="11"/>
  </r>
  <r>
    <n v="698"/>
    <x v="3"/>
    <x v="5"/>
    <s v="P"/>
    <n v="138"/>
    <x v="7"/>
    <n v="0"/>
    <x v="0"/>
    <x v="0"/>
    <s v="Tuesday04:00-05:300"/>
    <s v="Tuesday04:00-05:300"/>
    <n v="19"/>
    <x v="0"/>
  </r>
  <r>
    <n v="699"/>
    <x v="3"/>
    <x v="5"/>
    <s v="P"/>
    <n v="139"/>
    <x v="9"/>
    <s v="TE4110(L4T1)B"/>
    <x v="6"/>
    <x v="4"/>
    <s v="Tuesday04:00-05:30RI"/>
    <s v="Tuesday04:00-05:30(L4T1)B"/>
    <n v="1"/>
    <x v="4"/>
  </r>
  <r>
    <n v="700"/>
    <x v="3"/>
    <x v="5"/>
    <s v="P"/>
    <n v="140"/>
    <x v="10"/>
    <s v="TE 315(L3T1) A"/>
    <x v="30"/>
    <x v="26"/>
    <s v="Tuesday04:00-05:30NF"/>
    <s v="Tuesday04:00-05:30(L3T1) A"/>
    <n v="1"/>
    <x v="12"/>
  </r>
  <r>
    <n v="701"/>
    <x v="3"/>
    <x v="5"/>
    <s v="P"/>
    <n v="141"/>
    <x v="11"/>
    <n v="0"/>
    <x v="0"/>
    <x v="0"/>
    <s v="Tuesday04:00-05:300"/>
    <s v="Tuesday04:00-05:300"/>
    <n v="19"/>
    <x v="0"/>
  </r>
  <r>
    <n v="702"/>
    <x v="3"/>
    <x v="5"/>
    <s v="P"/>
    <n v="142"/>
    <x v="17"/>
    <n v="0"/>
    <x v="0"/>
    <x v="0"/>
    <s v="Tuesday04:00-05:300"/>
    <s v="Tuesday04:00-05:300"/>
    <n v="19"/>
    <x v="0"/>
  </r>
  <r>
    <n v="703"/>
    <x v="3"/>
    <x v="5"/>
    <s v="P"/>
    <n v="143"/>
    <x v="52"/>
    <n v="0"/>
    <x v="0"/>
    <x v="0"/>
    <s v="Tuesday04:00-05:300"/>
    <s v="Tuesday04:00-05:300"/>
    <n v="19"/>
    <x v="0"/>
  </r>
  <r>
    <n v="704"/>
    <x v="3"/>
    <x v="5"/>
    <s v="P"/>
    <n v="144"/>
    <x v="19"/>
    <n v="0"/>
    <x v="0"/>
    <x v="0"/>
    <s v="Tuesday04:00-05:300"/>
    <s v="Tuesday04:00-05:300"/>
    <n v="19"/>
    <x v="0"/>
  </r>
  <r>
    <n v="705"/>
    <x v="3"/>
    <x v="5"/>
    <s v="P"/>
    <n v="145"/>
    <x v="28"/>
    <n v="0"/>
    <x v="0"/>
    <x v="0"/>
    <s v="Tuesday04:00-05:300"/>
    <s v="Tuesday04:00-05:300"/>
    <n v="19"/>
    <x v="0"/>
  </r>
  <r>
    <n v="706"/>
    <x v="3"/>
    <x v="5"/>
    <s v="P"/>
    <n v="146"/>
    <x v="28"/>
    <n v="0"/>
    <x v="0"/>
    <x v="0"/>
    <s v="Tuesday04:00-05:300"/>
    <s v="Tuesday04:00-05:300"/>
    <n v="19"/>
    <x v="0"/>
  </r>
  <r>
    <n v="707"/>
    <x v="3"/>
    <x v="5"/>
    <s v="P"/>
    <n v="147"/>
    <x v="20"/>
    <s v="YM-1 UC"/>
    <x v="0"/>
    <x v="61"/>
    <s v="Tuesday04:00-05:300"/>
    <s v="Tuesday04:00-05:30YM-1 UC"/>
    <n v="19"/>
    <x v="20"/>
  </r>
  <r>
    <n v="708"/>
    <x v="3"/>
    <x v="5"/>
    <s v="P"/>
    <n v="148"/>
    <x v="21"/>
    <s v="UC"/>
    <x v="19"/>
    <x v="56"/>
    <s v="Tuesday04:00-05:30MR1"/>
    <s v="Tuesday04:00-05:30UC"/>
    <n v="1"/>
    <x v="18"/>
  </r>
  <r>
    <n v="709"/>
    <x v="3"/>
    <x v="5"/>
    <s v="P"/>
    <n v="149"/>
    <x v="22"/>
    <n v="0"/>
    <x v="36"/>
    <x v="0"/>
    <s v="Tuesday04:00-05:30MHR"/>
    <s v="Tuesday04:00-05:300"/>
    <n v="1"/>
    <x v="0"/>
  </r>
  <r>
    <n v="710"/>
    <x v="3"/>
    <x v="5"/>
    <s v="P"/>
    <n v="150"/>
    <x v="23"/>
    <n v="0"/>
    <x v="31"/>
    <x v="0"/>
    <s v="Tuesday04:00-05:30AN"/>
    <s v="Tuesday04:00-05:300"/>
    <n v="1"/>
    <x v="0"/>
  </r>
  <r>
    <n v="711"/>
    <x v="3"/>
    <x v="5"/>
    <s v="P"/>
    <n v="151"/>
    <x v="24"/>
    <s v="UC"/>
    <x v="0"/>
    <x v="56"/>
    <s v="Tuesday04:00-05:300"/>
    <s v="Tuesday04:00-05:30UC"/>
    <n v="19"/>
    <x v="18"/>
  </r>
  <r>
    <n v="712"/>
    <x v="3"/>
    <x v="5"/>
    <s v="P"/>
    <n v="152"/>
    <x v="24"/>
    <n v="0"/>
    <x v="0"/>
    <x v="0"/>
    <s v="Tuesday04:00-05:300"/>
    <s v="Tuesday04:00-05:300"/>
    <n v="19"/>
    <x v="0"/>
  </r>
  <r>
    <n v="713"/>
    <x v="3"/>
    <x v="5"/>
    <s v="P"/>
    <n v="153"/>
    <x v="37"/>
    <s v="uc"/>
    <x v="0"/>
    <x v="56"/>
    <s v="Tuesday04:00-05:300"/>
    <s v="Tuesday04:00-05:30uc"/>
    <n v="19"/>
    <x v="18"/>
  </r>
  <r>
    <n v="714"/>
    <x v="3"/>
    <x v="5"/>
    <s v="P"/>
    <n v="154"/>
    <x v="25"/>
    <n v="0"/>
    <x v="0"/>
    <x v="0"/>
    <s v="Tuesday04:00-05:300"/>
    <s v="Tuesday04:00-05:300"/>
    <n v="19"/>
    <x v="0"/>
  </r>
  <r>
    <n v="715"/>
    <x v="3"/>
    <x v="5"/>
    <s v="P"/>
    <n v="155"/>
    <x v="27"/>
    <n v="0"/>
    <x v="0"/>
    <x v="0"/>
    <s v="Tuesday04:00-05:300"/>
    <s v="Tuesday04:00-05:300"/>
    <n v="19"/>
    <x v="0"/>
  </r>
  <r>
    <n v="716"/>
    <x v="3"/>
    <x v="5"/>
    <s v="P"/>
    <n v="156"/>
    <x v="29"/>
    <n v="0"/>
    <x v="0"/>
    <x v="0"/>
    <s v="Tuesday04:00-05:300"/>
    <s v="Tuesday04:00-05:300"/>
    <n v="19"/>
    <x v="0"/>
  </r>
  <r>
    <n v="717"/>
    <x v="3"/>
    <x v="5"/>
    <s v="P"/>
    <n v="157"/>
    <x v="28"/>
    <n v="0"/>
    <x v="0"/>
    <x v="0"/>
    <s v="Tuesday04:00-05:300"/>
    <s v="Tuesday04:00-05:300"/>
    <n v="19"/>
    <x v="0"/>
  </r>
  <r>
    <n v="718"/>
    <x v="3"/>
    <x v="5"/>
    <s v="P"/>
    <n v="158"/>
    <x v="28"/>
    <n v="0"/>
    <x v="0"/>
    <x v="0"/>
    <s v="Tuesday04:00-05:300"/>
    <s v="Tuesday04:00-05:300"/>
    <n v="19"/>
    <x v="0"/>
  </r>
  <r>
    <n v="719"/>
    <x v="3"/>
    <x v="5"/>
    <s v="P"/>
    <n v="159"/>
    <x v="35"/>
    <n v="0"/>
    <x v="0"/>
    <x v="0"/>
    <s v="Tuesday04:00-05:300"/>
    <s v="Tuesday04:00-05:300"/>
    <n v="19"/>
    <x v="0"/>
  </r>
  <r>
    <n v="720"/>
    <x v="3"/>
    <x v="5"/>
    <s v="P"/>
    <n v="160"/>
    <x v="32"/>
    <n v="0"/>
    <x v="0"/>
    <x v="0"/>
    <s v="Tuesday04:00-05:300"/>
    <s v="Tuesday04:00-05:300"/>
    <n v="19"/>
    <x v="0"/>
  </r>
  <r>
    <n v="721"/>
    <x v="4"/>
    <x v="0"/>
    <s v="A"/>
    <n v="172"/>
    <x v="0"/>
    <s v="ETE"/>
    <x v="0"/>
    <x v="47"/>
    <s v="Wednesday08:30-10:000"/>
    <s v="Wednesday08:30-10:00ETE"/>
    <n v="19"/>
    <x v="15"/>
  </r>
  <r>
    <n v="722"/>
    <x v="4"/>
    <x v="0"/>
    <s v="A"/>
    <n v="173"/>
    <x v="1"/>
    <n v="0"/>
    <x v="0"/>
    <x v="0"/>
    <s v="Wednesday08:30-10:000"/>
    <s v="Wednesday08:30-10:000"/>
    <n v="19"/>
    <x v="0"/>
  </r>
  <r>
    <n v="723"/>
    <x v="4"/>
    <x v="0"/>
    <s v="A"/>
    <n v="174"/>
    <x v="2"/>
    <s v="TE 223(L2T2)C"/>
    <x v="2"/>
    <x v="24"/>
    <s v="Wednesday08:30-10:00AAA"/>
    <s v="Wednesday08:30-10:00(L2T2)C"/>
    <n v="1"/>
    <x v="3"/>
  </r>
  <r>
    <n v="724"/>
    <x v="4"/>
    <x v="0"/>
    <s v="A"/>
    <n v="175"/>
    <x v="3"/>
    <s v="TE4111(L4T1)A"/>
    <x v="40"/>
    <x v="16"/>
    <s v="Wednesday08:30-10:00MMH"/>
    <s v="Wednesday08:30-10:00(L4T1)A"/>
    <n v="1"/>
    <x v="4"/>
  </r>
  <r>
    <n v="725"/>
    <x v="4"/>
    <x v="0"/>
    <s v="A"/>
    <n v="176"/>
    <x v="4"/>
    <s v="TE 333 (L3T3)D"/>
    <x v="3"/>
    <x v="35"/>
    <s v="Wednesday08:30-10:00TAC"/>
    <s v="Wednesday08:30-10:00(L3T3)D"/>
    <n v="2"/>
    <x v="5"/>
  </r>
  <r>
    <n v="726"/>
    <x v="4"/>
    <x v="0"/>
    <s v="A"/>
    <n v="177"/>
    <x v="5"/>
    <s v="TE4210(L4T2)"/>
    <x v="5"/>
    <x v="1"/>
    <s v="Wednesday08:30-10:00SAS"/>
    <s v="Wednesday08:30-10:00(L4T2)"/>
    <n v="2"/>
    <x v="1"/>
  </r>
  <r>
    <n v="727"/>
    <x v="4"/>
    <x v="0"/>
    <s v="A"/>
    <n v="178"/>
    <x v="6"/>
    <s v="GED 211(L2T1)A"/>
    <x v="55"/>
    <x v="11"/>
    <s v="Wednesday08:30-10:00FHS"/>
    <s v="Wednesday08:30-10:00(L2T1)A"/>
    <n v="1"/>
    <x v="9"/>
  </r>
  <r>
    <n v="728"/>
    <x v="4"/>
    <x v="0"/>
    <s v="A"/>
    <n v="179"/>
    <x v="7"/>
    <n v="0"/>
    <x v="0"/>
    <x v="0"/>
    <s v="Wednesday08:30-10:000"/>
    <s v="Wednesday08:30-10:000"/>
    <n v="19"/>
    <x v="0"/>
  </r>
  <r>
    <n v="729"/>
    <x v="4"/>
    <x v="0"/>
    <s v="A"/>
    <n v="180"/>
    <x v="9"/>
    <n v="0"/>
    <x v="0"/>
    <x v="0"/>
    <s v="Wednesday08:30-10:000"/>
    <s v="Wednesday08:30-10:000"/>
    <n v="19"/>
    <x v="0"/>
  </r>
  <r>
    <n v="730"/>
    <x v="4"/>
    <x v="0"/>
    <s v="A"/>
    <n v="181"/>
    <x v="10"/>
    <n v="0"/>
    <x v="0"/>
    <x v="0"/>
    <s v="Wednesday08:30-10:000"/>
    <s v="Wednesday08:30-10:000"/>
    <n v="19"/>
    <x v="0"/>
  </r>
  <r>
    <n v="731"/>
    <x v="4"/>
    <x v="0"/>
    <s v="A"/>
    <n v="182"/>
    <x v="11"/>
    <s v="TE327(L3T2)A"/>
    <x v="3"/>
    <x v="8"/>
    <s v="Wednesday08:30-10:00TAC"/>
    <s v="Wednesday08:30-10:00(L3T2)A"/>
    <n v="2"/>
    <x v="8"/>
  </r>
  <r>
    <n v="732"/>
    <x v="4"/>
    <x v="0"/>
    <s v="A"/>
    <n v="183"/>
    <x v="17"/>
    <s v="DIC"/>
    <x v="0"/>
    <x v="7"/>
    <s v="Wednesday08:30-10:000"/>
    <s v="Wednesday08:30-10:00DIC"/>
    <n v="19"/>
    <x v="7"/>
  </r>
  <r>
    <n v="733"/>
    <x v="4"/>
    <x v="0"/>
    <s v="A"/>
    <n v="184"/>
    <x v="28"/>
    <n v="0"/>
    <x v="0"/>
    <x v="0"/>
    <s v="Wednesday08:30-10:000"/>
    <s v="Wednesday08:30-10:000"/>
    <n v="19"/>
    <x v="0"/>
  </r>
  <r>
    <n v="734"/>
    <x v="4"/>
    <x v="0"/>
    <s v="A"/>
    <n v="185"/>
    <x v="53"/>
    <n v="0"/>
    <x v="0"/>
    <x v="0"/>
    <s v="Wednesday08:30-10:000"/>
    <s v="Wednesday08:30-10:000"/>
    <n v="19"/>
    <x v="0"/>
  </r>
  <r>
    <n v="735"/>
    <x v="4"/>
    <x v="0"/>
    <s v="A"/>
    <n v="186"/>
    <x v="19"/>
    <n v="0"/>
    <x v="0"/>
    <x v="0"/>
    <s v="Wednesday08:30-10:000"/>
    <s v="Wednesday08:30-10:000"/>
    <n v="19"/>
    <x v="0"/>
  </r>
  <r>
    <n v="736"/>
    <x v="4"/>
    <x v="0"/>
    <s v="A"/>
    <n v="187"/>
    <x v="43"/>
    <s v="ENG111(L1T1)A"/>
    <x v="0"/>
    <x v="27"/>
    <s v="Wednesday08:30-10:000"/>
    <s v="Wednesday08:30-10:00(L1T1)A"/>
    <n v="19"/>
    <x v="13"/>
  </r>
  <r>
    <n v="737"/>
    <x v="4"/>
    <x v="0"/>
    <s v="A"/>
    <n v="188"/>
    <x v="28"/>
    <n v="0"/>
    <x v="0"/>
    <x v="0"/>
    <s v="Wednesday08:30-10:000"/>
    <s v="Wednesday08:30-10:000"/>
    <n v="19"/>
    <x v="0"/>
  </r>
  <r>
    <n v="738"/>
    <x v="4"/>
    <x v="0"/>
    <s v="A"/>
    <n v="189"/>
    <x v="21"/>
    <n v="0"/>
    <x v="0"/>
    <x v="0"/>
    <s v="Wednesday08:30-10:000"/>
    <s v="Wednesday08:30-10:000"/>
    <n v="19"/>
    <x v="0"/>
  </r>
  <r>
    <n v="739"/>
    <x v="4"/>
    <x v="0"/>
    <s v="A"/>
    <n v="190"/>
    <x v="28"/>
    <n v="0"/>
    <x v="0"/>
    <x v="0"/>
    <s v="Wednesday08:30-10:000"/>
    <s v="Wednesday08:30-10:000"/>
    <n v="19"/>
    <x v="0"/>
  </r>
  <r>
    <n v="740"/>
    <x v="4"/>
    <x v="0"/>
    <s v="A"/>
    <n v="191"/>
    <x v="22"/>
    <s v="TE414(L4T1)"/>
    <x v="5"/>
    <x v="33"/>
    <s v="Wednesday08:30-10:00SAS"/>
    <s v="Wednesday08:30-10:00(L4T1)"/>
    <n v="2"/>
    <x v="4"/>
  </r>
  <r>
    <n v="741"/>
    <x v="4"/>
    <x v="0"/>
    <s v="A"/>
    <n v="192"/>
    <x v="23"/>
    <s v="TE416(L4T1)"/>
    <x v="41"/>
    <x v="33"/>
    <s v="Wednesday08:30-10:00RKH"/>
    <s v="Wednesday08:30-10:00(L4T1)"/>
    <n v="1"/>
    <x v="4"/>
  </r>
  <r>
    <n v="742"/>
    <x v="4"/>
    <x v="0"/>
    <s v="A"/>
    <n v="193"/>
    <x v="24"/>
    <s v="TE332(L3T3)B"/>
    <x v="22"/>
    <x v="20"/>
    <s v="Wednesday08:30-10:00MK"/>
    <s v="Wednesday08:30-10:00(L3T3)B"/>
    <n v="1"/>
    <x v="5"/>
  </r>
  <r>
    <n v="743"/>
    <x v="4"/>
    <x v="0"/>
    <s v="A"/>
    <n v="194"/>
    <x v="25"/>
    <s v="TE323(L3T2)D"/>
    <x v="25"/>
    <x v="28"/>
    <s v="Wednesday08:30-10:00FS"/>
    <s v="Wednesday08:30-10:00(L3T2)D"/>
    <n v="1"/>
    <x v="8"/>
  </r>
  <r>
    <n v="744"/>
    <x v="4"/>
    <x v="0"/>
    <s v="A"/>
    <n v="195"/>
    <x v="27"/>
    <n v="0"/>
    <x v="0"/>
    <x v="0"/>
    <s v="Wednesday08:30-10:000"/>
    <s v="Wednesday08:30-10:000"/>
    <n v="19"/>
    <x v="0"/>
  </r>
  <r>
    <n v="745"/>
    <x v="4"/>
    <x v="0"/>
    <s v="A"/>
    <n v="196"/>
    <x v="24"/>
    <n v="0"/>
    <x v="0"/>
    <x v="0"/>
    <s v="Wednesday08:30-10:000"/>
    <s v="Wednesday08:30-10:000"/>
    <n v="19"/>
    <x v="0"/>
  </r>
  <r>
    <n v="746"/>
    <x v="4"/>
    <x v="0"/>
    <s v="A"/>
    <n v="197"/>
    <x v="31"/>
    <s v="PHY123(L1T2)C"/>
    <x v="0"/>
    <x v="52"/>
    <s v="Wednesday08:30-10:000"/>
    <s v="Wednesday08:30-10:00(L1T2)C"/>
    <n v="19"/>
    <x v="11"/>
  </r>
  <r>
    <n v="747"/>
    <x v="4"/>
    <x v="0"/>
    <s v="A"/>
    <n v="198"/>
    <x v="28"/>
    <n v="0"/>
    <x v="0"/>
    <x v="0"/>
    <s v="Wednesday08:30-10:000"/>
    <s v="Wednesday08:30-10:000"/>
    <n v="19"/>
    <x v="0"/>
  </r>
  <r>
    <n v="748"/>
    <x v="4"/>
    <x v="0"/>
    <s v="A"/>
    <n v="199"/>
    <x v="35"/>
    <n v="0"/>
    <x v="0"/>
    <x v="0"/>
    <s v="Wednesday08:30-10:000"/>
    <s v="Wednesday08:30-10:000"/>
    <n v="19"/>
    <x v="0"/>
  </r>
  <r>
    <n v="749"/>
    <x v="4"/>
    <x v="0"/>
    <s v="A"/>
    <n v="200"/>
    <x v="32"/>
    <n v="0"/>
    <x v="0"/>
    <x v="0"/>
    <s v="Wednesday08:30-10:000"/>
    <s v="Wednesday08:30-10:000"/>
    <n v="19"/>
    <x v="0"/>
  </r>
  <r>
    <n v="750"/>
    <x v="4"/>
    <x v="1"/>
    <s v="D"/>
    <n v="172"/>
    <x v="0"/>
    <s v="ETE"/>
    <x v="54"/>
    <x v="47"/>
    <s v="Wednesday10:00-11:30TA"/>
    <s v="Wednesday10:00-11:30ETE"/>
    <n v="1"/>
    <x v="15"/>
  </r>
  <r>
    <n v="751"/>
    <x v="4"/>
    <x v="1"/>
    <s v="D"/>
    <n v="173"/>
    <x v="1"/>
    <s v="TE 327 (L3T2) B"/>
    <x v="9"/>
    <x v="25"/>
    <s v="Wednesday10:00-11:30AAM"/>
    <s v="Wednesday10:00-11:30(L3T2) B"/>
    <n v="2"/>
    <x v="8"/>
  </r>
  <r>
    <n v="752"/>
    <x v="4"/>
    <x v="1"/>
    <s v="D"/>
    <n v="174"/>
    <x v="2"/>
    <s v="TE311(L3T2)A"/>
    <x v="19"/>
    <x v="8"/>
    <s v="Wednesday10:00-11:30MR1"/>
    <s v="Wednesday10:00-11:30(L3T2)A"/>
    <n v="1"/>
    <x v="8"/>
  </r>
  <r>
    <n v="753"/>
    <x v="4"/>
    <x v="1"/>
    <s v="D"/>
    <n v="175"/>
    <x v="3"/>
    <s v="TE 323(L3T2)A"/>
    <x v="25"/>
    <x v="8"/>
    <s v="Wednesday10:00-11:30FS"/>
    <s v="Wednesday10:00-11:30(L3T2)A"/>
    <n v="2"/>
    <x v="8"/>
  </r>
  <r>
    <n v="754"/>
    <x v="4"/>
    <x v="1"/>
    <s v="D"/>
    <n v="176"/>
    <x v="4"/>
    <s v="TE317 (L3T1) B"/>
    <x v="29"/>
    <x v="36"/>
    <s v="Wednesday10:00-11:30MRH"/>
    <s v="Wednesday10:00-11:30(L3T1) B"/>
    <n v="1"/>
    <x v="12"/>
  </r>
  <r>
    <n v="755"/>
    <x v="4"/>
    <x v="1"/>
    <s v="D"/>
    <n v="177"/>
    <x v="5"/>
    <n v="0"/>
    <x v="0"/>
    <x v="0"/>
    <s v="Wednesday10:00-11:300"/>
    <s v="Wednesday10:00-11:300"/>
    <n v="15"/>
    <x v="0"/>
  </r>
  <r>
    <n v="756"/>
    <x v="4"/>
    <x v="1"/>
    <s v="D"/>
    <n v="178"/>
    <x v="6"/>
    <s v="TE-231(L2T3)A"/>
    <x v="9"/>
    <x v="12"/>
    <s v="Wednesday10:00-11:30AAM"/>
    <s v="Wednesday10:00-11:30(L2T3)A"/>
    <n v="2"/>
    <x v="10"/>
  </r>
  <r>
    <n v="757"/>
    <x v="4"/>
    <x v="1"/>
    <s v="D"/>
    <n v="179"/>
    <x v="7"/>
    <s v="TE 133 (L1T3)D"/>
    <x v="14"/>
    <x v="29"/>
    <s v="Wednesday10:00-11:30MML"/>
    <s v="Wednesday10:00-11:30(L1T3)D"/>
    <n v="1"/>
    <x v="2"/>
  </r>
  <r>
    <n v="758"/>
    <x v="4"/>
    <x v="1"/>
    <s v="D"/>
    <n v="180"/>
    <x v="9"/>
    <s v="TE211(L2T1)B"/>
    <x v="10"/>
    <x v="14"/>
    <s v="Wednesday10:00-11:30AHM"/>
    <s v="Wednesday10:00-11:30(L2T1)B"/>
    <n v="1"/>
    <x v="9"/>
  </r>
  <r>
    <n v="759"/>
    <x v="4"/>
    <x v="1"/>
    <s v="D"/>
    <n v="181"/>
    <x v="10"/>
    <s v="CHE-124(L1T2)C"/>
    <x v="21"/>
    <x v="52"/>
    <s v="Wednesday10:00-11:30KZ"/>
    <s v="Wednesday10:00-11:30(L1T2)C"/>
    <n v="1"/>
    <x v="11"/>
  </r>
  <r>
    <n v="760"/>
    <x v="4"/>
    <x v="1"/>
    <s v="D"/>
    <n v="182"/>
    <x v="11"/>
    <s v="TE4111(L4T1)B"/>
    <x v="12"/>
    <x v="4"/>
    <s v="Wednesday10:00-11:30AG"/>
    <s v="Wednesday10:00-11:30(L4T1)B"/>
    <n v="1"/>
    <x v="4"/>
  </r>
  <r>
    <n v="761"/>
    <x v="4"/>
    <x v="1"/>
    <s v="D"/>
    <n v="183"/>
    <x v="17"/>
    <s v="DIC"/>
    <x v="0"/>
    <x v="7"/>
    <s v="Wednesday10:00-11:300"/>
    <s v="Wednesday10:00-11:30DIC"/>
    <n v="15"/>
    <x v="7"/>
  </r>
  <r>
    <n v="762"/>
    <x v="4"/>
    <x v="1"/>
    <s v="D"/>
    <n v="184"/>
    <x v="28"/>
    <n v="0"/>
    <x v="0"/>
    <x v="0"/>
    <s v="Wednesday10:00-11:300"/>
    <s v="Wednesday10:00-11:300"/>
    <n v="15"/>
    <x v="0"/>
  </r>
  <r>
    <n v="763"/>
    <x v="4"/>
    <x v="1"/>
    <s v="D"/>
    <n v="185"/>
    <x v="47"/>
    <n v="0"/>
    <x v="0"/>
    <x v="0"/>
    <s v="Wednesday10:00-11:300"/>
    <s v="Wednesday10:00-11:300"/>
    <n v="15"/>
    <x v="0"/>
  </r>
  <r>
    <n v="764"/>
    <x v="4"/>
    <x v="1"/>
    <s v="D"/>
    <n v="186"/>
    <x v="19"/>
    <n v="0"/>
    <x v="0"/>
    <x v="0"/>
    <s v="Wednesday10:00-11:300"/>
    <s v="Wednesday10:00-11:300"/>
    <n v="15"/>
    <x v="0"/>
  </r>
  <r>
    <n v="765"/>
    <x v="4"/>
    <x v="1"/>
    <s v="D"/>
    <n v="187"/>
    <x v="43"/>
    <s v="ENG111(L1T1)A"/>
    <x v="0"/>
    <x v="27"/>
    <s v="Wednesday10:00-11:300"/>
    <s v="Wednesday10:00-11:30(L1T1)A"/>
    <n v="15"/>
    <x v="13"/>
  </r>
  <r>
    <n v="766"/>
    <x v="4"/>
    <x v="1"/>
    <s v="D"/>
    <n v="188"/>
    <x v="28"/>
    <n v="0"/>
    <x v="0"/>
    <x v="0"/>
    <s v="Wednesday10:00-11:300"/>
    <s v="Wednesday10:00-11:300"/>
    <n v="15"/>
    <x v="0"/>
  </r>
  <r>
    <n v="767"/>
    <x v="4"/>
    <x v="1"/>
    <s v="D"/>
    <n v="189"/>
    <x v="21"/>
    <n v="0"/>
    <x v="0"/>
    <x v="0"/>
    <s v="Wednesday10:00-11:300"/>
    <s v="Wednesday10:00-11:300"/>
    <n v="15"/>
    <x v="0"/>
  </r>
  <r>
    <n v="768"/>
    <x v="4"/>
    <x v="1"/>
    <s v="D"/>
    <n v="190"/>
    <x v="28"/>
    <n v="0"/>
    <x v="0"/>
    <x v="0"/>
    <s v="Wednesday10:00-11:300"/>
    <s v="Wednesday10:00-11:300"/>
    <n v="15"/>
    <x v="0"/>
  </r>
  <r>
    <n v="769"/>
    <x v="4"/>
    <x v="1"/>
    <s v="D"/>
    <n v="191"/>
    <x v="22"/>
    <s v="TE414(L4T1)"/>
    <x v="5"/>
    <x v="33"/>
    <s v="Wednesday10:00-11:30SAS"/>
    <s v="Wednesday10:00-11:30(L4T1)"/>
    <n v="1"/>
    <x v="4"/>
  </r>
  <r>
    <n v="770"/>
    <x v="4"/>
    <x v="1"/>
    <s v="D"/>
    <n v="192"/>
    <x v="23"/>
    <s v="TE416(L4T1)"/>
    <x v="41"/>
    <x v="33"/>
    <s v="Wednesday10:00-11:30RKH"/>
    <s v="Wednesday10:00-11:30(L4T1)"/>
    <n v="1"/>
    <x v="4"/>
  </r>
  <r>
    <n v="771"/>
    <x v="4"/>
    <x v="1"/>
    <s v="D"/>
    <n v="193"/>
    <x v="24"/>
    <s v="TE332(L3T3)B"/>
    <x v="22"/>
    <x v="20"/>
    <s v="Wednesday10:00-11:30MK"/>
    <s v="Wednesday10:00-11:30(L3T3)B"/>
    <n v="1"/>
    <x v="5"/>
  </r>
  <r>
    <n v="772"/>
    <x v="4"/>
    <x v="1"/>
    <s v="D"/>
    <n v="194"/>
    <x v="25"/>
    <s v="TE323(L3T2)D"/>
    <x v="25"/>
    <x v="28"/>
    <s v="Wednesday10:00-11:30FS"/>
    <s v="Wednesday10:00-11:30(L3T2)D"/>
    <n v="2"/>
    <x v="8"/>
  </r>
  <r>
    <n v="773"/>
    <x v="4"/>
    <x v="1"/>
    <s v="D"/>
    <n v="195"/>
    <x v="27"/>
    <n v="0"/>
    <x v="0"/>
    <x v="0"/>
    <s v="Wednesday10:00-11:300"/>
    <s v="Wednesday10:00-11:300"/>
    <n v="15"/>
    <x v="0"/>
  </r>
  <r>
    <n v="774"/>
    <x v="4"/>
    <x v="1"/>
    <s v="D"/>
    <n v="196"/>
    <x v="24"/>
    <n v="0"/>
    <x v="0"/>
    <x v="0"/>
    <s v="Wednesday10:00-11:300"/>
    <s v="Wednesday10:00-11:300"/>
    <n v="15"/>
    <x v="0"/>
  </r>
  <r>
    <n v="775"/>
    <x v="4"/>
    <x v="1"/>
    <s v="D"/>
    <n v="197"/>
    <x v="31"/>
    <s v="PHY123(L1T2)C"/>
    <x v="0"/>
    <x v="52"/>
    <s v="Wednesday10:00-11:300"/>
    <s v="Wednesday10:00-11:30(L1T2)C"/>
    <n v="15"/>
    <x v="11"/>
  </r>
  <r>
    <n v="776"/>
    <x v="4"/>
    <x v="1"/>
    <s v="D"/>
    <n v="198"/>
    <x v="28"/>
    <n v="0"/>
    <x v="0"/>
    <x v="0"/>
    <s v="Wednesday10:00-11:300"/>
    <s v="Wednesday10:00-11:300"/>
    <n v="15"/>
    <x v="0"/>
  </r>
  <r>
    <n v="777"/>
    <x v="4"/>
    <x v="1"/>
    <s v="D"/>
    <n v="199"/>
    <x v="35"/>
    <n v="0"/>
    <x v="0"/>
    <x v="0"/>
    <s v="Wednesday10:00-11:300"/>
    <s v="Wednesday10:00-11:300"/>
    <n v="15"/>
    <x v="0"/>
  </r>
  <r>
    <n v="778"/>
    <x v="4"/>
    <x v="1"/>
    <s v="D"/>
    <n v="200"/>
    <x v="32"/>
    <n v="0"/>
    <x v="0"/>
    <x v="0"/>
    <s v="Wednesday10:00-11:300"/>
    <s v="Wednesday10:00-11:300"/>
    <n v="15"/>
    <x v="0"/>
  </r>
  <r>
    <n v="779"/>
    <x v="4"/>
    <x v="2"/>
    <s v="G"/>
    <n v="172"/>
    <x v="0"/>
    <s v="CSE112(L1T3)B"/>
    <x v="0"/>
    <x v="19"/>
    <s v="Wednesday11:30-01:000"/>
    <s v="Wednesday11:30-01:00(L1T3)B"/>
    <n v="20"/>
    <x v="2"/>
  </r>
  <r>
    <n v="780"/>
    <x v="4"/>
    <x v="2"/>
    <s v="G"/>
    <n v="173"/>
    <x v="1"/>
    <s v="ACT 231(L2T3)A"/>
    <x v="0"/>
    <x v="12"/>
    <s v="Wednesday11:30-01:000"/>
    <s v="Wednesday11:30-01:00(L2T3)A"/>
    <n v="20"/>
    <x v="10"/>
  </r>
  <r>
    <n v="781"/>
    <x v="4"/>
    <x v="2"/>
    <s v="G"/>
    <n v="174"/>
    <x v="2"/>
    <s v="TE 223(L2T2)C"/>
    <x v="2"/>
    <x v="24"/>
    <s v="Wednesday11:30-01:00AAA"/>
    <s v="Wednesday11:30-01:00(L2T2)C"/>
    <n v="1"/>
    <x v="3"/>
  </r>
  <r>
    <n v="782"/>
    <x v="4"/>
    <x v="2"/>
    <s v="G"/>
    <n v="175"/>
    <x v="3"/>
    <s v="TE 323(L3T2)B"/>
    <x v="35"/>
    <x v="18"/>
    <s v="Wednesday11:30-01:00AI"/>
    <s v="Wednesday11:30-01:00(L3T2)B"/>
    <n v="1"/>
    <x v="8"/>
  </r>
  <r>
    <n v="783"/>
    <x v="4"/>
    <x v="2"/>
    <s v="G"/>
    <n v="176"/>
    <x v="4"/>
    <s v="TE331(L3T3)D"/>
    <x v="18"/>
    <x v="35"/>
    <s v="Wednesday11:30-01:00MAB"/>
    <s v="Wednesday11:30-01:00(L3T3)D"/>
    <n v="1"/>
    <x v="5"/>
  </r>
  <r>
    <n v="784"/>
    <x v="4"/>
    <x v="2"/>
    <s v="G"/>
    <n v="177"/>
    <x v="5"/>
    <n v="0"/>
    <x v="34"/>
    <x v="0"/>
    <s v="Wednesday11:30-01:00SA"/>
    <s v="Wednesday11:30-01:000"/>
    <n v="1"/>
    <x v="0"/>
  </r>
  <r>
    <n v="785"/>
    <x v="4"/>
    <x v="2"/>
    <s v="G"/>
    <n v="178"/>
    <x v="6"/>
    <s v="TE 325(L3T2)A"/>
    <x v="0"/>
    <x v="8"/>
    <s v="Wednesday11:30-01:000"/>
    <s v="Wednesday11:30-01:00(L3T2)A"/>
    <n v="20"/>
    <x v="8"/>
  </r>
  <r>
    <n v="786"/>
    <x v="4"/>
    <x v="2"/>
    <s v="G"/>
    <n v="179"/>
    <x v="7"/>
    <s v="TE313(L3T1)B"/>
    <x v="36"/>
    <x v="42"/>
    <s v="Wednesday11:30-01:00MHR"/>
    <s v="Wednesday11:30-01:00(L3T1)B"/>
    <n v="1"/>
    <x v="12"/>
  </r>
  <r>
    <n v="787"/>
    <x v="4"/>
    <x v="2"/>
    <s v="G"/>
    <n v="180"/>
    <x v="9"/>
    <s v="TE325(L3T2)A"/>
    <x v="59"/>
    <x v="8"/>
    <s v="Wednesday11:30-01:00GC"/>
    <s v="Wednesday11:30-01:00(L3T2)A"/>
    <n v="1"/>
    <x v="8"/>
  </r>
  <r>
    <n v="788"/>
    <x v="4"/>
    <x v="2"/>
    <s v="G"/>
    <n v="181"/>
    <x v="10"/>
    <n v="0"/>
    <x v="0"/>
    <x v="0"/>
    <s v="Wednesday11:30-01:000"/>
    <s v="Wednesday11:30-01:000"/>
    <n v="20"/>
    <x v="0"/>
  </r>
  <r>
    <n v="789"/>
    <x v="4"/>
    <x v="2"/>
    <s v="G"/>
    <n v="182"/>
    <x v="11"/>
    <n v="0"/>
    <x v="0"/>
    <x v="0"/>
    <s v="Wednesday11:30-01:000"/>
    <s v="Wednesday11:30-01:000"/>
    <n v="20"/>
    <x v="0"/>
  </r>
  <r>
    <n v="790"/>
    <x v="4"/>
    <x v="2"/>
    <s v="G"/>
    <n v="183"/>
    <x v="17"/>
    <s v="DIC"/>
    <x v="0"/>
    <x v="7"/>
    <s v="Wednesday11:30-01:000"/>
    <s v="Wednesday11:30-01:00DIC"/>
    <n v="20"/>
    <x v="7"/>
  </r>
  <r>
    <n v="791"/>
    <x v="4"/>
    <x v="2"/>
    <s v="G"/>
    <n v="184"/>
    <x v="53"/>
    <n v="0"/>
    <x v="0"/>
    <x v="0"/>
    <s v="Wednesday11:30-01:000"/>
    <s v="Wednesday11:30-01:000"/>
    <n v="20"/>
    <x v="0"/>
  </r>
  <r>
    <n v="792"/>
    <x v="4"/>
    <x v="2"/>
    <s v="G"/>
    <n v="185"/>
    <x v="54"/>
    <n v="0"/>
    <x v="0"/>
    <x v="0"/>
    <s v="Wednesday11:30-01:000"/>
    <s v="Wednesday11:30-01:000"/>
    <n v="20"/>
    <x v="0"/>
  </r>
  <r>
    <n v="793"/>
    <x v="4"/>
    <x v="2"/>
    <s v="G"/>
    <n v="186"/>
    <x v="19"/>
    <n v="0"/>
    <x v="0"/>
    <x v="0"/>
    <s v="Wednesday11:30-01:000"/>
    <s v="Wednesday11:30-01:000"/>
    <n v="20"/>
    <x v="0"/>
  </r>
  <r>
    <n v="794"/>
    <x v="4"/>
    <x v="2"/>
    <s v="G"/>
    <n v="187"/>
    <x v="37"/>
    <s v="TE234(L2T3)A"/>
    <x v="0"/>
    <x v="12"/>
    <s v="Wednesday11:30-01:000"/>
    <s v="Wednesday11:30-01:00(L2T3)A"/>
    <n v="20"/>
    <x v="10"/>
  </r>
  <r>
    <n v="795"/>
    <x v="4"/>
    <x v="2"/>
    <s v="G"/>
    <n v="188"/>
    <x v="20"/>
    <n v="0"/>
    <x v="0"/>
    <x v="0"/>
    <s v="Wednesday11:30-01:000"/>
    <s v="Wednesday11:30-01:000"/>
    <n v="20"/>
    <x v="0"/>
  </r>
  <r>
    <n v="796"/>
    <x v="4"/>
    <x v="2"/>
    <s v="G"/>
    <n v="189"/>
    <x v="22"/>
    <n v="0"/>
    <x v="0"/>
    <x v="0"/>
    <s v="Wednesday11:30-01:000"/>
    <s v="Wednesday11:30-01:000"/>
    <n v="20"/>
    <x v="0"/>
  </r>
  <r>
    <n v="797"/>
    <x v="4"/>
    <x v="2"/>
    <s v="G"/>
    <n v="190"/>
    <x v="28"/>
    <n v="0"/>
    <x v="0"/>
    <x v="0"/>
    <s v="Wednesday11:30-01:000"/>
    <s v="Wednesday11:30-01:000"/>
    <n v="20"/>
    <x v="0"/>
  </r>
  <r>
    <n v="798"/>
    <x v="4"/>
    <x v="2"/>
    <s v="G"/>
    <n v="191"/>
    <x v="22"/>
    <s v="TE214(L2-T1)A"/>
    <x v="5"/>
    <x v="62"/>
    <s v="Wednesday11:30-01:00SAS"/>
    <s v="Wednesday11:30-01:00(L2-T1)A"/>
    <n v="1"/>
    <x v="17"/>
  </r>
  <r>
    <n v="799"/>
    <x v="4"/>
    <x v="2"/>
    <s v="G"/>
    <n v="192"/>
    <x v="23"/>
    <s v="TE 222 (L2T2)A"/>
    <x v="23"/>
    <x v="9"/>
    <s v="Wednesday11:30-01:00SM"/>
    <s v="Wednesday11:30-01:00(L2T2)A"/>
    <n v="1"/>
    <x v="3"/>
  </r>
  <r>
    <n v="800"/>
    <x v="4"/>
    <x v="2"/>
    <s v="G"/>
    <n v="193"/>
    <x v="24"/>
    <s v="TE418(L4T1)"/>
    <x v="60"/>
    <x v="33"/>
    <s v="Wednesday11:30-01:00Shamim"/>
    <s v="Wednesday11:30-01:00(L4T1)"/>
    <n v="1"/>
    <x v="4"/>
  </r>
  <r>
    <n v="801"/>
    <x v="4"/>
    <x v="2"/>
    <s v="G"/>
    <n v="194"/>
    <x v="25"/>
    <n v="0"/>
    <x v="0"/>
    <x v="0"/>
    <s v="Wednesday11:30-01:000"/>
    <s v="Wednesday11:30-01:000"/>
    <n v="20"/>
    <x v="0"/>
  </r>
  <r>
    <n v="802"/>
    <x v="4"/>
    <x v="2"/>
    <s v="G"/>
    <n v="195"/>
    <x v="27"/>
    <n v="0"/>
    <x v="0"/>
    <x v="0"/>
    <s v="Wednesday11:30-01:000"/>
    <s v="Wednesday11:30-01:000"/>
    <n v="20"/>
    <x v="0"/>
  </r>
  <r>
    <n v="803"/>
    <x v="4"/>
    <x v="2"/>
    <s v="G"/>
    <n v="196"/>
    <x v="28"/>
    <n v="0"/>
    <x v="0"/>
    <x v="0"/>
    <s v="Wednesday11:30-01:000"/>
    <s v="Wednesday11:30-01:000"/>
    <n v="20"/>
    <x v="0"/>
  </r>
  <r>
    <n v="804"/>
    <x v="4"/>
    <x v="2"/>
    <s v="G"/>
    <n v="197"/>
    <x v="31"/>
    <s v="PHY123(L1T2)D"/>
    <x v="0"/>
    <x v="22"/>
    <s v="Wednesday11:30-01:000"/>
    <s v="Wednesday11:30-01:00(L1T2)D"/>
    <n v="20"/>
    <x v="11"/>
  </r>
  <r>
    <n v="805"/>
    <x v="4"/>
    <x v="2"/>
    <s v="G"/>
    <n v="198"/>
    <x v="28"/>
    <n v="0"/>
    <x v="0"/>
    <x v="0"/>
    <s v="Wednesday11:30-01:000"/>
    <s v="Wednesday11:30-01:000"/>
    <n v="20"/>
    <x v="0"/>
  </r>
  <r>
    <n v="806"/>
    <x v="4"/>
    <x v="2"/>
    <s v="G"/>
    <n v="199"/>
    <x v="35"/>
    <n v="0"/>
    <x v="0"/>
    <x v="0"/>
    <s v="Wednesday11:30-01:000"/>
    <s v="Wednesday11:30-01:000"/>
    <n v="20"/>
    <x v="0"/>
  </r>
  <r>
    <n v="807"/>
    <x v="4"/>
    <x v="2"/>
    <s v="G"/>
    <n v="200"/>
    <x v="28"/>
    <n v="0"/>
    <x v="0"/>
    <x v="0"/>
    <s v="Wednesday11:30-01:000"/>
    <s v="Wednesday11:30-01:000"/>
    <n v="20"/>
    <x v="0"/>
  </r>
  <r>
    <n v="808"/>
    <x v="4"/>
    <x v="3"/>
    <s v="J"/>
    <n v="172"/>
    <x v="0"/>
    <s v="CSE112(L1T3)B"/>
    <x v="0"/>
    <x v="19"/>
    <s v="Wednesday01:00-02:300"/>
    <s v="Wednesday01:00-02:30(L1T3)B"/>
    <n v="18"/>
    <x v="2"/>
  </r>
  <r>
    <n v="809"/>
    <x v="4"/>
    <x v="3"/>
    <s v="J"/>
    <n v="173"/>
    <x v="1"/>
    <s v="TE 327 (L3T2) A"/>
    <x v="9"/>
    <x v="10"/>
    <s v="Wednesday01:00-02:30AAM"/>
    <s v="Wednesday01:00-02:30(L3T2) A"/>
    <n v="1"/>
    <x v="8"/>
  </r>
  <r>
    <n v="810"/>
    <x v="4"/>
    <x v="3"/>
    <s v="J"/>
    <n v="174"/>
    <x v="2"/>
    <s v="TE 334(L3T3)A"/>
    <x v="11"/>
    <x v="5"/>
    <s v="Wednesday01:00-02:30Syful"/>
    <s v="Wednesday01:00-02:30(L3T3)A"/>
    <n v="1"/>
    <x v="5"/>
  </r>
  <r>
    <n v="811"/>
    <x v="4"/>
    <x v="3"/>
    <s v="J"/>
    <n v="175"/>
    <x v="3"/>
    <n v="0"/>
    <x v="0"/>
    <x v="0"/>
    <s v="Wednesday01:00-02:300"/>
    <s v="Wednesday01:00-02:300"/>
    <n v="18"/>
    <x v="0"/>
  </r>
  <r>
    <n v="812"/>
    <x v="4"/>
    <x v="3"/>
    <s v="J"/>
    <n v="176"/>
    <x v="4"/>
    <s v="TE 334(L3T3)D"/>
    <x v="32"/>
    <x v="35"/>
    <s v="Wednesday01:00-02:30PT"/>
    <s v="Wednesday01:00-02:30(L3T3)D"/>
    <n v="1"/>
    <x v="5"/>
  </r>
  <r>
    <n v="813"/>
    <x v="4"/>
    <x v="3"/>
    <s v="J"/>
    <n v="177"/>
    <x v="5"/>
    <n v="0"/>
    <x v="0"/>
    <x v="0"/>
    <s v="Wednesday01:00-02:300"/>
    <s v="Wednesday01:00-02:300"/>
    <n v="18"/>
    <x v="0"/>
  </r>
  <r>
    <n v="814"/>
    <x v="4"/>
    <x v="3"/>
    <s v="J"/>
    <n v="178"/>
    <x v="6"/>
    <n v="0"/>
    <x v="0"/>
    <x v="0"/>
    <s v="Wednesday01:00-02:300"/>
    <s v="Wednesday01:00-02:300"/>
    <n v="18"/>
    <x v="0"/>
  </r>
  <r>
    <n v="815"/>
    <x v="4"/>
    <x v="3"/>
    <s v="J"/>
    <n v="179"/>
    <x v="7"/>
    <s v="MAT111(L1T1)A"/>
    <x v="33"/>
    <x v="27"/>
    <s v="Wednesday01:00-02:30SS"/>
    <s v="Wednesday01:00-02:30(L1T1)A"/>
    <n v="1"/>
    <x v="13"/>
  </r>
  <r>
    <n v="816"/>
    <x v="4"/>
    <x v="3"/>
    <s v="J"/>
    <n v="180"/>
    <x v="9"/>
    <s v="TE221(L2T2)B"/>
    <x v="23"/>
    <x v="3"/>
    <s v="Wednesday01:00-02:30SM"/>
    <s v="Wednesday01:00-02:30(L2T2)B"/>
    <n v="2"/>
    <x v="3"/>
  </r>
  <r>
    <n v="817"/>
    <x v="4"/>
    <x v="3"/>
    <s v="J"/>
    <n v="181"/>
    <x v="10"/>
    <s v="CHE-124(L1T2)B"/>
    <x v="21"/>
    <x v="34"/>
    <s v="Wednesday01:00-02:30KZ"/>
    <s v="Wednesday01:00-02:30(L1T2)B"/>
    <n v="1"/>
    <x v="11"/>
  </r>
  <r>
    <n v="818"/>
    <x v="4"/>
    <x v="3"/>
    <s v="J"/>
    <n v="182"/>
    <x v="11"/>
    <s v="TE4111(L4T1)A"/>
    <x v="12"/>
    <x v="16"/>
    <s v="Wednesday01:00-02:30AG"/>
    <s v="Wednesday01:00-02:30(L4T1)A"/>
    <n v="1"/>
    <x v="4"/>
  </r>
  <r>
    <n v="819"/>
    <x v="4"/>
    <x v="3"/>
    <s v="J"/>
    <n v="183"/>
    <x v="17"/>
    <s v="DIC"/>
    <x v="0"/>
    <x v="7"/>
    <s v="Wednesday01:00-02:300"/>
    <s v="Wednesday01:00-02:30DIC"/>
    <n v="18"/>
    <x v="7"/>
  </r>
  <r>
    <n v="820"/>
    <x v="4"/>
    <x v="3"/>
    <s v="J"/>
    <n v="184"/>
    <x v="53"/>
    <n v="0"/>
    <x v="0"/>
    <x v="0"/>
    <s v="Wednesday01:00-02:300"/>
    <s v="Wednesday01:00-02:300"/>
    <n v="18"/>
    <x v="0"/>
  </r>
  <r>
    <n v="821"/>
    <x v="4"/>
    <x v="3"/>
    <s v="J"/>
    <n v="185"/>
    <x v="39"/>
    <n v="0"/>
    <x v="0"/>
    <x v="0"/>
    <s v="Wednesday01:00-02:300"/>
    <s v="Wednesday01:00-02:300"/>
    <n v="18"/>
    <x v="0"/>
  </r>
  <r>
    <n v="822"/>
    <x v="4"/>
    <x v="3"/>
    <s v="J"/>
    <n v="186"/>
    <x v="19"/>
    <n v="0"/>
    <x v="0"/>
    <x v="0"/>
    <s v="Wednesday01:00-02:300"/>
    <s v="Wednesday01:00-02:300"/>
    <n v="18"/>
    <x v="0"/>
  </r>
  <r>
    <n v="823"/>
    <x v="4"/>
    <x v="3"/>
    <s v="J"/>
    <n v="187"/>
    <x v="37"/>
    <s v="TE234(L2T3)A"/>
    <x v="6"/>
    <x v="12"/>
    <s v="Wednesday01:00-02:30RI"/>
    <s v="Wednesday01:00-02:30(L2T3)A"/>
    <n v="1"/>
    <x v="10"/>
  </r>
  <r>
    <n v="824"/>
    <x v="4"/>
    <x v="3"/>
    <s v="J"/>
    <n v="188"/>
    <x v="20"/>
    <n v="0"/>
    <x v="0"/>
    <x v="0"/>
    <s v="Wednesday01:00-02:300"/>
    <s v="Wednesday01:00-02:300"/>
    <n v="18"/>
    <x v="0"/>
  </r>
  <r>
    <n v="825"/>
    <x v="4"/>
    <x v="3"/>
    <s v="J"/>
    <n v="189"/>
    <x v="22"/>
    <n v="0"/>
    <x v="0"/>
    <x v="0"/>
    <s v="Wednesday01:00-02:300"/>
    <s v="Wednesday01:00-02:300"/>
    <n v="18"/>
    <x v="0"/>
  </r>
  <r>
    <n v="826"/>
    <x v="4"/>
    <x v="3"/>
    <s v="J"/>
    <n v="190"/>
    <x v="28"/>
    <n v="0"/>
    <x v="0"/>
    <x v="0"/>
    <s v="Wednesday01:00-02:300"/>
    <s v="Wednesday01:00-02:300"/>
    <n v="18"/>
    <x v="0"/>
  </r>
  <r>
    <n v="827"/>
    <x v="4"/>
    <x v="3"/>
    <s v="J"/>
    <n v="191"/>
    <x v="22"/>
    <s v="TE214(L2-T1)A"/>
    <x v="5"/>
    <x v="62"/>
    <s v="Wednesday01:00-02:30SAS"/>
    <s v="Wednesday01:00-02:30(L2-T1)A"/>
    <n v="1"/>
    <x v="17"/>
  </r>
  <r>
    <n v="828"/>
    <x v="4"/>
    <x v="3"/>
    <s v="J"/>
    <n v="192"/>
    <x v="23"/>
    <s v="TE 222 (L2T2)A"/>
    <x v="23"/>
    <x v="9"/>
    <s v="Wednesday01:00-02:30SM"/>
    <s v="Wednesday01:00-02:30(L2T2)A"/>
    <n v="2"/>
    <x v="3"/>
  </r>
  <r>
    <n v="829"/>
    <x v="4"/>
    <x v="3"/>
    <s v="J"/>
    <n v="193"/>
    <x v="24"/>
    <s v="TE418(L4T1)"/>
    <x v="60"/>
    <x v="33"/>
    <s v="Wednesday01:00-02:30Shamim"/>
    <s v="Wednesday01:00-02:30(L4T1)"/>
    <n v="1"/>
    <x v="4"/>
  </r>
  <r>
    <n v="830"/>
    <x v="4"/>
    <x v="3"/>
    <s v="J"/>
    <n v="194"/>
    <x v="25"/>
    <n v="0"/>
    <x v="0"/>
    <x v="0"/>
    <s v="Wednesday01:00-02:300"/>
    <s v="Wednesday01:00-02:300"/>
    <n v="18"/>
    <x v="0"/>
  </r>
  <r>
    <n v="831"/>
    <x v="4"/>
    <x v="3"/>
    <s v="J"/>
    <n v="195"/>
    <x v="27"/>
    <n v="0"/>
    <x v="0"/>
    <x v="0"/>
    <s v="Wednesday01:00-02:300"/>
    <s v="Wednesday01:00-02:300"/>
    <n v="18"/>
    <x v="0"/>
  </r>
  <r>
    <n v="832"/>
    <x v="4"/>
    <x v="3"/>
    <s v="J"/>
    <n v="196"/>
    <x v="28"/>
    <n v="0"/>
    <x v="0"/>
    <x v="0"/>
    <s v="Wednesday01:00-02:300"/>
    <s v="Wednesday01:00-02:300"/>
    <n v="18"/>
    <x v="0"/>
  </r>
  <r>
    <n v="833"/>
    <x v="4"/>
    <x v="3"/>
    <s v="J"/>
    <n v="197"/>
    <x v="31"/>
    <s v="PHY123(L1T2)D"/>
    <x v="0"/>
    <x v="22"/>
    <s v="Wednesday01:00-02:300"/>
    <s v="Wednesday01:00-02:30(L1T2)D"/>
    <n v="18"/>
    <x v="11"/>
  </r>
  <r>
    <n v="834"/>
    <x v="4"/>
    <x v="3"/>
    <s v="J"/>
    <n v="198"/>
    <x v="28"/>
    <n v="0"/>
    <x v="0"/>
    <x v="0"/>
    <s v="Wednesday01:00-02:300"/>
    <s v="Wednesday01:00-02:300"/>
    <n v="18"/>
    <x v="0"/>
  </r>
  <r>
    <n v="835"/>
    <x v="4"/>
    <x v="3"/>
    <s v="J"/>
    <n v="199"/>
    <x v="35"/>
    <n v="0"/>
    <x v="0"/>
    <x v="0"/>
    <s v="Wednesday01:00-02:300"/>
    <s v="Wednesday01:00-02:300"/>
    <n v="18"/>
    <x v="0"/>
  </r>
  <r>
    <n v="836"/>
    <x v="4"/>
    <x v="3"/>
    <s v="J"/>
    <n v="200"/>
    <x v="28"/>
    <n v="0"/>
    <x v="0"/>
    <x v="0"/>
    <s v="Wednesday01:00-02:300"/>
    <s v="Wednesday01:00-02:300"/>
    <n v="18"/>
    <x v="0"/>
  </r>
  <r>
    <n v="837"/>
    <x v="4"/>
    <x v="4"/>
    <s v="M"/>
    <n v="172"/>
    <x v="0"/>
    <s v="TE428(L4T2)C"/>
    <x v="0"/>
    <x v="45"/>
    <s v="Wednesday2:30-04:000"/>
    <s v="Wednesday2:30-04:00(L4T2)C"/>
    <n v="20"/>
    <x v="1"/>
  </r>
  <r>
    <n v="838"/>
    <x v="4"/>
    <x v="4"/>
    <s v="M"/>
    <n v="173"/>
    <x v="1"/>
    <s v="ACT 231(L2T3)B"/>
    <x v="0"/>
    <x v="13"/>
    <s v="Wednesday2:30-04:000"/>
    <s v="Wednesday2:30-04:00(L2T3)B"/>
    <n v="20"/>
    <x v="10"/>
  </r>
  <r>
    <n v="839"/>
    <x v="4"/>
    <x v="4"/>
    <s v="M"/>
    <n v="174"/>
    <x v="2"/>
    <s v="TE317(L3T2)A"/>
    <x v="19"/>
    <x v="8"/>
    <s v="Wednesday2:30-04:00MR1"/>
    <s v="Wednesday2:30-04:00(L3T2)A"/>
    <n v="1"/>
    <x v="8"/>
  </r>
  <r>
    <n v="840"/>
    <x v="4"/>
    <x v="4"/>
    <s v="M"/>
    <n v="175"/>
    <x v="3"/>
    <s v="MKT 231(L2T3)A"/>
    <x v="18"/>
    <x v="12"/>
    <s v="Wednesday2:30-04:00MAB"/>
    <s v="Wednesday2:30-04:00(L2T3)A"/>
    <n v="1"/>
    <x v="10"/>
  </r>
  <r>
    <n v="841"/>
    <x v="4"/>
    <x v="4"/>
    <s v="M"/>
    <n v="176"/>
    <x v="4"/>
    <s v="CHE-124(L1T2)C"/>
    <x v="14"/>
    <x v="52"/>
    <s v="Wednesday2:30-04:00MML"/>
    <s v="Wednesday2:30-04:00(L1T2)C"/>
    <n v="1"/>
    <x v="11"/>
  </r>
  <r>
    <n v="842"/>
    <x v="4"/>
    <x v="4"/>
    <s v="M"/>
    <n v="177"/>
    <x v="5"/>
    <s v="PHY111(L1T1)C"/>
    <x v="34"/>
    <x v="31"/>
    <s v="Wednesday2:30-04:00SA"/>
    <s v="Wednesday2:30-04:00(L1T1)C"/>
    <n v="1"/>
    <x v="13"/>
  </r>
  <r>
    <n v="843"/>
    <x v="4"/>
    <x v="4"/>
    <s v="M"/>
    <n v="178"/>
    <x v="6"/>
    <s v="TE 325(L3T2)B"/>
    <x v="0"/>
    <x v="18"/>
    <s v="Wednesday2:30-04:000"/>
    <s v="Wednesday2:30-04:00(L3T2)B"/>
    <n v="20"/>
    <x v="8"/>
  </r>
  <r>
    <n v="844"/>
    <x v="4"/>
    <x v="4"/>
    <s v="M"/>
    <n v="179"/>
    <x v="7"/>
    <s v="MAT122(L1T2)D"/>
    <x v="27"/>
    <x v="22"/>
    <s v="Wednesday2:30-04:00SKR"/>
    <s v="Wednesday2:30-04:00(L1T2)D"/>
    <n v="1"/>
    <x v="11"/>
  </r>
  <r>
    <n v="845"/>
    <x v="4"/>
    <x v="4"/>
    <s v="M"/>
    <n v="180"/>
    <x v="9"/>
    <s v="TE333(L3T3)A"/>
    <x v="52"/>
    <x v="5"/>
    <s v="Wednesday2:30-04:00SI"/>
    <s v="Wednesday2:30-04:00(L3T3)A"/>
    <n v="1"/>
    <x v="5"/>
  </r>
  <r>
    <n v="846"/>
    <x v="4"/>
    <x v="4"/>
    <s v="M"/>
    <n v="181"/>
    <x v="10"/>
    <s v="TE233(L2T3)B"/>
    <x v="61"/>
    <x v="13"/>
    <s v="Wednesday2:30-04:00NRD"/>
    <s v="Wednesday2:30-04:00(L2T3)B"/>
    <n v="1"/>
    <x v="10"/>
  </r>
  <r>
    <n v="847"/>
    <x v="4"/>
    <x v="4"/>
    <s v="M"/>
    <n v="182"/>
    <x v="11"/>
    <n v="0"/>
    <x v="0"/>
    <x v="0"/>
    <s v="Wednesday2:30-04:000"/>
    <s v="Wednesday2:30-04:000"/>
    <n v="20"/>
    <x v="0"/>
  </r>
  <r>
    <n v="848"/>
    <x v="4"/>
    <x v="4"/>
    <s v="M"/>
    <n v="183"/>
    <x v="17"/>
    <n v="0"/>
    <x v="0"/>
    <x v="0"/>
    <s v="Wednesday2:30-04:000"/>
    <s v="Wednesday2:30-04:000"/>
    <n v="20"/>
    <x v="0"/>
  </r>
  <r>
    <n v="849"/>
    <x v="4"/>
    <x v="4"/>
    <s v="M"/>
    <n v="184"/>
    <x v="28"/>
    <n v="0"/>
    <x v="0"/>
    <x v="0"/>
    <s v="Wednesday2:30-04:000"/>
    <s v="Wednesday2:30-04:000"/>
    <n v="20"/>
    <x v="0"/>
  </r>
  <r>
    <n v="850"/>
    <x v="4"/>
    <x v="4"/>
    <s v="M"/>
    <n v="185"/>
    <x v="47"/>
    <n v="0"/>
    <x v="0"/>
    <x v="0"/>
    <s v="Wednesday2:30-04:000"/>
    <s v="Wednesday2:30-04:000"/>
    <n v="20"/>
    <x v="0"/>
  </r>
  <r>
    <n v="851"/>
    <x v="4"/>
    <x v="4"/>
    <s v="M"/>
    <n v="186"/>
    <x v="19"/>
    <n v="0"/>
    <x v="0"/>
    <x v="0"/>
    <s v="Wednesday2:30-04:000"/>
    <s v="Wednesday2:30-04:000"/>
    <n v="20"/>
    <x v="0"/>
  </r>
  <r>
    <n v="852"/>
    <x v="4"/>
    <x v="4"/>
    <s v="M"/>
    <n v="187"/>
    <x v="28"/>
    <n v="0"/>
    <x v="0"/>
    <x v="0"/>
    <s v="Wednesday2:30-04:000"/>
    <s v="Wednesday2:30-04:000"/>
    <n v="20"/>
    <x v="0"/>
  </r>
  <r>
    <n v="853"/>
    <x v="4"/>
    <x v="4"/>
    <s v="M"/>
    <n v="188"/>
    <x v="20"/>
    <n v="0"/>
    <x v="0"/>
    <x v="0"/>
    <s v="Wednesday2:30-04:000"/>
    <s v="Wednesday2:30-04:000"/>
    <n v="20"/>
    <x v="0"/>
  </r>
  <r>
    <n v="854"/>
    <x v="4"/>
    <x v="4"/>
    <s v="M"/>
    <n v="189"/>
    <x v="21"/>
    <n v="0"/>
    <x v="0"/>
    <x v="0"/>
    <s v="Wednesday2:30-04:000"/>
    <s v="Wednesday2:30-04:000"/>
    <n v="20"/>
    <x v="0"/>
  </r>
  <r>
    <n v="855"/>
    <x v="4"/>
    <x v="4"/>
    <s v="M"/>
    <n v="190"/>
    <x v="23"/>
    <n v="0"/>
    <x v="0"/>
    <x v="0"/>
    <s v="Wednesday2:30-04:000"/>
    <s v="Wednesday2:30-04:000"/>
    <n v="20"/>
    <x v="0"/>
  </r>
  <r>
    <n v="856"/>
    <x v="4"/>
    <x v="4"/>
    <s v="M"/>
    <n v="191"/>
    <x v="22"/>
    <s v="TE214(L2-T1)B"/>
    <x v="35"/>
    <x v="51"/>
    <s v="Wednesday2:30-04:00AI"/>
    <s v="Wednesday2:30-04:00(L2-T1)B"/>
    <n v="1"/>
    <x v="17"/>
  </r>
  <r>
    <n v="857"/>
    <x v="4"/>
    <x v="4"/>
    <s v="M"/>
    <n v="192"/>
    <x v="21"/>
    <n v="0"/>
    <x v="0"/>
    <x v="0"/>
    <s v="Wednesday2:30-04:000"/>
    <s v="Wednesday2:30-04:000"/>
    <n v="20"/>
    <x v="0"/>
  </r>
  <r>
    <n v="858"/>
    <x v="4"/>
    <x v="4"/>
    <s v="M"/>
    <n v="193"/>
    <x v="24"/>
    <n v="0"/>
    <x v="0"/>
    <x v="0"/>
    <s v="Wednesday2:30-04:000"/>
    <s v="Wednesday2:30-04:000"/>
    <n v="20"/>
    <x v="0"/>
  </r>
  <r>
    <n v="859"/>
    <x v="4"/>
    <x v="4"/>
    <s v="M"/>
    <n v="194"/>
    <x v="25"/>
    <s v="PC"/>
    <x v="0"/>
    <x v="54"/>
    <s v="Wednesday2:30-04:000"/>
    <s v="Wednesday2:30-04:00PC"/>
    <n v="20"/>
    <x v="18"/>
  </r>
  <r>
    <n v="860"/>
    <x v="4"/>
    <x v="4"/>
    <s v="M"/>
    <n v="195"/>
    <x v="27"/>
    <s v="TE316(L3T1)B"/>
    <x v="30"/>
    <x v="42"/>
    <s v="Wednesday2:30-04:00NF"/>
    <s v="Wednesday2:30-04:00(L3T1)B"/>
    <n v="1"/>
    <x v="12"/>
  </r>
  <r>
    <n v="861"/>
    <x v="4"/>
    <x v="4"/>
    <s v="M"/>
    <n v="196"/>
    <x v="37"/>
    <s v="TE225(L2T2)C"/>
    <x v="0"/>
    <x v="24"/>
    <s v="Wednesday2:30-04:000"/>
    <s v="Wednesday2:30-04:00(L2T2)C"/>
    <n v="20"/>
    <x v="3"/>
  </r>
  <r>
    <n v="862"/>
    <x v="4"/>
    <x v="4"/>
    <s v="M"/>
    <n v="197"/>
    <x v="31"/>
    <s v="PHY123(L1T2)E"/>
    <x v="0"/>
    <x v="32"/>
    <s v="Wednesday2:30-04:000"/>
    <s v="Wednesday2:30-04:00(L1T2)E"/>
    <n v="20"/>
    <x v="11"/>
  </r>
  <r>
    <n v="863"/>
    <x v="4"/>
    <x v="4"/>
    <s v="M"/>
    <n v="198"/>
    <x v="28"/>
    <n v="0"/>
    <x v="0"/>
    <x v="0"/>
    <s v="Wednesday2:30-04:000"/>
    <s v="Wednesday2:30-04:000"/>
    <n v="20"/>
    <x v="0"/>
  </r>
  <r>
    <n v="864"/>
    <x v="4"/>
    <x v="4"/>
    <s v="M"/>
    <n v="199"/>
    <x v="35"/>
    <n v="0"/>
    <x v="0"/>
    <x v="0"/>
    <s v="Wednesday2:30-04:000"/>
    <s v="Wednesday2:30-04:000"/>
    <n v="20"/>
    <x v="0"/>
  </r>
  <r>
    <n v="865"/>
    <x v="4"/>
    <x v="4"/>
    <s v="M"/>
    <n v="200"/>
    <x v="32"/>
    <n v="0"/>
    <x v="0"/>
    <x v="0"/>
    <s v="Wednesday2:30-04:000"/>
    <s v="Wednesday2:30-04:000"/>
    <n v="20"/>
    <x v="0"/>
  </r>
  <r>
    <n v="866"/>
    <x v="4"/>
    <x v="5"/>
    <s v="P"/>
    <n v="172"/>
    <x v="0"/>
    <s v="TE428(L4T2)C"/>
    <x v="9"/>
    <x v="45"/>
    <s v="Wednesday04:00-05:30AAM"/>
    <s v="Wednesday04:00-05:30(L4T2)C"/>
    <n v="1"/>
    <x v="1"/>
  </r>
  <r>
    <n v="867"/>
    <x v="4"/>
    <x v="5"/>
    <s v="P"/>
    <n v="173"/>
    <x v="1"/>
    <s v="GED 211(L2T1)C"/>
    <x v="55"/>
    <x v="21"/>
    <s v="Wednesday04:00-05:30FHS"/>
    <s v="Wednesday04:00-05:30(L2T1)C"/>
    <n v="1"/>
    <x v="9"/>
  </r>
  <r>
    <n v="868"/>
    <x v="4"/>
    <x v="5"/>
    <s v="P"/>
    <n v="174"/>
    <x v="2"/>
    <s v="TE417(L4T1)A"/>
    <x v="37"/>
    <x v="16"/>
    <s v="Wednesday04:00-05:30MR"/>
    <s v="Wednesday04:00-05:30(L4T1)A"/>
    <n v="1"/>
    <x v="4"/>
  </r>
  <r>
    <n v="869"/>
    <x v="4"/>
    <x v="5"/>
    <s v="P"/>
    <n v="175"/>
    <x v="3"/>
    <s v="TE417(L4T1)"/>
    <x v="38"/>
    <x v="33"/>
    <s v="Wednesday04:00-05:30MRK"/>
    <s v="Wednesday04:00-05:30(L4T1)"/>
    <n v="1"/>
    <x v="4"/>
  </r>
  <r>
    <n v="870"/>
    <x v="4"/>
    <x v="5"/>
    <s v="P"/>
    <n v="176"/>
    <x v="4"/>
    <s v="TE 335 (L3T3)A"/>
    <x v="20"/>
    <x v="5"/>
    <s v="Wednesday04:00-05:30SSS"/>
    <s v="Wednesday04:00-05:30(L3T3)A"/>
    <n v="1"/>
    <x v="5"/>
  </r>
  <r>
    <n v="871"/>
    <x v="4"/>
    <x v="5"/>
    <s v="P"/>
    <n v="177"/>
    <x v="5"/>
    <n v="0"/>
    <x v="0"/>
    <x v="0"/>
    <s v="Wednesday04:00-05:300"/>
    <s v="Wednesday04:00-05:300"/>
    <n v="17"/>
    <x v="0"/>
  </r>
  <r>
    <n v="872"/>
    <x v="4"/>
    <x v="5"/>
    <s v="P"/>
    <n v="178"/>
    <x v="6"/>
    <s v="TE325(L3T2)C"/>
    <x v="45"/>
    <x v="46"/>
    <s v="Wednesday04:00-05:30IUZ"/>
    <s v="Wednesday04:00-05:30(L3T2)C"/>
    <n v="1"/>
    <x v="8"/>
  </r>
  <r>
    <n v="873"/>
    <x v="4"/>
    <x v="5"/>
    <s v="P"/>
    <n v="179"/>
    <x v="7"/>
    <s v="MAT111(L1T1)C"/>
    <x v="33"/>
    <x v="31"/>
    <s v="Wednesday04:00-05:30SS"/>
    <s v="Wednesday04:00-05:30(L1T1)C"/>
    <n v="1"/>
    <x v="13"/>
  </r>
  <r>
    <n v="874"/>
    <x v="4"/>
    <x v="5"/>
    <s v="P"/>
    <n v="180"/>
    <x v="9"/>
    <s v="TE333(L3T3)B"/>
    <x v="52"/>
    <x v="20"/>
    <s v="Wednesday04:00-05:30SI"/>
    <s v="Wednesday04:00-05:30(L3T3)B"/>
    <n v="1"/>
    <x v="5"/>
  </r>
  <r>
    <n v="875"/>
    <x v="4"/>
    <x v="5"/>
    <s v="P"/>
    <n v="181"/>
    <x v="10"/>
    <s v="TE233(L2T3)A"/>
    <x v="61"/>
    <x v="12"/>
    <s v="Wednesday04:00-05:30NRD"/>
    <s v="Wednesday04:00-05:30(L2T3)A"/>
    <n v="1"/>
    <x v="10"/>
  </r>
  <r>
    <n v="876"/>
    <x v="4"/>
    <x v="5"/>
    <s v="P"/>
    <n v="182"/>
    <x v="11"/>
    <n v="0"/>
    <x v="0"/>
    <x v="0"/>
    <s v="Wednesday04:00-05:300"/>
    <s v="Wednesday04:00-05:300"/>
    <n v="17"/>
    <x v="0"/>
  </r>
  <r>
    <n v="877"/>
    <x v="4"/>
    <x v="5"/>
    <s v="P"/>
    <n v="183"/>
    <x v="17"/>
    <n v="0"/>
    <x v="0"/>
    <x v="0"/>
    <s v="Wednesday04:00-05:300"/>
    <s v="Wednesday04:00-05:300"/>
    <n v="17"/>
    <x v="0"/>
  </r>
  <r>
    <n v="878"/>
    <x v="4"/>
    <x v="5"/>
    <s v="P"/>
    <n v="184"/>
    <x v="55"/>
    <n v="0"/>
    <x v="0"/>
    <x v="0"/>
    <s v="Wednesday04:00-05:300"/>
    <s v="Wednesday04:00-05:300"/>
    <n v="17"/>
    <x v="0"/>
  </r>
  <r>
    <n v="879"/>
    <x v="4"/>
    <x v="5"/>
    <s v="P"/>
    <n v="185"/>
    <x v="56"/>
    <n v="0"/>
    <x v="0"/>
    <x v="0"/>
    <s v="Wednesday04:00-05:300"/>
    <s v="Wednesday04:00-05:300"/>
    <n v="17"/>
    <x v="0"/>
  </r>
  <r>
    <n v="880"/>
    <x v="4"/>
    <x v="5"/>
    <s v="P"/>
    <n v="186"/>
    <x v="19"/>
    <n v="0"/>
    <x v="0"/>
    <x v="0"/>
    <s v="Wednesday04:00-05:300"/>
    <s v="Wednesday04:00-05:300"/>
    <n v="17"/>
    <x v="0"/>
  </r>
  <r>
    <n v="881"/>
    <x v="4"/>
    <x v="5"/>
    <s v="P"/>
    <n v="187"/>
    <x v="28"/>
    <n v="0"/>
    <x v="0"/>
    <x v="0"/>
    <s v="Wednesday04:00-05:300"/>
    <s v="Wednesday04:00-05:300"/>
    <n v="17"/>
    <x v="0"/>
  </r>
  <r>
    <n v="882"/>
    <x v="4"/>
    <x v="5"/>
    <s v="P"/>
    <n v="188"/>
    <x v="20"/>
    <n v="0"/>
    <x v="0"/>
    <x v="0"/>
    <s v="Wednesday04:00-05:300"/>
    <s v="Wednesday04:00-05:300"/>
    <n v="17"/>
    <x v="0"/>
  </r>
  <r>
    <n v="883"/>
    <x v="4"/>
    <x v="5"/>
    <s v="P"/>
    <n v="189"/>
    <x v="21"/>
    <n v="0"/>
    <x v="0"/>
    <x v="0"/>
    <s v="Wednesday04:00-05:300"/>
    <s v="Wednesday04:00-05:300"/>
    <n v="17"/>
    <x v="0"/>
  </r>
  <r>
    <n v="884"/>
    <x v="4"/>
    <x v="5"/>
    <s v="P"/>
    <n v="190"/>
    <x v="23"/>
    <n v="0"/>
    <x v="0"/>
    <x v="0"/>
    <s v="Wednesday04:00-05:300"/>
    <s v="Wednesday04:00-05:300"/>
    <n v="17"/>
    <x v="0"/>
  </r>
  <r>
    <n v="885"/>
    <x v="4"/>
    <x v="5"/>
    <s v="P"/>
    <n v="191"/>
    <x v="22"/>
    <s v="TE214(L2-T1)B"/>
    <x v="35"/>
    <x v="51"/>
    <s v="Wednesday04:00-05:30AI"/>
    <s v="Wednesday04:00-05:30(L2-T1)B"/>
    <n v="1"/>
    <x v="17"/>
  </r>
  <r>
    <n v="886"/>
    <x v="4"/>
    <x v="5"/>
    <s v="P"/>
    <n v="192"/>
    <x v="21"/>
    <n v="0"/>
    <x v="0"/>
    <x v="0"/>
    <s v="Wednesday04:00-05:300"/>
    <s v="Wednesday04:00-05:300"/>
    <n v="17"/>
    <x v="0"/>
  </r>
  <r>
    <n v="887"/>
    <x v="4"/>
    <x v="5"/>
    <s v="P"/>
    <n v="193"/>
    <x v="24"/>
    <n v="0"/>
    <x v="0"/>
    <x v="0"/>
    <s v="Wednesday04:00-05:300"/>
    <s v="Wednesday04:00-05:300"/>
    <n v="17"/>
    <x v="0"/>
  </r>
  <r>
    <n v="888"/>
    <x v="4"/>
    <x v="5"/>
    <s v="P"/>
    <n v="194"/>
    <x v="25"/>
    <s v="PC"/>
    <x v="0"/>
    <x v="54"/>
    <s v="Wednesday04:00-05:300"/>
    <s v="Wednesday04:00-05:30PC"/>
    <n v="17"/>
    <x v="18"/>
  </r>
  <r>
    <n v="889"/>
    <x v="4"/>
    <x v="5"/>
    <s v="P"/>
    <n v="195"/>
    <x v="27"/>
    <s v="TE316(L3T1)B"/>
    <x v="30"/>
    <x v="42"/>
    <s v="Wednesday04:00-05:30NF"/>
    <s v="Wednesday04:00-05:30(L3T1)B"/>
    <n v="1"/>
    <x v="12"/>
  </r>
  <r>
    <n v="890"/>
    <x v="4"/>
    <x v="5"/>
    <s v="P"/>
    <n v="196"/>
    <x v="37"/>
    <s v="TE225(L2T2)C"/>
    <x v="6"/>
    <x v="24"/>
    <s v="Wednesday04:00-05:30RI"/>
    <s v="Wednesday04:00-05:30(L2T2)C"/>
    <n v="1"/>
    <x v="3"/>
  </r>
  <r>
    <n v="891"/>
    <x v="4"/>
    <x v="5"/>
    <s v="P"/>
    <n v="197"/>
    <x v="31"/>
    <s v="PHY123(L1T2)E"/>
    <x v="0"/>
    <x v="32"/>
    <s v="Wednesday04:00-05:300"/>
    <s v="Wednesday04:00-05:30(L1T2)E"/>
    <n v="17"/>
    <x v="11"/>
  </r>
  <r>
    <n v="892"/>
    <x v="4"/>
    <x v="5"/>
    <s v="P"/>
    <n v="198"/>
    <x v="28"/>
    <n v="0"/>
    <x v="0"/>
    <x v="0"/>
    <s v="Wednesday04:00-05:300"/>
    <s v="Wednesday04:00-05:300"/>
    <n v="17"/>
    <x v="0"/>
  </r>
  <r>
    <n v="893"/>
    <x v="4"/>
    <x v="5"/>
    <s v="P"/>
    <n v="199"/>
    <x v="35"/>
    <n v="0"/>
    <x v="0"/>
    <x v="0"/>
    <s v="Wednesday04:00-05:300"/>
    <s v="Wednesday04:00-05:300"/>
    <n v="17"/>
    <x v="0"/>
  </r>
  <r>
    <n v="894"/>
    <x v="4"/>
    <x v="5"/>
    <s v="P"/>
    <n v="200"/>
    <x v="32"/>
    <n v="0"/>
    <x v="0"/>
    <x v="0"/>
    <s v="Wednesday04:00-05:300"/>
    <s v="Wednesday04:00-05:300"/>
    <n v="17"/>
    <x v="0"/>
  </r>
  <r>
    <n v="895"/>
    <x v="5"/>
    <x v="0"/>
    <s v="A"/>
    <n v="212"/>
    <x v="0"/>
    <n v="0"/>
    <x v="0"/>
    <x v="0"/>
    <s v="Thursday08:30-10:000"/>
    <s v="Thursday08:30-10:000"/>
    <n v="25"/>
    <x v="0"/>
  </r>
  <r>
    <n v="896"/>
    <x v="5"/>
    <x v="0"/>
    <s v="A"/>
    <n v="213"/>
    <x v="1"/>
    <n v="0"/>
    <x v="0"/>
    <x v="0"/>
    <s v="Thursday08:30-10:000"/>
    <s v="Thursday08:30-10:000"/>
    <n v="25"/>
    <x v="0"/>
  </r>
  <r>
    <n v="897"/>
    <x v="5"/>
    <x v="0"/>
    <s v="A"/>
    <n v="214"/>
    <x v="2"/>
    <n v="0"/>
    <x v="0"/>
    <x v="0"/>
    <s v="Thursday08:30-10:000"/>
    <s v="Thursday08:30-10:000"/>
    <n v="25"/>
    <x v="0"/>
  </r>
  <r>
    <n v="898"/>
    <x v="5"/>
    <x v="0"/>
    <s v="A"/>
    <n v="215"/>
    <x v="3"/>
    <n v="0"/>
    <x v="0"/>
    <x v="0"/>
    <s v="Thursday08:30-10:000"/>
    <s v="Thursday08:30-10:000"/>
    <n v="25"/>
    <x v="0"/>
  </r>
  <r>
    <n v="899"/>
    <x v="5"/>
    <x v="0"/>
    <s v="A"/>
    <n v="216"/>
    <x v="4"/>
    <n v="0"/>
    <x v="0"/>
    <x v="0"/>
    <s v="Thursday08:30-10:000"/>
    <s v="Thursday08:30-10:000"/>
    <n v="25"/>
    <x v="0"/>
  </r>
  <r>
    <n v="900"/>
    <x v="5"/>
    <x v="0"/>
    <s v="A"/>
    <n v="217"/>
    <x v="5"/>
    <n v="0"/>
    <x v="0"/>
    <x v="0"/>
    <s v="Thursday08:30-10:000"/>
    <s v="Thursday08:30-10:000"/>
    <n v="25"/>
    <x v="0"/>
  </r>
  <r>
    <n v="901"/>
    <x v="5"/>
    <x v="0"/>
    <s v="A"/>
    <n v="218"/>
    <x v="6"/>
    <n v="0"/>
    <x v="0"/>
    <x v="0"/>
    <s v="Thursday08:30-10:000"/>
    <s v="Thursday08:30-10:000"/>
    <n v="25"/>
    <x v="0"/>
  </r>
  <r>
    <n v="902"/>
    <x v="5"/>
    <x v="0"/>
    <s v="A"/>
    <n v="219"/>
    <x v="7"/>
    <n v="0"/>
    <x v="0"/>
    <x v="0"/>
    <s v="Thursday08:30-10:000"/>
    <s v="Thursday08:30-10:000"/>
    <n v="25"/>
    <x v="0"/>
  </r>
  <r>
    <n v="903"/>
    <x v="5"/>
    <x v="0"/>
    <s v="A"/>
    <n v="220"/>
    <x v="9"/>
    <n v="0"/>
    <x v="0"/>
    <x v="0"/>
    <s v="Thursday08:30-10:000"/>
    <s v="Thursday08:30-10:000"/>
    <n v="25"/>
    <x v="0"/>
  </r>
  <r>
    <n v="904"/>
    <x v="5"/>
    <x v="0"/>
    <s v="A"/>
    <n v="221"/>
    <x v="10"/>
    <s v="TE233(L2T3)A"/>
    <x v="61"/>
    <x v="12"/>
    <s v="Thursday08:30-10:00NRD"/>
    <s v="Thursday08:30-10:00(L2T3)A"/>
    <n v="1"/>
    <x v="10"/>
  </r>
  <r>
    <n v="905"/>
    <x v="5"/>
    <x v="0"/>
    <s v="A"/>
    <n v="222"/>
    <x v="11"/>
    <n v="0"/>
    <x v="0"/>
    <x v="0"/>
    <s v="Thursday08:30-10:000"/>
    <s v="Thursday08:30-10:000"/>
    <n v="25"/>
    <x v="0"/>
  </r>
  <r>
    <n v="906"/>
    <x v="5"/>
    <x v="0"/>
    <s v="A"/>
    <n v="223"/>
    <x v="17"/>
    <s v="DIC"/>
    <x v="0"/>
    <x v="7"/>
    <s v="Thursday08:30-10:000"/>
    <s v="Thursday08:30-10:00DIC"/>
    <n v="25"/>
    <x v="7"/>
  </r>
  <r>
    <n v="907"/>
    <x v="5"/>
    <x v="0"/>
    <s v="A"/>
    <n v="224"/>
    <x v="47"/>
    <n v="0"/>
    <x v="0"/>
    <x v="0"/>
    <s v="Thursday08:30-10:000"/>
    <s v="Thursday08:30-10:000"/>
    <n v="25"/>
    <x v="0"/>
  </r>
  <r>
    <n v="908"/>
    <x v="5"/>
    <x v="0"/>
    <s v="A"/>
    <n v="225"/>
    <x v="21"/>
    <n v="0"/>
    <x v="0"/>
    <x v="0"/>
    <s v="Thursday08:30-10:000"/>
    <s v="Thursday08:30-10:000"/>
    <n v="25"/>
    <x v="0"/>
  </r>
  <r>
    <n v="909"/>
    <x v="5"/>
    <x v="0"/>
    <s v="A"/>
    <n v="226"/>
    <x v="22"/>
    <n v="0"/>
    <x v="0"/>
    <x v="0"/>
    <s v="Thursday08:30-10:000"/>
    <s v="Thursday08:30-10:000"/>
    <n v="25"/>
    <x v="0"/>
  </r>
  <r>
    <n v="910"/>
    <x v="5"/>
    <x v="0"/>
    <s v="A"/>
    <n v="227"/>
    <x v="23"/>
    <n v="0"/>
    <x v="0"/>
    <x v="0"/>
    <s v="Thursday08:30-10:000"/>
    <s v="Thursday08:30-10:000"/>
    <n v="25"/>
    <x v="0"/>
  </r>
  <r>
    <n v="911"/>
    <x v="5"/>
    <x v="0"/>
    <s v="A"/>
    <n v="228"/>
    <x v="24"/>
    <n v="0"/>
    <x v="0"/>
    <x v="0"/>
    <s v="Thursday08:30-10:000"/>
    <s v="Thursday08:30-10:000"/>
    <n v="25"/>
    <x v="0"/>
  </r>
  <r>
    <n v="912"/>
    <x v="5"/>
    <x v="0"/>
    <s v="A"/>
    <n v="229"/>
    <x v="25"/>
    <n v="0"/>
    <x v="0"/>
    <x v="0"/>
    <s v="Thursday08:30-10:000"/>
    <s v="Thursday08:30-10:000"/>
    <n v="25"/>
    <x v="0"/>
  </r>
  <r>
    <n v="913"/>
    <x v="5"/>
    <x v="0"/>
    <s v="A"/>
    <n v="230"/>
    <x v="27"/>
    <n v="0"/>
    <x v="0"/>
    <x v="0"/>
    <s v="Thursday08:30-10:000"/>
    <s v="Thursday08:30-10:000"/>
    <n v="25"/>
    <x v="0"/>
  </r>
  <r>
    <n v="914"/>
    <x v="5"/>
    <x v="0"/>
    <s v="A"/>
    <n v="231"/>
    <x v="30"/>
    <s v="TE326(L3T2)B"/>
    <x v="45"/>
    <x v="18"/>
    <s v="Thursday08:30-10:00IUZ"/>
    <s v="Thursday08:30-10:00(L3T2)B"/>
    <n v="1"/>
    <x v="8"/>
  </r>
  <r>
    <n v="915"/>
    <x v="5"/>
    <x v="0"/>
    <s v="A"/>
    <n v="232"/>
    <x v="29"/>
    <n v="0"/>
    <x v="0"/>
    <x v="0"/>
    <s v="Thursday08:30-10:000"/>
    <s v="Thursday08:30-10:000"/>
    <n v="25"/>
    <x v="0"/>
  </r>
  <r>
    <n v="916"/>
    <x v="5"/>
    <x v="0"/>
    <s v="A"/>
    <n v="233"/>
    <x v="0"/>
    <n v="0"/>
    <x v="0"/>
    <x v="0"/>
    <s v="Thursday08:30-10:000"/>
    <s v="Thursday08:30-10:000"/>
    <n v="25"/>
    <x v="0"/>
  </r>
  <r>
    <n v="917"/>
    <x v="5"/>
    <x v="0"/>
    <s v="A"/>
    <n v="234"/>
    <x v="37"/>
    <n v="0"/>
    <x v="0"/>
    <x v="0"/>
    <s v="Thursday08:30-10:000"/>
    <s v="Thursday08:30-10:000"/>
    <n v="25"/>
    <x v="0"/>
  </r>
  <r>
    <n v="918"/>
    <x v="5"/>
    <x v="0"/>
    <s v="A"/>
    <n v="235"/>
    <x v="32"/>
    <n v="0"/>
    <x v="0"/>
    <x v="0"/>
    <s v="Thursday08:30-10:000"/>
    <s v="Thursday08:30-10:000"/>
    <n v="25"/>
    <x v="0"/>
  </r>
  <r>
    <n v="919"/>
    <x v="5"/>
    <x v="0"/>
    <s v="A"/>
    <n v="236"/>
    <x v="51"/>
    <n v="0"/>
    <x v="0"/>
    <x v="0"/>
    <s v="Thursday08:30-10:000"/>
    <s v="Thursday08:30-10:000"/>
    <n v="25"/>
    <x v="0"/>
  </r>
  <r>
    <n v="920"/>
    <x v="5"/>
    <x v="0"/>
    <s v="A"/>
    <n v="237"/>
    <x v="35"/>
    <n v="0"/>
    <x v="0"/>
    <x v="0"/>
    <s v="Thursday08:30-10:000"/>
    <s v="Thursday08:30-10:000"/>
    <n v="25"/>
    <x v="0"/>
  </r>
  <r>
    <n v="921"/>
    <x v="5"/>
    <x v="0"/>
    <s v="A"/>
    <n v="238"/>
    <x v="20"/>
    <n v="0"/>
    <x v="0"/>
    <x v="0"/>
    <s v="Thursday08:30-10:000"/>
    <s v="Thursday08:30-10:000"/>
    <n v="25"/>
    <x v="0"/>
  </r>
  <r>
    <n v="922"/>
    <x v="5"/>
    <x v="1"/>
    <s v="D"/>
    <n v="212"/>
    <x v="0"/>
    <n v="0"/>
    <x v="0"/>
    <x v="0"/>
    <s v="Thursday10:00-11:300"/>
    <s v="Thursday10:00-11:300"/>
    <n v="25"/>
    <x v="0"/>
  </r>
  <r>
    <n v="923"/>
    <x v="5"/>
    <x v="1"/>
    <s v="D"/>
    <n v="213"/>
    <x v="1"/>
    <n v="0"/>
    <x v="0"/>
    <x v="0"/>
    <s v="Thursday10:00-11:300"/>
    <s v="Thursday10:00-11:300"/>
    <n v="25"/>
    <x v="0"/>
  </r>
  <r>
    <n v="924"/>
    <x v="5"/>
    <x v="1"/>
    <s v="D"/>
    <n v="214"/>
    <x v="2"/>
    <n v="0"/>
    <x v="0"/>
    <x v="0"/>
    <s v="Thursday10:00-11:300"/>
    <s v="Thursday10:00-11:300"/>
    <n v="25"/>
    <x v="0"/>
  </r>
  <r>
    <n v="925"/>
    <x v="5"/>
    <x v="1"/>
    <s v="D"/>
    <n v="215"/>
    <x v="3"/>
    <n v="0"/>
    <x v="0"/>
    <x v="0"/>
    <s v="Thursday10:00-11:300"/>
    <s v="Thursday10:00-11:300"/>
    <n v="25"/>
    <x v="0"/>
  </r>
  <r>
    <n v="926"/>
    <x v="5"/>
    <x v="1"/>
    <s v="D"/>
    <n v="216"/>
    <x v="4"/>
    <n v="0"/>
    <x v="0"/>
    <x v="0"/>
    <s v="Thursday10:00-11:300"/>
    <s v="Thursday10:00-11:300"/>
    <n v="25"/>
    <x v="0"/>
  </r>
  <r>
    <n v="927"/>
    <x v="5"/>
    <x v="1"/>
    <s v="D"/>
    <n v="217"/>
    <x v="5"/>
    <n v="0"/>
    <x v="0"/>
    <x v="0"/>
    <s v="Thursday10:00-11:300"/>
    <s v="Thursday10:00-11:300"/>
    <n v="25"/>
    <x v="0"/>
  </r>
  <r>
    <n v="928"/>
    <x v="5"/>
    <x v="1"/>
    <s v="D"/>
    <n v="218"/>
    <x v="6"/>
    <n v="0"/>
    <x v="0"/>
    <x v="0"/>
    <s v="Thursday10:00-11:300"/>
    <s v="Thursday10:00-11:300"/>
    <n v="25"/>
    <x v="0"/>
  </r>
  <r>
    <n v="929"/>
    <x v="5"/>
    <x v="1"/>
    <s v="D"/>
    <n v="219"/>
    <x v="7"/>
    <n v="0"/>
    <x v="0"/>
    <x v="0"/>
    <s v="Thursday10:00-11:300"/>
    <s v="Thursday10:00-11:300"/>
    <n v="25"/>
    <x v="0"/>
  </r>
  <r>
    <n v="930"/>
    <x v="5"/>
    <x v="1"/>
    <s v="D"/>
    <n v="220"/>
    <x v="9"/>
    <n v="0"/>
    <x v="0"/>
    <x v="0"/>
    <s v="Thursday10:00-11:300"/>
    <s v="Thursday10:00-11:300"/>
    <n v="25"/>
    <x v="0"/>
  </r>
  <r>
    <n v="931"/>
    <x v="5"/>
    <x v="1"/>
    <s v="D"/>
    <n v="221"/>
    <x v="10"/>
    <s v="TE233(L2T3)B"/>
    <x v="61"/>
    <x v="13"/>
    <s v="Thursday10:00-11:30NRD"/>
    <s v="Thursday10:00-11:30(L2T3)B"/>
    <n v="1"/>
    <x v="10"/>
  </r>
  <r>
    <n v="932"/>
    <x v="5"/>
    <x v="1"/>
    <s v="D"/>
    <n v="222"/>
    <x v="11"/>
    <n v="0"/>
    <x v="0"/>
    <x v="0"/>
    <s v="Thursday10:00-11:300"/>
    <s v="Thursday10:00-11:300"/>
    <n v="25"/>
    <x v="0"/>
  </r>
  <r>
    <n v="933"/>
    <x v="5"/>
    <x v="1"/>
    <s v="D"/>
    <n v="223"/>
    <x v="17"/>
    <s v="DIC"/>
    <x v="0"/>
    <x v="7"/>
    <s v="Thursday10:00-11:300"/>
    <s v="Thursday10:00-11:30DIC"/>
    <n v="25"/>
    <x v="7"/>
  </r>
  <r>
    <n v="934"/>
    <x v="5"/>
    <x v="1"/>
    <s v="D"/>
    <n v="224"/>
    <x v="54"/>
    <n v="0"/>
    <x v="0"/>
    <x v="0"/>
    <s v="Thursday10:00-11:300"/>
    <s v="Thursday10:00-11:300"/>
    <n v="25"/>
    <x v="0"/>
  </r>
  <r>
    <n v="935"/>
    <x v="5"/>
    <x v="1"/>
    <s v="D"/>
    <n v="225"/>
    <x v="21"/>
    <n v="0"/>
    <x v="0"/>
    <x v="0"/>
    <s v="Thursday10:00-11:300"/>
    <s v="Thursday10:00-11:300"/>
    <n v="25"/>
    <x v="0"/>
  </r>
  <r>
    <n v="936"/>
    <x v="5"/>
    <x v="1"/>
    <s v="D"/>
    <n v="226"/>
    <x v="22"/>
    <n v="0"/>
    <x v="0"/>
    <x v="0"/>
    <s v="Thursday10:00-11:300"/>
    <s v="Thursday10:00-11:300"/>
    <n v="25"/>
    <x v="0"/>
  </r>
  <r>
    <n v="937"/>
    <x v="5"/>
    <x v="1"/>
    <s v="D"/>
    <n v="227"/>
    <x v="23"/>
    <n v="0"/>
    <x v="0"/>
    <x v="0"/>
    <s v="Thursday10:00-11:300"/>
    <s v="Thursday10:00-11:300"/>
    <n v="25"/>
    <x v="0"/>
  </r>
  <r>
    <n v="938"/>
    <x v="5"/>
    <x v="1"/>
    <s v="D"/>
    <n v="228"/>
    <x v="24"/>
    <n v="0"/>
    <x v="0"/>
    <x v="0"/>
    <s v="Thursday10:00-11:300"/>
    <s v="Thursday10:00-11:300"/>
    <n v="25"/>
    <x v="0"/>
  </r>
  <r>
    <n v="939"/>
    <x v="5"/>
    <x v="1"/>
    <s v="D"/>
    <n v="229"/>
    <x v="25"/>
    <n v="0"/>
    <x v="0"/>
    <x v="0"/>
    <s v="Thursday10:00-11:300"/>
    <s v="Thursday10:00-11:300"/>
    <n v="25"/>
    <x v="0"/>
  </r>
  <r>
    <n v="940"/>
    <x v="5"/>
    <x v="1"/>
    <s v="D"/>
    <n v="230"/>
    <x v="27"/>
    <n v="0"/>
    <x v="0"/>
    <x v="0"/>
    <s v="Thursday10:00-11:300"/>
    <s v="Thursday10:00-11:300"/>
    <n v="25"/>
    <x v="0"/>
  </r>
  <r>
    <n v="941"/>
    <x v="5"/>
    <x v="1"/>
    <s v="D"/>
    <n v="231"/>
    <x v="30"/>
    <s v="TE326(L3T2)B"/>
    <x v="45"/>
    <x v="18"/>
    <s v="Thursday10:00-11:30IUZ"/>
    <s v="Thursday10:00-11:30(L3T2)B"/>
    <n v="1"/>
    <x v="8"/>
  </r>
  <r>
    <n v="942"/>
    <x v="5"/>
    <x v="1"/>
    <s v="D"/>
    <n v="232"/>
    <x v="29"/>
    <n v="0"/>
    <x v="0"/>
    <x v="0"/>
    <s v="Thursday10:00-11:300"/>
    <s v="Thursday10:00-11:300"/>
    <n v="25"/>
    <x v="0"/>
  </r>
  <r>
    <n v="943"/>
    <x v="5"/>
    <x v="1"/>
    <s v="D"/>
    <n v="233"/>
    <x v="0"/>
    <n v="0"/>
    <x v="0"/>
    <x v="0"/>
    <s v="Thursday10:00-11:300"/>
    <s v="Thursday10:00-11:300"/>
    <n v="25"/>
    <x v="0"/>
  </r>
  <r>
    <n v="944"/>
    <x v="5"/>
    <x v="1"/>
    <s v="D"/>
    <n v="234"/>
    <x v="37"/>
    <n v="0"/>
    <x v="0"/>
    <x v="0"/>
    <s v="Thursday10:00-11:300"/>
    <s v="Thursday10:00-11:300"/>
    <n v="25"/>
    <x v="0"/>
  </r>
  <r>
    <n v="945"/>
    <x v="5"/>
    <x v="1"/>
    <s v="D"/>
    <n v="235"/>
    <x v="32"/>
    <n v="0"/>
    <x v="0"/>
    <x v="0"/>
    <s v="Thursday10:00-11:300"/>
    <s v="Thursday10:00-11:300"/>
    <n v="25"/>
    <x v="0"/>
  </r>
  <r>
    <n v="946"/>
    <x v="5"/>
    <x v="1"/>
    <s v="D"/>
    <n v="236"/>
    <x v="51"/>
    <n v="0"/>
    <x v="0"/>
    <x v="0"/>
    <s v="Thursday10:00-11:300"/>
    <s v="Thursday10:00-11:300"/>
    <n v="25"/>
    <x v="0"/>
  </r>
  <r>
    <n v="947"/>
    <x v="5"/>
    <x v="1"/>
    <s v="D"/>
    <n v="237"/>
    <x v="35"/>
    <n v="0"/>
    <x v="0"/>
    <x v="0"/>
    <s v="Thursday10:00-11:300"/>
    <s v="Thursday10:00-11:300"/>
    <n v="25"/>
    <x v="0"/>
  </r>
  <r>
    <n v="948"/>
    <x v="5"/>
    <x v="1"/>
    <s v="D"/>
    <n v="238"/>
    <x v="20"/>
    <n v="0"/>
    <x v="0"/>
    <x v="0"/>
    <s v="Thursday10:00-11:300"/>
    <s v="Thursday10:00-11:300"/>
    <n v="25"/>
    <x v="0"/>
  </r>
  <r>
    <n v="949"/>
    <x v="5"/>
    <x v="2"/>
    <s v="G"/>
    <n v="212"/>
    <x v="0"/>
    <s v="CSE112(L1T3) A"/>
    <x v="0"/>
    <x v="63"/>
    <s v="Thursday11:30-01:000"/>
    <s v="Thursday11:30-01:00(L1T3) A"/>
    <n v="25"/>
    <x v="2"/>
  </r>
  <r>
    <n v="950"/>
    <x v="5"/>
    <x v="2"/>
    <s v="G"/>
    <n v="213"/>
    <x v="1"/>
    <n v="0"/>
    <x v="0"/>
    <x v="0"/>
    <s v="Thursday11:30-01:000"/>
    <s v="Thursday11:30-01:000"/>
    <n v="25"/>
    <x v="0"/>
  </r>
  <r>
    <n v="951"/>
    <x v="5"/>
    <x v="2"/>
    <s v="G"/>
    <n v="214"/>
    <x v="2"/>
    <n v="0"/>
    <x v="0"/>
    <x v="0"/>
    <s v="Thursday11:30-01:000"/>
    <s v="Thursday11:30-01:000"/>
    <n v="25"/>
    <x v="0"/>
  </r>
  <r>
    <n v="952"/>
    <x v="5"/>
    <x v="2"/>
    <s v="G"/>
    <n v="215"/>
    <x v="3"/>
    <n v="0"/>
    <x v="0"/>
    <x v="0"/>
    <s v="Thursday11:30-01:000"/>
    <s v="Thursday11:30-01:000"/>
    <n v="25"/>
    <x v="0"/>
  </r>
  <r>
    <n v="953"/>
    <x v="5"/>
    <x v="2"/>
    <s v="G"/>
    <n v="216"/>
    <x v="4"/>
    <n v="0"/>
    <x v="0"/>
    <x v="0"/>
    <s v="Thursday11:30-01:000"/>
    <s v="Thursday11:30-01:000"/>
    <n v="25"/>
    <x v="0"/>
  </r>
  <r>
    <n v="954"/>
    <x v="5"/>
    <x v="2"/>
    <s v="G"/>
    <n v="217"/>
    <x v="5"/>
    <n v="0"/>
    <x v="0"/>
    <x v="0"/>
    <s v="Thursday11:30-01:000"/>
    <s v="Thursday11:30-01:000"/>
    <n v="25"/>
    <x v="0"/>
  </r>
  <r>
    <n v="955"/>
    <x v="5"/>
    <x v="2"/>
    <s v="G"/>
    <n v="218"/>
    <x v="6"/>
    <n v="0"/>
    <x v="0"/>
    <x v="0"/>
    <s v="Thursday11:30-01:000"/>
    <s v="Thursday11:30-01:000"/>
    <n v="25"/>
    <x v="0"/>
  </r>
  <r>
    <n v="956"/>
    <x v="5"/>
    <x v="2"/>
    <s v="G"/>
    <n v="219"/>
    <x v="7"/>
    <n v="0"/>
    <x v="0"/>
    <x v="0"/>
    <s v="Thursday11:30-01:000"/>
    <s v="Thursday11:30-01:000"/>
    <n v="25"/>
    <x v="0"/>
  </r>
  <r>
    <n v="957"/>
    <x v="5"/>
    <x v="2"/>
    <s v="G"/>
    <n v="220"/>
    <x v="9"/>
    <n v="0"/>
    <x v="0"/>
    <x v="0"/>
    <s v="Thursday11:30-01:000"/>
    <s v="Thursday11:30-01:000"/>
    <n v="25"/>
    <x v="0"/>
  </r>
  <r>
    <n v="958"/>
    <x v="5"/>
    <x v="2"/>
    <s v="G"/>
    <n v="221"/>
    <x v="10"/>
    <s v="TE333(L3T3)C"/>
    <x v="62"/>
    <x v="17"/>
    <s v="Thursday11:30-01:00MNH"/>
    <s v="Thursday11:30-01:00(L3T3)C"/>
    <n v="1"/>
    <x v="5"/>
  </r>
  <r>
    <n v="959"/>
    <x v="5"/>
    <x v="2"/>
    <s v="G"/>
    <n v="222"/>
    <x v="11"/>
    <n v="0"/>
    <x v="0"/>
    <x v="0"/>
    <s v="Thursday11:30-01:000"/>
    <s v="Thursday11:30-01:000"/>
    <n v="25"/>
    <x v="0"/>
  </r>
  <r>
    <n v="960"/>
    <x v="5"/>
    <x v="2"/>
    <s v="G"/>
    <n v="223"/>
    <x v="17"/>
    <s v="DIC"/>
    <x v="0"/>
    <x v="7"/>
    <s v="Thursday11:30-01:000"/>
    <s v="Thursday11:30-01:00DIC"/>
    <n v="25"/>
    <x v="7"/>
  </r>
  <r>
    <n v="961"/>
    <x v="5"/>
    <x v="2"/>
    <s v="G"/>
    <n v="224"/>
    <x v="36"/>
    <n v="0"/>
    <x v="0"/>
    <x v="0"/>
    <s v="Thursday11:30-01:000"/>
    <s v="Thursday11:30-01:000"/>
    <n v="25"/>
    <x v="0"/>
  </r>
  <r>
    <n v="962"/>
    <x v="5"/>
    <x v="2"/>
    <s v="G"/>
    <n v="225"/>
    <x v="21"/>
    <n v="0"/>
    <x v="0"/>
    <x v="0"/>
    <s v="Thursday11:30-01:000"/>
    <s v="Thursday11:30-01:000"/>
    <n v="25"/>
    <x v="0"/>
  </r>
  <r>
    <n v="963"/>
    <x v="5"/>
    <x v="2"/>
    <s v="G"/>
    <n v="226"/>
    <x v="22"/>
    <n v="0"/>
    <x v="0"/>
    <x v="0"/>
    <s v="Thursday11:30-01:000"/>
    <s v="Thursday11:30-01:000"/>
    <n v="25"/>
    <x v="0"/>
  </r>
  <r>
    <n v="964"/>
    <x v="5"/>
    <x v="2"/>
    <s v="G"/>
    <n v="227"/>
    <x v="23"/>
    <n v="0"/>
    <x v="0"/>
    <x v="0"/>
    <s v="Thursday11:30-01:000"/>
    <s v="Thursday11:30-01:000"/>
    <n v="25"/>
    <x v="0"/>
  </r>
  <r>
    <n v="965"/>
    <x v="5"/>
    <x v="2"/>
    <s v="G"/>
    <n v="228"/>
    <x v="24"/>
    <n v="0"/>
    <x v="0"/>
    <x v="0"/>
    <s v="Thursday11:30-01:000"/>
    <s v="Thursday11:30-01:000"/>
    <n v="25"/>
    <x v="0"/>
  </r>
  <r>
    <n v="966"/>
    <x v="5"/>
    <x v="2"/>
    <s v="G"/>
    <n v="229"/>
    <x v="25"/>
    <n v="0"/>
    <x v="0"/>
    <x v="0"/>
    <s v="Thursday11:30-01:000"/>
    <s v="Thursday11:30-01:000"/>
    <n v="25"/>
    <x v="0"/>
  </r>
  <r>
    <n v="967"/>
    <x v="5"/>
    <x v="2"/>
    <s v="G"/>
    <n v="230"/>
    <x v="27"/>
    <n v="0"/>
    <x v="0"/>
    <x v="0"/>
    <s v="Thursday11:30-01:000"/>
    <s v="Thursday11:30-01:000"/>
    <n v="25"/>
    <x v="0"/>
  </r>
  <r>
    <n v="968"/>
    <x v="5"/>
    <x v="2"/>
    <s v="G"/>
    <n v="231"/>
    <x v="30"/>
    <s v="TE326(L3T2)D"/>
    <x v="48"/>
    <x v="28"/>
    <s v="Thursday11:30-01:00RSK"/>
    <s v="Thursday11:30-01:00(L3T2)D"/>
    <n v="1"/>
    <x v="8"/>
  </r>
  <r>
    <n v="969"/>
    <x v="5"/>
    <x v="2"/>
    <s v="G"/>
    <n v="232"/>
    <x v="29"/>
    <n v="0"/>
    <x v="0"/>
    <x v="0"/>
    <s v="Thursday11:30-01:000"/>
    <s v="Thursday11:30-01:000"/>
    <n v="25"/>
    <x v="0"/>
  </r>
  <r>
    <n v="970"/>
    <x v="5"/>
    <x v="2"/>
    <s v="G"/>
    <n v="233"/>
    <x v="0"/>
    <n v="0"/>
    <x v="0"/>
    <x v="0"/>
    <s v="Thursday11:30-01:000"/>
    <s v="Thursday11:30-01:000"/>
    <n v="25"/>
    <x v="0"/>
  </r>
  <r>
    <n v="971"/>
    <x v="5"/>
    <x v="2"/>
    <s v="G"/>
    <n v="234"/>
    <x v="37"/>
    <n v="0"/>
    <x v="0"/>
    <x v="0"/>
    <s v="Thursday11:30-01:000"/>
    <s v="Thursday11:30-01:000"/>
    <n v="25"/>
    <x v="0"/>
  </r>
  <r>
    <n v="972"/>
    <x v="5"/>
    <x v="2"/>
    <s v="G"/>
    <n v="235"/>
    <x v="32"/>
    <n v="0"/>
    <x v="0"/>
    <x v="0"/>
    <s v="Thursday11:30-01:000"/>
    <s v="Thursday11:30-01:000"/>
    <n v="25"/>
    <x v="0"/>
  </r>
  <r>
    <n v="973"/>
    <x v="5"/>
    <x v="2"/>
    <s v="G"/>
    <n v="236"/>
    <x v="51"/>
    <n v="0"/>
    <x v="0"/>
    <x v="0"/>
    <s v="Thursday11:30-01:000"/>
    <s v="Thursday11:30-01:000"/>
    <n v="25"/>
    <x v="0"/>
  </r>
  <r>
    <n v="974"/>
    <x v="5"/>
    <x v="2"/>
    <s v="G"/>
    <n v="237"/>
    <x v="35"/>
    <n v="0"/>
    <x v="0"/>
    <x v="0"/>
    <s v="Thursday11:30-01:000"/>
    <s v="Thursday11:30-01:000"/>
    <n v="25"/>
    <x v="0"/>
  </r>
  <r>
    <n v="975"/>
    <x v="5"/>
    <x v="2"/>
    <s v="G"/>
    <n v="238"/>
    <x v="20"/>
    <n v="0"/>
    <x v="0"/>
    <x v="0"/>
    <s v="Thursday11:30-01:000"/>
    <s v="Thursday11:30-01:000"/>
    <n v="25"/>
    <x v="0"/>
  </r>
  <r>
    <n v="976"/>
    <x v="5"/>
    <x v="3"/>
    <s v="J"/>
    <n v="212"/>
    <x v="0"/>
    <s v="CSE112(L1T3) A"/>
    <x v="0"/>
    <x v="63"/>
    <s v="Thursday01:00-02:300"/>
    <s v="Thursday01:00-02:30(L1T3) A"/>
    <n v="26"/>
    <x v="2"/>
  </r>
  <r>
    <n v="977"/>
    <x v="5"/>
    <x v="3"/>
    <s v="J"/>
    <n v="213"/>
    <x v="1"/>
    <n v="0"/>
    <x v="0"/>
    <x v="0"/>
    <s v="Thursday01:00-02:300"/>
    <s v="Thursday01:00-02:300"/>
    <n v="26"/>
    <x v="0"/>
  </r>
  <r>
    <n v="978"/>
    <x v="5"/>
    <x v="3"/>
    <s v="J"/>
    <n v="214"/>
    <x v="2"/>
    <n v="0"/>
    <x v="0"/>
    <x v="0"/>
    <s v="Thursday01:00-02:300"/>
    <s v="Thursday01:00-02:300"/>
    <n v="26"/>
    <x v="0"/>
  </r>
  <r>
    <n v="979"/>
    <x v="5"/>
    <x v="3"/>
    <s v="J"/>
    <n v="215"/>
    <x v="3"/>
    <n v="0"/>
    <x v="0"/>
    <x v="0"/>
    <s v="Thursday01:00-02:300"/>
    <s v="Thursday01:00-02:300"/>
    <n v="26"/>
    <x v="0"/>
  </r>
  <r>
    <n v="980"/>
    <x v="5"/>
    <x v="3"/>
    <s v="J"/>
    <n v="216"/>
    <x v="4"/>
    <n v="0"/>
    <x v="0"/>
    <x v="0"/>
    <s v="Thursday01:00-02:300"/>
    <s v="Thursday01:00-02:300"/>
    <n v="26"/>
    <x v="0"/>
  </r>
  <r>
    <n v="981"/>
    <x v="5"/>
    <x v="3"/>
    <s v="J"/>
    <n v="217"/>
    <x v="5"/>
    <n v="0"/>
    <x v="0"/>
    <x v="0"/>
    <s v="Thursday01:00-02:300"/>
    <s v="Thursday01:00-02:300"/>
    <n v="26"/>
    <x v="0"/>
  </r>
  <r>
    <n v="982"/>
    <x v="5"/>
    <x v="3"/>
    <s v="J"/>
    <n v="218"/>
    <x v="6"/>
    <n v="0"/>
    <x v="0"/>
    <x v="0"/>
    <s v="Thursday01:00-02:300"/>
    <s v="Thursday01:00-02:300"/>
    <n v="26"/>
    <x v="0"/>
  </r>
  <r>
    <n v="983"/>
    <x v="5"/>
    <x v="3"/>
    <s v="J"/>
    <n v="219"/>
    <x v="7"/>
    <n v="0"/>
    <x v="0"/>
    <x v="0"/>
    <s v="Thursday01:00-02:300"/>
    <s v="Thursday01:00-02:300"/>
    <n v="26"/>
    <x v="0"/>
  </r>
  <r>
    <n v="984"/>
    <x v="5"/>
    <x v="3"/>
    <s v="J"/>
    <n v="220"/>
    <x v="9"/>
    <n v="0"/>
    <x v="0"/>
    <x v="0"/>
    <s v="Thursday01:00-02:300"/>
    <s v="Thursday01:00-02:300"/>
    <n v="26"/>
    <x v="0"/>
  </r>
  <r>
    <n v="985"/>
    <x v="5"/>
    <x v="3"/>
    <s v="J"/>
    <n v="221"/>
    <x v="10"/>
    <n v="0"/>
    <x v="0"/>
    <x v="0"/>
    <s v="Thursday01:00-02:300"/>
    <s v="Thursday01:00-02:300"/>
    <n v="26"/>
    <x v="0"/>
  </r>
  <r>
    <n v="986"/>
    <x v="5"/>
    <x v="3"/>
    <s v="J"/>
    <n v="222"/>
    <x v="11"/>
    <n v="0"/>
    <x v="0"/>
    <x v="0"/>
    <s v="Thursday01:00-02:300"/>
    <s v="Thursday01:00-02:300"/>
    <n v="26"/>
    <x v="0"/>
  </r>
  <r>
    <n v="987"/>
    <x v="5"/>
    <x v="3"/>
    <s v="J"/>
    <n v="223"/>
    <x v="17"/>
    <s v="DIC"/>
    <x v="0"/>
    <x v="7"/>
    <s v="Thursday01:00-02:300"/>
    <s v="Thursday01:00-02:30DIC"/>
    <n v="26"/>
    <x v="7"/>
  </r>
  <r>
    <n v="988"/>
    <x v="5"/>
    <x v="3"/>
    <s v="J"/>
    <n v="224"/>
    <x v="54"/>
    <n v="0"/>
    <x v="0"/>
    <x v="0"/>
    <s v="Thursday01:00-02:300"/>
    <s v="Thursday01:00-02:300"/>
    <n v="26"/>
    <x v="0"/>
  </r>
  <r>
    <n v="989"/>
    <x v="5"/>
    <x v="3"/>
    <s v="J"/>
    <n v="225"/>
    <x v="21"/>
    <n v="0"/>
    <x v="0"/>
    <x v="0"/>
    <s v="Thursday01:00-02:300"/>
    <s v="Thursday01:00-02:300"/>
    <n v="26"/>
    <x v="0"/>
  </r>
  <r>
    <n v="990"/>
    <x v="5"/>
    <x v="3"/>
    <s v="J"/>
    <n v="226"/>
    <x v="22"/>
    <n v="0"/>
    <x v="0"/>
    <x v="0"/>
    <s v="Thursday01:00-02:300"/>
    <s v="Thursday01:00-02:300"/>
    <n v="26"/>
    <x v="0"/>
  </r>
  <r>
    <n v="991"/>
    <x v="5"/>
    <x v="3"/>
    <s v="J"/>
    <n v="227"/>
    <x v="23"/>
    <n v="0"/>
    <x v="0"/>
    <x v="0"/>
    <s v="Thursday01:00-02:300"/>
    <s v="Thursday01:00-02:300"/>
    <n v="26"/>
    <x v="0"/>
  </r>
  <r>
    <n v="992"/>
    <x v="5"/>
    <x v="3"/>
    <s v="J"/>
    <n v="228"/>
    <x v="24"/>
    <n v="0"/>
    <x v="0"/>
    <x v="0"/>
    <s v="Thursday01:00-02:300"/>
    <s v="Thursday01:00-02:300"/>
    <n v="26"/>
    <x v="0"/>
  </r>
  <r>
    <n v="993"/>
    <x v="5"/>
    <x v="3"/>
    <s v="J"/>
    <n v="229"/>
    <x v="25"/>
    <n v="0"/>
    <x v="0"/>
    <x v="0"/>
    <s v="Thursday01:00-02:300"/>
    <s v="Thursday01:00-02:300"/>
    <n v="26"/>
    <x v="0"/>
  </r>
  <r>
    <n v="994"/>
    <x v="5"/>
    <x v="3"/>
    <s v="J"/>
    <n v="230"/>
    <x v="27"/>
    <n v="0"/>
    <x v="0"/>
    <x v="0"/>
    <s v="Thursday01:00-02:300"/>
    <s v="Thursday01:00-02:300"/>
    <n v="26"/>
    <x v="0"/>
  </r>
  <r>
    <n v="995"/>
    <x v="5"/>
    <x v="3"/>
    <s v="J"/>
    <n v="231"/>
    <x v="30"/>
    <s v="TE326(L3T2)D"/>
    <x v="48"/>
    <x v="28"/>
    <s v="Thursday01:00-02:30RSK"/>
    <s v="Thursday01:00-02:30(L3T2)D"/>
    <n v="1"/>
    <x v="8"/>
  </r>
  <r>
    <n v="996"/>
    <x v="5"/>
    <x v="3"/>
    <s v="J"/>
    <n v="232"/>
    <x v="29"/>
    <n v="0"/>
    <x v="0"/>
    <x v="0"/>
    <s v="Thursday01:00-02:300"/>
    <s v="Thursday01:00-02:300"/>
    <n v="26"/>
    <x v="0"/>
  </r>
  <r>
    <n v="997"/>
    <x v="5"/>
    <x v="3"/>
    <s v="J"/>
    <n v="233"/>
    <x v="0"/>
    <n v="0"/>
    <x v="0"/>
    <x v="0"/>
    <s v="Thursday01:00-02:300"/>
    <s v="Thursday01:00-02:300"/>
    <n v="26"/>
    <x v="0"/>
  </r>
  <r>
    <n v="998"/>
    <x v="5"/>
    <x v="3"/>
    <s v="J"/>
    <n v="234"/>
    <x v="37"/>
    <n v="0"/>
    <x v="0"/>
    <x v="0"/>
    <s v="Thursday01:00-02:300"/>
    <s v="Thursday01:00-02:300"/>
    <n v="26"/>
    <x v="0"/>
  </r>
  <r>
    <n v="999"/>
    <x v="5"/>
    <x v="3"/>
    <s v="J"/>
    <n v="235"/>
    <x v="32"/>
    <n v="0"/>
    <x v="0"/>
    <x v="0"/>
    <s v="Thursday01:00-02:300"/>
    <s v="Thursday01:00-02:300"/>
    <n v="26"/>
    <x v="0"/>
  </r>
  <r>
    <n v="1000"/>
    <x v="5"/>
    <x v="3"/>
    <s v="J"/>
    <n v="236"/>
    <x v="51"/>
    <n v="0"/>
    <x v="0"/>
    <x v="0"/>
    <s v="Thursday01:00-02:300"/>
    <s v="Thursday01:00-02:300"/>
    <n v="26"/>
    <x v="0"/>
  </r>
  <r>
    <n v="1001"/>
    <x v="5"/>
    <x v="3"/>
    <s v="J"/>
    <n v="237"/>
    <x v="35"/>
    <n v="0"/>
    <x v="0"/>
    <x v="0"/>
    <s v="Thursday01:00-02:300"/>
    <s v="Thursday01:00-02:300"/>
    <n v="26"/>
    <x v="0"/>
  </r>
  <r>
    <n v="1002"/>
    <x v="5"/>
    <x v="3"/>
    <s v="J"/>
    <n v="238"/>
    <x v="20"/>
    <n v="0"/>
    <x v="0"/>
    <x v="0"/>
    <s v="Thursday01:00-02:300"/>
    <s v="Thursday01:00-02:300"/>
    <n v="26"/>
    <x v="0"/>
  </r>
  <r>
    <n v="1003"/>
    <x v="5"/>
    <x v="4"/>
    <s v="M"/>
    <n v="212"/>
    <x v="0"/>
    <n v="0"/>
    <x v="0"/>
    <x v="0"/>
    <s v="Thursday2:30-04:000"/>
    <s v="Thursday2:30-04:000"/>
    <n v="26"/>
    <x v="0"/>
  </r>
  <r>
    <n v="1004"/>
    <x v="5"/>
    <x v="4"/>
    <s v="M"/>
    <n v="213"/>
    <x v="1"/>
    <n v="0"/>
    <x v="0"/>
    <x v="0"/>
    <s v="Thursday2:30-04:000"/>
    <s v="Thursday2:30-04:000"/>
    <n v="26"/>
    <x v="0"/>
  </r>
  <r>
    <n v="1005"/>
    <x v="5"/>
    <x v="4"/>
    <s v="M"/>
    <n v="214"/>
    <x v="2"/>
    <n v="0"/>
    <x v="0"/>
    <x v="0"/>
    <s v="Thursday2:30-04:000"/>
    <s v="Thursday2:30-04:000"/>
    <n v="26"/>
    <x v="0"/>
  </r>
  <r>
    <n v="1006"/>
    <x v="5"/>
    <x v="4"/>
    <s v="M"/>
    <n v="215"/>
    <x v="3"/>
    <n v="0"/>
    <x v="0"/>
    <x v="0"/>
    <s v="Thursday2:30-04:000"/>
    <s v="Thursday2:30-04:000"/>
    <n v="26"/>
    <x v="0"/>
  </r>
  <r>
    <n v="1007"/>
    <x v="5"/>
    <x v="4"/>
    <s v="M"/>
    <n v="216"/>
    <x v="4"/>
    <n v="0"/>
    <x v="0"/>
    <x v="0"/>
    <s v="Thursday2:30-04:000"/>
    <s v="Thursday2:30-04:000"/>
    <n v="26"/>
    <x v="0"/>
  </r>
  <r>
    <n v="1008"/>
    <x v="5"/>
    <x v="4"/>
    <s v="M"/>
    <n v="217"/>
    <x v="5"/>
    <n v="0"/>
    <x v="0"/>
    <x v="0"/>
    <s v="Thursday2:30-04:000"/>
    <s v="Thursday2:30-04:000"/>
    <n v="26"/>
    <x v="0"/>
  </r>
  <r>
    <n v="1009"/>
    <x v="5"/>
    <x v="4"/>
    <s v="M"/>
    <n v="218"/>
    <x v="6"/>
    <n v="0"/>
    <x v="0"/>
    <x v="0"/>
    <s v="Thursday2:30-04:000"/>
    <s v="Thursday2:30-04:000"/>
    <n v="26"/>
    <x v="0"/>
  </r>
  <r>
    <n v="1010"/>
    <x v="5"/>
    <x v="4"/>
    <s v="M"/>
    <n v="219"/>
    <x v="7"/>
    <n v="0"/>
    <x v="0"/>
    <x v="0"/>
    <s v="Thursday2:30-04:000"/>
    <s v="Thursday2:30-04:000"/>
    <n v="26"/>
    <x v="0"/>
  </r>
  <r>
    <n v="1011"/>
    <x v="5"/>
    <x v="4"/>
    <s v="M"/>
    <n v="220"/>
    <x v="9"/>
    <n v="0"/>
    <x v="0"/>
    <x v="0"/>
    <s v="Thursday2:30-04:000"/>
    <s v="Thursday2:30-04:000"/>
    <n v="26"/>
    <x v="0"/>
  </r>
  <r>
    <n v="1012"/>
    <x v="5"/>
    <x v="4"/>
    <s v="M"/>
    <n v="221"/>
    <x v="10"/>
    <s v="TE334(L3T3)A"/>
    <x v="7"/>
    <x v="5"/>
    <s v="Thursday2:30-04:00JH"/>
    <s v="Thursday2:30-04:00(L3T3)A"/>
    <n v="1"/>
    <x v="5"/>
  </r>
  <r>
    <n v="1013"/>
    <x v="5"/>
    <x v="4"/>
    <s v="M"/>
    <n v="222"/>
    <x v="11"/>
    <n v="0"/>
    <x v="0"/>
    <x v="0"/>
    <s v="Thursday2:30-04:000"/>
    <s v="Thursday2:30-04:000"/>
    <n v="26"/>
    <x v="0"/>
  </r>
  <r>
    <n v="1014"/>
    <x v="5"/>
    <x v="4"/>
    <s v="M"/>
    <n v="223"/>
    <x v="17"/>
    <n v="0"/>
    <x v="0"/>
    <x v="0"/>
    <s v="Thursday2:30-04:000"/>
    <s v="Thursday2:30-04:000"/>
    <n v="26"/>
    <x v="0"/>
  </r>
  <r>
    <n v="1015"/>
    <x v="5"/>
    <x v="4"/>
    <s v="M"/>
    <n v="224"/>
    <x v="28"/>
    <n v="0"/>
    <x v="0"/>
    <x v="0"/>
    <s v="Thursday2:30-04:000"/>
    <s v="Thursday2:30-04:000"/>
    <n v="26"/>
    <x v="0"/>
  </r>
  <r>
    <n v="1016"/>
    <x v="5"/>
    <x v="4"/>
    <s v="M"/>
    <n v="225"/>
    <x v="23"/>
    <n v="0"/>
    <x v="0"/>
    <x v="0"/>
    <s v="Thursday2:30-04:000"/>
    <s v="Thursday2:30-04:000"/>
    <n v="26"/>
    <x v="0"/>
  </r>
  <r>
    <n v="1017"/>
    <x v="5"/>
    <x v="4"/>
    <s v="M"/>
    <n v="226"/>
    <x v="22"/>
    <n v="0"/>
    <x v="0"/>
    <x v="0"/>
    <s v="Thursday2:30-04:000"/>
    <s v="Thursday2:30-04:000"/>
    <n v="26"/>
    <x v="0"/>
  </r>
  <r>
    <n v="1018"/>
    <x v="5"/>
    <x v="4"/>
    <s v="M"/>
    <n v="227"/>
    <x v="22"/>
    <n v="0"/>
    <x v="0"/>
    <x v="0"/>
    <s v="Thursday2:30-04:000"/>
    <s v="Thursday2:30-04:000"/>
    <n v="26"/>
    <x v="0"/>
  </r>
  <r>
    <n v="1019"/>
    <x v="5"/>
    <x v="4"/>
    <s v="M"/>
    <n v="228"/>
    <x v="24"/>
    <n v="0"/>
    <x v="0"/>
    <x v="0"/>
    <s v="Thursday2:30-04:000"/>
    <s v="Thursday2:30-04:000"/>
    <n v="26"/>
    <x v="0"/>
  </r>
  <r>
    <n v="1020"/>
    <x v="5"/>
    <x v="4"/>
    <s v="M"/>
    <n v="229"/>
    <x v="25"/>
    <n v="0"/>
    <x v="0"/>
    <x v="0"/>
    <s v="Thursday2:30-04:000"/>
    <s v="Thursday2:30-04:000"/>
    <n v="26"/>
    <x v="0"/>
  </r>
  <r>
    <n v="1021"/>
    <x v="5"/>
    <x v="4"/>
    <s v="M"/>
    <n v="230"/>
    <x v="27"/>
    <n v="0"/>
    <x v="0"/>
    <x v="0"/>
    <s v="Thursday2:30-04:000"/>
    <s v="Thursday2:30-04:000"/>
    <n v="26"/>
    <x v="0"/>
  </r>
  <r>
    <n v="1022"/>
    <x v="5"/>
    <x v="4"/>
    <s v="M"/>
    <n v="231"/>
    <x v="30"/>
    <n v="0"/>
    <x v="0"/>
    <x v="0"/>
    <s v="Thursday2:30-04:000"/>
    <s v="Thursday2:30-04:000"/>
    <n v="26"/>
    <x v="0"/>
  </r>
  <r>
    <n v="1023"/>
    <x v="5"/>
    <x v="4"/>
    <s v="M"/>
    <n v="232"/>
    <x v="29"/>
    <n v="0"/>
    <x v="0"/>
    <x v="0"/>
    <s v="Thursday2:30-04:000"/>
    <s v="Thursday2:30-04:000"/>
    <n v="26"/>
    <x v="0"/>
  </r>
  <r>
    <n v="1024"/>
    <x v="5"/>
    <x v="4"/>
    <s v="M"/>
    <n v="233"/>
    <x v="0"/>
    <n v="0"/>
    <x v="0"/>
    <x v="0"/>
    <s v="Thursday2:30-04:000"/>
    <s v="Thursday2:30-04:000"/>
    <n v="26"/>
    <x v="0"/>
  </r>
  <r>
    <n v="1025"/>
    <x v="5"/>
    <x v="4"/>
    <s v="M"/>
    <n v="234"/>
    <x v="37"/>
    <n v="0"/>
    <x v="0"/>
    <x v="0"/>
    <s v="Thursday2:30-04:000"/>
    <s v="Thursday2:30-04:000"/>
    <n v="26"/>
    <x v="0"/>
  </r>
  <r>
    <n v="1026"/>
    <x v="5"/>
    <x v="4"/>
    <s v="M"/>
    <n v="235"/>
    <x v="32"/>
    <n v="0"/>
    <x v="0"/>
    <x v="0"/>
    <s v="Thursday2:30-04:000"/>
    <s v="Thursday2:30-04:000"/>
    <n v="26"/>
    <x v="0"/>
  </r>
  <r>
    <n v="1027"/>
    <x v="5"/>
    <x v="4"/>
    <s v="M"/>
    <n v="236"/>
    <x v="51"/>
    <n v="0"/>
    <x v="0"/>
    <x v="0"/>
    <s v="Thursday2:30-04:000"/>
    <s v="Thursday2:30-04:000"/>
    <n v="26"/>
    <x v="0"/>
  </r>
  <r>
    <n v="1028"/>
    <x v="5"/>
    <x v="4"/>
    <s v="M"/>
    <n v="237"/>
    <x v="35"/>
    <n v="0"/>
    <x v="0"/>
    <x v="0"/>
    <s v="Thursday2:30-04:000"/>
    <s v="Thursday2:30-04:000"/>
    <n v="26"/>
    <x v="0"/>
  </r>
  <r>
    <n v="1029"/>
    <x v="5"/>
    <x v="4"/>
    <s v="M"/>
    <n v="238"/>
    <x v="20"/>
    <n v="0"/>
    <x v="0"/>
    <x v="0"/>
    <s v="Thursday2:30-04:000"/>
    <s v="Thursday2:30-04:000"/>
    <n v="26"/>
    <x v="0"/>
  </r>
  <r>
    <n v="1030"/>
    <x v="5"/>
    <x v="5"/>
    <s v="P"/>
    <n v="212"/>
    <x v="0"/>
    <n v="0"/>
    <x v="0"/>
    <x v="0"/>
    <s v="Thursday04:00-05:300"/>
    <s v="Thursday04:00-05:300"/>
    <n v="11"/>
    <x v="0"/>
  </r>
  <r>
    <n v="1031"/>
    <x v="5"/>
    <x v="5"/>
    <s v="P"/>
    <n v="213"/>
    <x v="1"/>
    <n v="0"/>
    <x v="0"/>
    <x v="0"/>
    <s v="Thursday04:00-05:300"/>
    <s v="Thursday04:00-05:300"/>
    <n v="11"/>
    <x v="0"/>
  </r>
  <r>
    <n v="1032"/>
    <x v="5"/>
    <x v="5"/>
    <s v="P"/>
    <n v="214"/>
    <x v="2"/>
    <n v="0"/>
    <x v="0"/>
    <x v="0"/>
    <s v="Thursday04:00-05:300"/>
    <s v="Thursday04:00-05:300"/>
    <n v="11"/>
    <x v="0"/>
  </r>
  <r>
    <n v="1033"/>
    <x v="5"/>
    <x v="5"/>
    <s v="P"/>
    <n v="215"/>
    <x v="3"/>
    <n v="0"/>
    <x v="0"/>
    <x v="0"/>
    <s v="Thursday04:00-05:300"/>
    <s v="Thursday04:00-05:300"/>
    <n v="11"/>
    <x v="0"/>
  </r>
  <r>
    <n v="1034"/>
    <x v="5"/>
    <x v="5"/>
    <s v="P"/>
    <n v="216"/>
    <x v="4"/>
    <n v="0"/>
    <x v="0"/>
    <x v="0"/>
    <s v="Thursday04:00-05:300"/>
    <s v="Thursday04:00-05:300"/>
    <n v="11"/>
    <x v="0"/>
  </r>
  <r>
    <n v="1035"/>
    <x v="5"/>
    <x v="5"/>
    <s v="P"/>
    <n v="217"/>
    <x v="5"/>
    <n v="0"/>
    <x v="0"/>
    <x v="0"/>
    <s v="Thursday04:00-05:300"/>
    <s v="Thursday04:00-05:300"/>
    <n v="11"/>
    <x v="0"/>
  </r>
  <r>
    <n v="1036"/>
    <x v="5"/>
    <x v="5"/>
    <s v="P"/>
    <n v="218"/>
    <x v="6"/>
    <n v="0"/>
    <x v="0"/>
    <x v="0"/>
    <s v="Thursday04:00-05:300"/>
    <s v="Thursday04:00-05:300"/>
    <n v="11"/>
    <x v="0"/>
  </r>
  <r>
    <n v="1037"/>
    <x v="5"/>
    <x v="5"/>
    <s v="P"/>
    <n v="219"/>
    <x v="7"/>
    <n v="0"/>
    <x v="0"/>
    <x v="0"/>
    <s v="Thursday04:00-05:300"/>
    <s v="Thursday04:00-05:300"/>
    <n v="11"/>
    <x v="0"/>
  </r>
  <r>
    <n v="1038"/>
    <x v="5"/>
    <x v="5"/>
    <s v="P"/>
    <n v="220"/>
    <x v="9"/>
    <n v="0"/>
    <x v="0"/>
    <x v="0"/>
    <s v="Thursday04:00-05:300"/>
    <s v="Thursday04:00-05:300"/>
    <n v="11"/>
    <x v="0"/>
  </r>
  <r>
    <n v="1039"/>
    <x v="5"/>
    <x v="5"/>
    <s v="P"/>
    <n v="221"/>
    <x v="10"/>
    <s v="TE334(L3T3)C"/>
    <x v="7"/>
    <x v="17"/>
    <s v="Thursday04:00-05:30JH"/>
    <s v="Thursday04:00-05:30(L3T3)C"/>
    <n v="1"/>
    <x v="5"/>
  </r>
  <r>
    <n v="1040"/>
    <x v="5"/>
    <x v="5"/>
    <s v="P"/>
    <n v="222"/>
    <x v="11"/>
    <n v="0"/>
    <x v="0"/>
    <x v="0"/>
    <s v="Thursday04:00-05:300"/>
    <s v="Thursday04:00-05:300"/>
    <n v="11"/>
    <x v="0"/>
  </r>
  <r>
    <n v="1041"/>
    <x v="5"/>
    <x v="5"/>
    <s v="P"/>
    <n v="223"/>
    <x v="17"/>
    <n v="0"/>
    <x v="0"/>
    <x v="0"/>
    <s v="Thursday04:00-05:300"/>
    <s v="Thursday04:00-05:300"/>
    <n v="11"/>
    <x v="0"/>
  </r>
  <r>
    <n v="1042"/>
    <x v="5"/>
    <x v="5"/>
    <s v="P"/>
    <n v="224"/>
    <x v="54"/>
    <n v="0"/>
    <x v="0"/>
    <x v="0"/>
    <s v="Thursday04:00-05:300"/>
    <s v="Thursday04:00-05:300"/>
    <n v="11"/>
    <x v="0"/>
  </r>
  <r>
    <n v="1043"/>
    <x v="5"/>
    <x v="5"/>
    <s v="P"/>
    <n v="225"/>
    <x v="23"/>
    <n v="0"/>
    <x v="0"/>
    <x v="0"/>
    <s v="Thursday04:00-05:300"/>
    <s v="Thursday04:00-05:300"/>
    <n v="11"/>
    <x v="0"/>
  </r>
  <r>
    <n v="1044"/>
    <x v="5"/>
    <x v="5"/>
    <s v="P"/>
    <n v="226"/>
    <x v="22"/>
    <n v="0"/>
    <x v="0"/>
    <x v="0"/>
    <s v="Thursday04:00-05:300"/>
    <s v="Thursday04:00-05:300"/>
    <n v="11"/>
    <x v="0"/>
  </r>
  <r>
    <n v="1045"/>
    <x v="5"/>
    <x v="5"/>
    <s v="P"/>
    <n v="227"/>
    <x v="22"/>
    <n v="0"/>
    <x v="0"/>
    <x v="0"/>
    <s v="Thursday04:00-05:300"/>
    <s v="Thursday04:00-05:300"/>
    <n v="11"/>
    <x v="0"/>
  </r>
  <r>
    <n v="1046"/>
    <x v="5"/>
    <x v="5"/>
    <s v="P"/>
    <n v="228"/>
    <x v="24"/>
    <n v="0"/>
    <x v="0"/>
    <x v="0"/>
    <s v="Thursday04:00-05:300"/>
    <s v="Thursday04:00-05:300"/>
    <n v="11"/>
    <x v="0"/>
  </r>
  <r>
    <n v="1047"/>
    <x v="5"/>
    <x v="5"/>
    <s v="P"/>
    <n v="229"/>
    <x v="25"/>
    <n v="0"/>
    <x v="0"/>
    <x v="0"/>
    <s v="Thursday04:00-05:300"/>
    <s v="Thursday04:00-05:300"/>
    <n v="11"/>
    <x v="0"/>
  </r>
  <r>
    <n v="1048"/>
    <x v="5"/>
    <x v="5"/>
    <s v="P"/>
    <n v="230"/>
    <x v="27"/>
    <n v="0"/>
    <x v="0"/>
    <x v="0"/>
    <s v="Thursday04:00-05:300"/>
    <s v="Thursday04:00-05:300"/>
    <n v="11"/>
    <x v="0"/>
  </r>
  <r>
    <n v="1049"/>
    <x v="5"/>
    <x v="5"/>
    <s v="P"/>
    <n v="231"/>
    <x v="30"/>
    <n v="0"/>
    <x v="0"/>
    <x v="0"/>
    <s v="Thursday04:00-05:300"/>
    <s v="Thursday04:00-05:300"/>
    <n v="11"/>
    <x v="0"/>
  </r>
  <r>
    <n v="1050"/>
    <x v="5"/>
    <x v="5"/>
    <s v="P"/>
    <n v="232"/>
    <x v="29"/>
    <n v="0"/>
    <x v="0"/>
    <x v="0"/>
    <s v="Thursday04:00-05:300"/>
    <s v="Thursday04:00-05:300"/>
    <n v="11"/>
    <x v="0"/>
  </r>
  <r>
    <n v="1051"/>
    <x v="5"/>
    <x v="5"/>
    <s v="P"/>
    <n v="233"/>
    <x v="0"/>
    <n v="0"/>
    <x v="0"/>
    <x v="0"/>
    <s v="Thursday04:00-05:300"/>
    <s v="Thursday04:00-05:300"/>
    <n v="11"/>
    <x v="0"/>
  </r>
  <r>
    <n v="1052"/>
    <x v="5"/>
    <x v="5"/>
    <s v="P"/>
    <n v="234"/>
    <x v="37"/>
    <n v="0"/>
    <x v="0"/>
    <x v="0"/>
    <s v="Thursday04:00-05:300"/>
    <s v="Thursday04:00-05:300"/>
    <n v="11"/>
    <x v="0"/>
  </r>
  <r>
    <n v="1053"/>
    <x v="5"/>
    <x v="5"/>
    <s v="P"/>
    <n v="235"/>
    <x v="32"/>
    <n v="0"/>
    <x v="0"/>
    <x v="0"/>
    <s v="Thursday04:00-05:300"/>
    <s v="Thursday04:00-05:300"/>
    <n v="11"/>
    <x v="0"/>
  </r>
  <r>
    <n v="1054"/>
    <x v="5"/>
    <x v="5"/>
    <s v="P"/>
    <n v="236"/>
    <x v="51"/>
    <n v="0"/>
    <x v="0"/>
    <x v="0"/>
    <s v="Thursday04:00-05:300"/>
    <s v="Thursday04:00-05:300"/>
    <n v="11"/>
    <x v="0"/>
  </r>
  <r>
    <n v="1055"/>
    <x v="5"/>
    <x v="5"/>
    <s v="P"/>
    <n v="237"/>
    <x v="35"/>
    <n v="0"/>
    <x v="0"/>
    <x v="0"/>
    <s v="Thursday04:00-05:300"/>
    <s v="Thursday04:00-05:300"/>
    <n v="11"/>
    <x v="0"/>
  </r>
  <r>
    <n v="1056"/>
    <x v="5"/>
    <x v="5"/>
    <s v="P"/>
    <n v="238"/>
    <x v="20"/>
    <n v="0"/>
    <x v="0"/>
    <x v="0"/>
    <s v="Thursday04:00-05:300"/>
    <s v="Thursday04:00-05:300"/>
    <n v="1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41">
  <r>
    <n v="1"/>
    <s v="Saturday"/>
    <s v="08:30-10:00"/>
    <s v="A"/>
    <n v="6"/>
    <n v="701"/>
    <n v="0"/>
    <x v="0"/>
    <x v="0"/>
  </r>
  <r>
    <n v="2"/>
    <s v="Saturday"/>
    <s v="08:30-10:00"/>
    <s v="A"/>
    <n v="7"/>
    <n v="702"/>
    <s v="TE 425(L4T2)"/>
    <x v="1"/>
    <x v="1"/>
  </r>
  <r>
    <n v="3"/>
    <s v="Saturday"/>
    <s v="08:30-10:00"/>
    <s v="A"/>
    <n v="8"/>
    <n v="703"/>
    <s v="STA-131(L1T3)A"/>
    <x v="0"/>
    <x v="2"/>
  </r>
  <r>
    <n v="4"/>
    <s v="Saturday"/>
    <s v="08:30-10:00"/>
    <s v="A"/>
    <n v="9"/>
    <n v="704"/>
    <s v="TE 223(L2T2)B"/>
    <x v="2"/>
    <x v="3"/>
  </r>
  <r>
    <n v="5"/>
    <s v="Saturday"/>
    <s v="08:30-10:00"/>
    <s v="A"/>
    <n v="10"/>
    <n v="705"/>
    <s v="TE419(L4T1)B"/>
    <x v="3"/>
    <x v="4"/>
  </r>
  <r>
    <n v="6"/>
    <s v="Saturday"/>
    <s v="08:30-10:00"/>
    <s v="A"/>
    <n v="11"/>
    <n v="707"/>
    <n v="0"/>
    <x v="0"/>
    <x v="0"/>
  </r>
  <r>
    <n v="7"/>
    <s v="Saturday"/>
    <s v="08:30-10:00"/>
    <s v="A"/>
    <n v="12"/>
    <n v="801"/>
    <s v="TE 132(L1T3)A"/>
    <x v="4"/>
    <x v="2"/>
  </r>
  <r>
    <n v="8"/>
    <s v="Saturday"/>
    <s v="08:30-10:00"/>
    <s v="A"/>
    <n v="13"/>
    <n v="803"/>
    <n v="0"/>
    <x v="0"/>
    <x v="0"/>
  </r>
  <r>
    <n v="9"/>
    <s v="Saturday"/>
    <s v="08:30-10:00"/>
    <s v="A"/>
    <n v="14"/>
    <n v="802"/>
    <s v="TE4111(L4T1)B"/>
    <x v="5"/>
    <x v="4"/>
  </r>
  <r>
    <n v="10"/>
    <s v="Saturday"/>
    <s v="08:30-10:00"/>
    <s v="A"/>
    <n v="15"/>
    <n v="807"/>
    <n v="0"/>
    <x v="0"/>
    <x v="0"/>
  </r>
  <r>
    <n v="11"/>
    <s v="Saturday"/>
    <s v="08:30-10:00"/>
    <s v="A"/>
    <n v="16"/>
    <n v="808"/>
    <s v="TE4110(L4T1)B"/>
    <x v="6"/>
    <x v="4"/>
  </r>
  <r>
    <n v="12"/>
    <s v="Saturday"/>
    <s v="08:30-10:00"/>
    <s v="A"/>
    <n v="17"/>
    <n v="711"/>
    <n v="0"/>
    <x v="0"/>
    <x v="0"/>
  </r>
  <r>
    <n v="13"/>
    <s v="Saturday"/>
    <s v="08:30-10:00"/>
    <s v="A"/>
    <n v="18"/>
    <n v="601"/>
    <n v="0"/>
    <x v="0"/>
    <x v="0"/>
  </r>
  <r>
    <n v="14"/>
    <s v="Saturday"/>
    <s v="08:30-10:00"/>
    <s v="A"/>
    <n v="19"/>
    <n v="602"/>
    <n v="0"/>
    <x v="0"/>
    <x v="0"/>
  </r>
  <r>
    <n v="15"/>
    <s v="Saturday"/>
    <s v="08:30-10:00"/>
    <s v="A"/>
    <n v="20"/>
    <n v="603"/>
    <s v="TE334(L3T3)A"/>
    <x v="7"/>
    <x v="5"/>
  </r>
  <r>
    <n v="16"/>
    <s v="Saturday"/>
    <s v="08:30-10:00"/>
    <s v="A"/>
    <n v="21"/>
    <n v="403"/>
    <s v="MRC"/>
    <x v="0"/>
    <x v="6"/>
  </r>
  <r>
    <n v="17"/>
    <s v="Saturday"/>
    <s v="08:30-10:00"/>
    <s v="A"/>
    <n v="22"/>
    <n v="405"/>
    <n v="0"/>
    <x v="0"/>
    <x v="0"/>
  </r>
  <r>
    <n v="18"/>
    <s v="Saturday"/>
    <s v="08:30-10:00"/>
    <s v="A"/>
    <n v="23"/>
    <n v="712"/>
    <s v="DIC"/>
    <x v="0"/>
    <x v="7"/>
  </r>
  <r>
    <n v="19"/>
    <s v="Saturday"/>
    <s v="08:30-10:00"/>
    <s v="A"/>
    <n v="24"/>
    <n v="506"/>
    <n v="0"/>
    <x v="0"/>
    <x v="0"/>
  </r>
  <r>
    <n v="20"/>
    <s v="Saturday"/>
    <s v="08:30-10:00"/>
    <s v="A"/>
    <n v="25"/>
    <n v="303"/>
    <n v="0"/>
    <x v="0"/>
    <x v="0"/>
  </r>
  <r>
    <n v="21"/>
    <s v="Saturday"/>
    <s v="08:30-10:00"/>
    <s v="A"/>
    <n v="26"/>
    <s v="L-Yarn1"/>
    <n v="0"/>
    <x v="0"/>
    <x v="0"/>
  </r>
  <r>
    <n v="22"/>
    <s v="Saturday"/>
    <s v="08:30-10:00"/>
    <s v="A"/>
    <n v="27"/>
    <s v="L-Yarn2"/>
    <n v="0"/>
    <x v="0"/>
    <x v="0"/>
  </r>
  <r>
    <n v="23"/>
    <s v="Saturday"/>
    <s v="08:30-10:00"/>
    <s v="A"/>
    <n v="28"/>
    <s v="L-Fab"/>
    <n v="0"/>
    <x v="5"/>
    <x v="0"/>
  </r>
  <r>
    <n v="24"/>
    <s v="Saturday"/>
    <s v="08:30-10:00"/>
    <s v="A"/>
    <n v="29"/>
    <s v="L-Col"/>
    <s v="TE322(L3T2)A"/>
    <x v="8"/>
    <x v="8"/>
  </r>
  <r>
    <n v="25"/>
    <s v="Saturday"/>
    <s v="08:30-10:00"/>
    <s v="A"/>
    <n v="30"/>
    <s v="L-App"/>
    <n v="0"/>
    <x v="0"/>
    <x v="0"/>
  </r>
  <r>
    <n v="26"/>
    <s v="Saturday"/>
    <s v="08:30-10:00"/>
    <s v="A"/>
    <n v="31"/>
    <s v="L-QC1_x000a_709"/>
    <n v="0"/>
    <x v="0"/>
    <x v="0"/>
  </r>
  <r>
    <n v="27"/>
    <s v="Saturday"/>
    <s v="08:30-10:00"/>
    <s v="A"/>
    <n v="32"/>
    <s v="L-Drw"/>
    <s v="TE225(L2T2)A"/>
    <x v="6"/>
    <x v="9"/>
  </r>
  <r>
    <n v="28"/>
    <s v="Saturday"/>
    <s v="08:30-10:00"/>
    <s v="A"/>
    <n v="33"/>
    <s v="L-QC2_x000a_708"/>
    <n v="0"/>
    <x v="0"/>
    <x v="0"/>
  </r>
  <r>
    <n v="29"/>
    <s v="Saturday"/>
    <s v="08:30-10:00"/>
    <s v="A"/>
    <n v="34"/>
    <n v="0"/>
    <n v="0"/>
    <x v="0"/>
    <x v="0"/>
  </r>
  <r>
    <n v="30"/>
    <s v="Saturday"/>
    <s v="08:30-10:00"/>
    <s v="A"/>
    <n v="35"/>
    <n v="501"/>
    <n v="0"/>
    <x v="0"/>
    <x v="0"/>
  </r>
  <r>
    <n v="31"/>
    <s v="Saturday"/>
    <s v="08:30-10:00"/>
    <s v="A"/>
    <n v="36"/>
    <s v="L-Elec 505"/>
    <n v="0"/>
    <x v="0"/>
    <x v="0"/>
  </r>
  <r>
    <n v="32"/>
    <s v="Saturday"/>
    <s v="08:30-10:00"/>
    <s v="A"/>
    <n v="37"/>
    <n v="0"/>
    <n v="0"/>
    <x v="0"/>
    <x v="0"/>
  </r>
  <r>
    <n v="33"/>
    <s v="Saturday"/>
    <s v="08:30-10:00"/>
    <s v="A"/>
    <n v="38"/>
    <n v="502"/>
    <n v="0"/>
    <x v="0"/>
    <x v="0"/>
  </r>
  <r>
    <n v="34"/>
    <s v="Saturday"/>
    <s v="08:30-10:00"/>
    <s v="A"/>
    <n v="39"/>
    <s v="L-Chem"/>
    <n v="0"/>
    <x v="0"/>
    <x v="0"/>
  </r>
  <r>
    <n v="35"/>
    <s v="Saturday"/>
    <s v="10:00-11:30"/>
    <s v="D"/>
    <n v="6"/>
    <n v="701"/>
    <n v="0"/>
    <x v="0"/>
    <x v="0"/>
  </r>
  <r>
    <n v="36"/>
    <s v="Saturday"/>
    <s v="10:00-11:30"/>
    <s v="D"/>
    <n v="7"/>
    <n v="702"/>
    <s v="TE 327 (L3T2) A"/>
    <x v="9"/>
    <x v="10"/>
  </r>
  <r>
    <n v="37"/>
    <s v="Saturday"/>
    <s v="10:00-11:30"/>
    <s v="D"/>
    <n v="8"/>
    <n v="703"/>
    <s v="TE211(L2T1)A"/>
    <x v="10"/>
    <x v="11"/>
  </r>
  <r>
    <n v="38"/>
    <s v="Saturday"/>
    <s v="10:00-11:30"/>
    <s v="D"/>
    <n v="9"/>
    <n v="704"/>
    <s v="TE 235 (L2T3)A"/>
    <x v="11"/>
    <x v="12"/>
  </r>
  <r>
    <n v="39"/>
    <s v="Saturday"/>
    <s v="10:00-11:30"/>
    <s v="D"/>
    <n v="10"/>
    <n v="705"/>
    <s v="TE4111(L4T1)B"/>
    <x v="12"/>
    <x v="4"/>
  </r>
  <r>
    <n v="40"/>
    <s v="Saturday"/>
    <s v="10:00-11:30"/>
    <s v="D"/>
    <n v="11"/>
    <n v="707"/>
    <s v="GED-211(L2T1)A"/>
    <x v="0"/>
    <x v="11"/>
  </r>
  <r>
    <n v="41"/>
    <s v="Saturday"/>
    <s v="10:00-11:30"/>
    <s v="D"/>
    <n v="12"/>
    <n v="801"/>
    <s v="TE-231(L2T3)B"/>
    <x v="13"/>
    <x v="13"/>
  </r>
  <r>
    <n v="42"/>
    <s v="Saturday"/>
    <s v="10:00-11:30"/>
    <s v="D"/>
    <n v="13"/>
    <n v="803"/>
    <s v="TE 133 (L1T3)A"/>
    <x v="14"/>
    <x v="2"/>
  </r>
  <r>
    <n v="43"/>
    <s v="Saturday"/>
    <s v="10:00-11:30"/>
    <s v="D"/>
    <n v="14"/>
    <n v="802"/>
    <s v="TE-211(L2T1)B"/>
    <x v="10"/>
    <x v="14"/>
  </r>
  <r>
    <n v="44"/>
    <s v="Saturday"/>
    <s v="10:00-11:30"/>
    <s v="D"/>
    <n v="15"/>
    <n v="807"/>
    <s v="TE 226(L2T2)B"/>
    <x v="15"/>
    <x v="3"/>
  </r>
  <r>
    <n v="45"/>
    <s v="Saturday"/>
    <s v="10:00-11:30"/>
    <s v="D"/>
    <n v="16"/>
    <n v="808"/>
    <s v="TE 132(L1T3)C"/>
    <x v="16"/>
    <x v="15"/>
  </r>
  <r>
    <n v="46"/>
    <s v="Saturday"/>
    <s v="10:00-11:30"/>
    <s v="D"/>
    <n v="17"/>
    <n v="711"/>
    <n v="0"/>
    <x v="0"/>
    <x v="0"/>
  </r>
  <r>
    <n v="47"/>
    <s v="Saturday"/>
    <s v="10:00-11:30"/>
    <s v="D"/>
    <n v="18"/>
    <n v="601"/>
    <s v="TE425(L4T2)"/>
    <x v="1"/>
    <x v="1"/>
  </r>
  <r>
    <n v="48"/>
    <s v="Saturday"/>
    <s v="10:00-11:30"/>
    <s v="D"/>
    <n v="19"/>
    <n v="602"/>
    <s v="TE4110(L4T1)A"/>
    <x v="17"/>
    <x v="16"/>
  </r>
  <r>
    <n v="49"/>
    <s v="Saturday"/>
    <s v="10:00-11:30"/>
    <s v="D"/>
    <n v="20"/>
    <n v="603"/>
    <s v="TE334(L3T3)C"/>
    <x v="7"/>
    <x v="17"/>
  </r>
  <r>
    <n v="50"/>
    <s v="Saturday"/>
    <s v="10:00-11:30"/>
    <s v="D"/>
    <n v="21"/>
    <n v="403"/>
    <s v="MRC"/>
    <x v="0"/>
    <x v="6"/>
  </r>
  <r>
    <n v="51"/>
    <s v="Saturday"/>
    <s v="10:00-11:30"/>
    <s v="D"/>
    <n v="22"/>
    <n v="405"/>
    <n v="0"/>
    <x v="0"/>
    <x v="0"/>
  </r>
  <r>
    <n v="52"/>
    <s v="Saturday"/>
    <s v="10:00-11:30"/>
    <s v="D"/>
    <n v="23"/>
    <n v="712"/>
    <s v="DIC"/>
    <x v="0"/>
    <x v="7"/>
  </r>
  <r>
    <n v="53"/>
    <s v="Saturday"/>
    <s v="10:00-11:30"/>
    <s v="D"/>
    <n v="24"/>
    <n v="506"/>
    <n v="0"/>
    <x v="0"/>
    <x v="0"/>
  </r>
  <r>
    <n v="54"/>
    <s v="Saturday"/>
    <s v="10:00-11:30"/>
    <s v="D"/>
    <n v="25"/>
    <n v="303"/>
    <n v="0"/>
    <x v="0"/>
    <x v="0"/>
  </r>
  <r>
    <n v="55"/>
    <s v="Saturday"/>
    <s v="10:00-11:30"/>
    <s v="D"/>
    <n v="26"/>
    <s v="L-Yarn1"/>
    <n v="0"/>
    <x v="0"/>
    <x v="0"/>
  </r>
  <r>
    <n v="56"/>
    <s v="Saturday"/>
    <s v="10:00-11:30"/>
    <s v="D"/>
    <n v="27"/>
    <s v="L-Yarn2"/>
    <n v="0"/>
    <x v="0"/>
    <x v="0"/>
  </r>
  <r>
    <n v="57"/>
    <s v="Saturday"/>
    <s v="10:00-11:30"/>
    <s v="D"/>
    <n v="28"/>
    <s v="L-Fab"/>
    <n v="0"/>
    <x v="5"/>
    <x v="0"/>
  </r>
  <r>
    <n v="58"/>
    <s v="Saturday"/>
    <s v="10:00-11:30"/>
    <s v="D"/>
    <n v="29"/>
    <s v="L-Col"/>
    <s v="TE322(L3T2)A"/>
    <x v="8"/>
    <x v="8"/>
  </r>
  <r>
    <n v="59"/>
    <s v="Saturday"/>
    <s v="10:00-11:30"/>
    <s v="D"/>
    <n v="30"/>
    <s v="L-App"/>
    <n v="0"/>
    <x v="0"/>
    <x v="0"/>
  </r>
  <r>
    <n v="60"/>
    <s v="Saturday"/>
    <s v="10:00-11:30"/>
    <s v="D"/>
    <n v="31"/>
    <s v="L-QC1_x000a_709"/>
    <n v="0"/>
    <x v="0"/>
    <x v="0"/>
  </r>
  <r>
    <n v="61"/>
    <s v="Saturday"/>
    <s v="10:00-11:30"/>
    <s v="D"/>
    <n v="32"/>
    <s v="L-Drw"/>
    <s v="TE225(L2T2)A"/>
    <x v="6"/>
    <x v="9"/>
  </r>
  <r>
    <n v="62"/>
    <s v="Saturday"/>
    <s v="10:00-11:30"/>
    <s v="D"/>
    <n v="33"/>
    <s v="L-QC2_x000a_708"/>
    <n v="0"/>
    <x v="0"/>
    <x v="0"/>
  </r>
  <r>
    <n v="63"/>
    <s v="Saturday"/>
    <s v="10:00-11:30"/>
    <s v="D"/>
    <n v="34"/>
    <n v="0"/>
    <n v="0"/>
    <x v="0"/>
    <x v="0"/>
  </r>
  <r>
    <n v="64"/>
    <s v="Saturday"/>
    <s v="10:00-11:30"/>
    <s v="D"/>
    <n v="35"/>
    <n v="501"/>
    <n v="0"/>
    <x v="0"/>
    <x v="0"/>
  </r>
  <r>
    <n v="65"/>
    <s v="Saturday"/>
    <s v="10:00-11:30"/>
    <s v="D"/>
    <n v="36"/>
    <s v="L-Elec 505"/>
    <n v="0"/>
    <x v="0"/>
    <x v="0"/>
  </r>
  <r>
    <n v="66"/>
    <s v="Saturday"/>
    <s v="10:00-11:30"/>
    <s v="D"/>
    <n v="37"/>
    <n v="0"/>
    <n v="0"/>
    <x v="0"/>
    <x v="0"/>
  </r>
  <r>
    <n v="67"/>
    <s v="Saturday"/>
    <s v="10:00-11:30"/>
    <s v="D"/>
    <n v="38"/>
    <n v="502"/>
    <n v="0"/>
    <x v="0"/>
    <x v="0"/>
  </r>
  <r>
    <n v="68"/>
    <s v="Saturday"/>
    <s v="10:00-11:30"/>
    <s v="D"/>
    <n v="39"/>
    <s v="L-Chem"/>
    <n v="0"/>
    <x v="0"/>
    <x v="0"/>
  </r>
  <r>
    <n v="69"/>
    <s v="Saturday"/>
    <s v="11:30-01:00"/>
    <s v="G"/>
    <n v="6"/>
    <n v="701"/>
    <n v="0"/>
    <x v="0"/>
    <x v="0"/>
  </r>
  <r>
    <n v="70"/>
    <s v="Saturday"/>
    <s v="11:30-01:00"/>
    <s v="G"/>
    <n v="7"/>
    <n v="702"/>
    <s v="MKT 231(L2T3)B"/>
    <x v="18"/>
    <x v="13"/>
  </r>
  <r>
    <n v="71"/>
    <s v="Saturday"/>
    <s v="11:30-01:00"/>
    <s v="G"/>
    <n v="8"/>
    <n v="703"/>
    <s v="TE311(L3T2)B"/>
    <x v="19"/>
    <x v="18"/>
  </r>
  <r>
    <n v="72"/>
    <s v="Saturday"/>
    <s v="11:30-01:00"/>
    <s v="G"/>
    <n v="9"/>
    <n v="704"/>
    <s v="TE 335 (L3T3)A"/>
    <x v="20"/>
    <x v="5"/>
  </r>
  <r>
    <n v="73"/>
    <s v="Saturday"/>
    <s v="11:30-01:00"/>
    <s v="G"/>
    <n v="10"/>
    <n v="705"/>
    <s v="TE419(L4T1)A"/>
    <x v="3"/>
    <x v="16"/>
  </r>
  <r>
    <n v="74"/>
    <s v="Saturday"/>
    <s v="11:30-01:00"/>
    <s v="G"/>
    <n v="11"/>
    <n v="707"/>
    <s v="STA-131(L1T3)B"/>
    <x v="0"/>
    <x v="19"/>
  </r>
  <r>
    <n v="75"/>
    <s v="Saturday"/>
    <s v="11:30-01:00"/>
    <s v="G"/>
    <n v="12"/>
    <n v="801"/>
    <s v="TE215(L2T1)A"/>
    <x v="21"/>
    <x v="11"/>
  </r>
  <r>
    <n v="76"/>
    <s v="Saturday"/>
    <s v="11:30-01:00"/>
    <s v="G"/>
    <n v="13"/>
    <n v="803"/>
    <s v="TE 331(L3T3)B"/>
    <x v="22"/>
    <x v="20"/>
  </r>
  <r>
    <n v="77"/>
    <s v="Saturday"/>
    <s v="11:30-01:00"/>
    <s v="G"/>
    <n v="14"/>
    <n v="802"/>
    <s v="ACT 231(L2T3)B"/>
    <x v="0"/>
    <x v="13"/>
  </r>
  <r>
    <n v="78"/>
    <s v="Saturday"/>
    <s v="11:30-01:00"/>
    <s v="G"/>
    <n v="15"/>
    <n v="807"/>
    <s v="TE4211(L4T2)"/>
    <x v="23"/>
    <x v="1"/>
  </r>
  <r>
    <n v="79"/>
    <s v="Saturday"/>
    <s v="11:30-01:00"/>
    <s v="G"/>
    <n v="16"/>
    <n v="808"/>
    <s v="TE 221 (L2T2)A"/>
    <x v="24"/>
    <x v="9"/>
  </r>
  <r>
    <n v="80"/>
    <s v="Saturday"/>
    <s v="11:30-01:00"/>
    <s v="G"/>
    <n v="17"/>
    <n v="711"/>
    <s v="TE 323(L3T2)A"/>
    <x v="25"/>
    <x v="8"/>
  </r>
  <r>
    <n v="81"/>
    <s v="Saturday"/>
    <s v="11:30-01:00"/>
    <s v="G"/>
    <n v="18"/>
    <n v="601"/>
    <s v="TE211(L2T1)C"/>
    <x v="26"/>
    <x v="21"/>
  </r>
  <r>
    <n v="82"/>
    <s v="Saturday"/>
    <s v="11:30-01:00"/>
    <s v="G"/>
    <n v="19"/>
    <n v="602"/>
    <s v="MAT122(L1T2)D"/>
    <x v="27"/>
    <x v="22"/>
  </r>
  <r>
    <n v="83"/>
    <s v="Saturday"/>
    <s v="11:30-01:00"/>
    <s v="G"/>
    <n v="20"/>
    <n v="603"/>
    <n v="0"/>
    <x v="0"/>
    <x v="0"/>
  </r>
  <r>
    <n v="84"/>
    <s v="Saturday"/>
    <s v="11:30-01:00"/>
    <s v="G"/>
    <n v="21"/>
    <n v="403"/>
    <s v="MRC"/>
    <x v="0"/>
    <x v="6"/>
  </r>
  <r>
    <n v="85"/>
    <s v="Saturday"/>
    <s v="11:30-01:00"/>
    <s v="G"/>
    <n v="22"/>
    <n v="405"/>
    <n v="0"/>
    <x v="0"/>
    <x v="0"/>
  </r>
  <r>
    <n v="86"/>
    <s v="Saturday"/>
    <s v="11:30-01:00"/>
    <s v="G"/>
    <n v="23"/>
    <n v="712"/>
    <s v="DIC"/>
    <x v="0"/>
    <x v="7"/>
  </r>
  <r>
    <n v="87"/>
    <s v="Saturday"/>
    <s v="11:30-01:00"/>
    <s v="G"/>
    <n v="24"/>
    <n v="509"/>
    <n v="0"/>
    <x v="0"/>
    <x v="0"/>
  </r>
  <r>
    <n v="88"/>
    <s v="Saturday"/>
    <s v="11:30-01:00"/>
    <s v="G"/>
    <n v="25"/>
    <s v="SAC-1"/>
    <n v="0"/>
    <x v="0"/>
    <x v="0"/>
  </r>
  <r>
    <n v="89"/>
    <s v="Saturday"/>
    <s v="11:30-01:00"/>
    <s v="G"/>
    <n v="26"/>
    <s v="L-Yarn1"/>
    <s v="TE212(L2T1)B"/>
    <x v="10"/>
    <x v="14"/>
  </r>
  <r>
    <n v="90"/>
    <s v="Saturday"/>
    <s v="11:30-01:00"/>
    <s v="G"/>
    <n v="27"/>
    <s v="L-Yarn2"/>
    <n v="0"/>
    <x v="0"/>
    <x v="0"/>
  </r>
  <r>
    <n v="91"/>
    <s v="Saturday"/>
    <s v="11:30-01:00"/>
    <s v="G"/>
    <n v="28"/>
    <s v="L-Fab"/>
    <s v="TE424(L4T2)"/>
    <x v="5"/>
    <x v="1"/>
  </r>
  <r>
    <n v="92"/>
    <s v="Saturday"/>
    <s v="11:30-01:00"/>
    <s v="G"/>
    <n v="29"/>
    <s v="L-Col"/>
    <s v="TE322(L3T2(C)"/>
    <x v="28"/>
    <x v="23"/>
  </r>
  <r>
    <n v="93"/>
    <s v="Saturday"/>
    <s v="11:30-01:00"/>
    <s v="G"/>
    <n v="30"/>
    <s v="L-App"/>
    <s v="TE232(L2T3)B"/>
    <x v="29"/>
    <x v="13"/>
  </r>
  <r>
    <n v="94"/>
    <s v="Saturday"/>
    <s v="11:30-01:00"/>
    <s v="G"/>
    <n v="31"/>
    <s v="L-QC1_x000a_709"/>
    <s v="TE224(L2T2)C"/>
    <x v="2"/>
    <x v="24"/>
  </r>
  <r>
    <n v="95"/>
    <s v="Saturday"/>
    <s v="11:30-01:00"/>
    <s v="G"/>
    <n v="32"/>
    <n v="0"/>
    <n v="0"/>
    <x v="0"/>
    <x v="0"/>
  </r>
  <r>
    <n v="96"/>
    <s v="Saturday"/>
    <s v="11:30-01:00"/>
    <s v="G"/>
    <n v="33"/>
    <s v="L-QC2_x000a_708"/>
    <n v="0"/>
    <x v="0"/>
    <x v="0"/>
  </r>
  <r>
    <n v="97"/>
    <s v="Saturday"/>
    <s v="11:30-01:00"/>
    <s v="G"/>
    <n v="34"/>
    <n v="0"/>
    <n v="0"/>
    <x v="0"/>
    <x v="0"/>
  </r>
  <r>
    <n v="98"/>
    <s v="Saturday"/>
    <s v="11:30-01:00"/>
    <s v="G"/>
    <n v="35"/>
    <n v="0"/>
    <n v="0"/>
    <x v="0"/>
    <x v="0"/>
  </r>
  <r>
    <n v="99"/>
    <s v="Saturday"/>
    <s v="11:30-01:00"/>
    <s v="G"/>
    <n v="36"/>
    <n v="0"/>
    <n v="0"/>
    <x v="0"/>
    <x v="0"/>
  </r>
  <r>
    <n v="100"/>
    <s v="Saturday"/>
    <s v="11:30-01:00"/>
    <s v="G"/>
    <n v="37"/>
    <s v="L-mec"/>
    <n v="0"/>
    <x v="0"/>
    <x v="0"/>
  </r>
  <r>
    <n v="101"/>
    <s v="Saturday"/>
    <s v="11:30-01:00"/>
    <s v="G"/>
    <n v="38"/>
    <n v="0"/>
    <n v="0"/>
    <x v="0"/>
    <x v="0"/>
  </r>
  <r>
    <n v="102"/>
    <s v="Saturday"/>
    <s v="11:30-01:00"/>
    <s v="G"/>
    <n v="39"/>
    <s v="L-Chem"/>
    <n v="0"/>
    <x v="0"/>
    <x v="0"/>
  </r>
  <r>
    <n v="103"/>
    <s v="Saturday"/>
    <s v="01:00-02:30"/>
    <s v="J"/>
    <n v="6"/>
    <n v="701"/>
    <n v="0"/>
    <x v="0"/>
    <x v="0"/>
  </r>
  <r>
    <n v="104"/>
    <s v="Saturday"/>
    <s v="01:00-02:30"/>
    <s v="J"/>
    <n v="7"/>
    <n v="702"/>
    <s v="TE 327 (L3T2) B"/>
    <x v="9"/>
    <x v="25"/>
  </r>
  <r>
    <n v="105"/>
    <s v="Saturday"/>
    <s v="01:00-02:30"/>
    <s v="J"/>
    <n v="8"/>
    <n v="703"/>
    <s v="TE 315(L3T1) A"/>
    <x v="30"/>
    <x v="26"/>
  </r>
  <r>
    <n v="106"/>
    <s v="Saturday"/>
    <s v="01:00-02:30"/>
    <s v="J"/>
    <n v="9"/>
    <n v="704"/>
    <s v="TE235(L2T3)B"/>
    <x v="11"/>
    <x v="13"/>
  </r>
  <r>
    <n v="107"/>
    <s v="Saturday"/>
    <s v="01:00-02:30"/>
    <s v="J"/>
    <n v="10"/>
    <n v="705"/>
    <s v="TE4111(L4T1)A"/>
    <x v="12"/>
    <x v="16"/>
  </r>
  <r>
    <n v="108"/>
    <s v="Saturday"/>
    <s v="01:00-02:30"/>
    <s v="J"/>
    <n v="11"/>
    <n v="707"/>
    <s v="TE-211(L2T1)A"/>
    <x v="10"/>
    <x v="11"/>
  </r>
  <r>
    <n v="109"/>
    <s v="Saturday"/>
    <s v="01:00-02:30"/>
    <s v="J"/>
    <n v="12"/>
    <n v="801"/>
    <s v="TE221(L2T2)B"/>
    <x v="31"/>
    <x v="3"/>
  </r>
  <r>
    <n v="110"/>
    <s v="Saturday"/>
    <s v="01:00-02:30"/>
    <s v="J"/>
    <n v="13"/>
    <n v="803"/>
    <s v="TE 334(L3T3)C"/>
    <x v="32"/>
    <x v="17"/>
  </r>
  <r>
    <n v="111"/>
    <s v="Saturday"/>
    <s v="01:00-02:30"/>
    <s v="J"/>
    <n v="14"/>
    <n v="802"/>
    <s v="TE321(L3T2)A"/>
    <x v="8"/>
    <x v="8"/>
  </r>
  <r>
    <n v="112"/>
    <s v="Saturday"/>
    <s v="01:00-02:30"/>
    <s v="J"/>
    <n v="15"/>
    <n v="807"/>
    <s v="TE 226(L2T2)A"/>
    <x v="15"/>
    <x v="9"/>
  </r>
  <r>
    <n v="113"/>
    <s v="Saturday"/>
    <s v="01:00-02:30"/>
    <s v="J"/>
    <n v="16"/>
    <n v="808"/>
    <s v="MAT111(L1T1)A"/>
    <x v="33"/>
    <x v="27"/>
  </r>
  <r>
    <n v="114"/>
    <s v="Saturday"/>
    <s v="01:00-02:30"/>
    <s v="J"/>
    <n v="17"/>
    <n v="711"/>
    <n v="0"/>
    <x v="0"/>
    <x v="0"/>
  </r>
  <r>
    <n v="115"/>
    <s v="Saturday"/>
    <s v="01:00-02:30"/>
    <s v="J"/>
    <n v="18"/>
    <n v="601"/>
    <n v="0"/>
    <x v="0"/>
    <x v="0"/>
  </r>
  <r>
    <n v="116"/>
    <s v="Saturday"/>
    <s v="01:00-02:30"/>
    <s v="J"/>
    <n v="19"/>
    <n v="602"/>
    <s v="TE323(L3T2)D"/>
    <x v="25"/>
    <x v="28"/>
  </r>
  <r>
    <n v="117"/>
    <s v="Saturday"/>
    <s v="01:00-02:30"/>
    <s v="J"/>
    <n v="20"/>
    <n v="603"/>
    <n v="0"/>
    <x v="0"/>
    <x v="0"/>
  </r>
  <r>
    <n v="118"/>
    <s v="Saturday"/>
    <s v="01:00-02:30"/>
    <s v="J"/>
    <n v="21"/>
    <n v="403"/>
    <n v="0"/>
    <x v="0"/>
    <x v="0"/>
  </r>
  <r>
    <n v="119"/>
    <s v="Saturday"/>
    <s v="01:00-02:30"/>
    <s v="J"/>
    <n v="22"/>
    <n v="405"/>
    <n v="0"/>
    <x v="0"/>
    <x v="0"/>
  </r>
  <r>
    <n v="120"/>
    <s v="Saturday"/>
    <s v="01:00-02:30"/>
    <s v="J"/>
    <n v="23"/>
    <n v="712"/>
    <s v="DIC"/>
    <x v="0"/>
    <x v="7"/>
  </r>
  <r>
    <n v="121"/>
    <s v="Saturday"/>
    <s v="01:00-02:30"/>
    <s v="J"/>
    <n v="24"/>
    <n v="509"/>
    <n v="0"/>
    <x v="0"/>
    <x v="0"/>
  </r>
  <r>
    <n v="122"/>
    <s v="Saturday"/>
    <s v="01:00-02:30"/>
    <s v="J"/>
    <n v="25"/>
    <n v="303"/>
    <n v="0"/>
    <x v="0"/>
    <x v="0"/>
  </r>
  <r>
    <n v="123"/>
    <s v="Saturday"/>
    <s v="01:00-02:30"/>
    <s v="J"/>
    <n v="26"/>
    <s v="L-Yarn1"/>
    <s v="TE212(L2T1)B"/>
    <x v="10"/>
    <x v="14"/>
  </r>
  <r>
    <n v="124"/>
    <s v="Saturday"/>
    <s v="01:00-02:30"/>
    <s v="J"/>
    <n v="27"/>
    <s v="L-Yarn2"/>
    <n v="0"/>
    <x v="0"/>
    <x v="0"/>
  </r>
  <r>
    <n v="125"/>
    <s v="Saturday"/>
    <s v="01:00-02:30"/>
    <s v="J"/>
    <n v="28"/>
    <s v="L-Fab"/>
    <s v="TE424(L4T2)"/>
    <x v="5"/>
    <x v="1"/>
  </r>
  <r>
    <n v="126"/>
    <s v="Saturday"/>
    <s v="01:00-02:30"/>
    <s v="J"/>
    <n v="29"/>
    <s v="L-Col"/>
    <s v="TE322(L3T2(C)"/>
    <x v="28"/>
    <x v="23"/>
  </r>
  <r>
    <n v="127"/>
    <s v="Saturday"/>
    <s v="01:00-02:30"/>
    <s v="J"/>
    <n v="30"/>
    <s v="L-App"/>
    <s v="TE232(L2T3)B"/>
    <x v="29"/>
    <x v="13"/>
  </r>
  <r>
    <n v="128"/>
    <s v="Saturday"/>
    <s v="01:00-02:30"/>
    <s v="J"/>
    <n v="31"/>
    <s v="L-QC1_x000a_709"/>
    <s v="TE224(L2T2)C"/>
    <x v="2"/>
    <x v="24"/>
  </r>
  <r>
    <n v="129"/>
    <s v="Saturday"/>
    <s v="01:00-02:30"/>
    <s v="J"/>
    <n v="32"/>
    <n v="0"/>
    <n v="0"/>
    <x v="0"/>
    <x v="0"/>
  </r>
  <r>
    <n v="130"/>
    <s v="Saturday"/>
    <s v="01:00-02:30"/>
    <s v="J"/>
    <n v="33"/>
    <s v="L-QC2_x000a_708"/>
    <n v="0"/>
    <x v="0"/>
    <x v="0"/>
  </r>
  <r>
    <n v="131"/>
    <s v="Saturday"/>
    <s v="01:00-02:30"/>
    <s v="J"/>
    <n v="34"/>
    <n v="0"/>
    <n v="0"/>
    <x v="0"/>
    <x v="0"/>
  </r>
  <r>
    <n v="132"/>
    <s v="Saturday"/>
    <s v="01:00-02:30"/>
    <s v="J"/>
    <n v="35"/>
    <n v="0"/>
    <n v="0"/>
    <x v="0"/>
    <x v="0"/>
  </r>
  <r>
    <n v="133"/>
    <s v="Saturday"/>
    <s v="01:00-02:30"/>
    <s v="J"/>
    <n v="36"/>
    <n v="0"/>
    <n v="0"/>
    <x v="0"/>
    <x v="0"/>
  </r>
  <r>
    <n v="134"/>
    <s v="Saturday"/>
    <s v="01:00-02:30"/>
    <s v="J"/>
    <n v="37"/>
    <s v="L-mec"/>
    <n v="0"/>
    <x v="0"/>
    <x v="0"/>
  </r>
  <r>
    <n v="135"/>
    <s v="Saturday"/>
    <s v="01:00-02:30"/>
    <s v="J"/>
    <n v="38"/>
    <n v="502"/>
    <n v="0"/>
    <x v="0"/>
    <x v="0"/>
  </r>
  <r>
    <n v="136"/>
    <s v="Saturday"/>
    <s v="01:00-02:30"/>
    <s v="J"/>
    <n v="39"/>
    <s v="L-Chem"/>
    <n v="0"/>
    <x v="0"/>
    <x v="0"/>
  </r>
  <r>
    <n v="137"/>
    <s v="Saturday"/>
    <s v="2:30-04:00"/>
    <s v="M"/>
    <n v="6"/>
    <n v="701"/>
    <n v="0"/>
    <x v="0"/>
    <x v="0"/>
  </r>
  <r>
    <n v="138"/>
    <s v="Saturday"/>
    <s v="2:30-04:00"/>
    <s v="M"/>
    <n v="7"/>
    <n v="702"/>
    <s v="TE 331(L3T3)C"/>
    <x v="18"/>
    <x v="17"/>
  </r>
  <r>
    <n v="139"/>
    <s v="Saturday"/>
    <s v="2:30-04:00"/>
    <s v="M"/>
    <n v="8"/>
    <n v="703"/>
    <s v="TE317 (L3T1) A"/>
    <x v="19"/>
    <x v="26"/>
  </r>
  <r>
    <n v="140"/>
    <s v="Saturday"/>
    <s v="2:30-04:00"/>
    <s v="M"/>
    <n v="9"/>
    <n v="704"/>
    <s v="TE 335 (L3T3)B"/>
    <x v="20"/>
    <x v="20"/>
  </r>
  <r>
    <n v="141"/>
    <s v="Saturday"/>
    <s v="2:30-04:00"/>
    <s v="M"/>
    <n v="10"/>
    <n v="705"/>
    <s v="TE 333 (L3T3)A"/>
    <x v="3"/>
    <x v="5"/>
  </r>
  <r>
    <n v="142"/>
    <s v="Saturday"/>
    <s v="2:30-04:00"/>
    <s v="M"/>
    <n v="11"/>
    <n v="707"/>
    <s v="STA-131(L1T3)C"/>
    <x v="0"/>
    <x v="15"/>
  </r>
  <r>
    <n v="143"/>
    <s v="Saturday"/>
    <s v="2:30-04:00"/>
    <s v="M"/>
    <n v="12"/>
    <n v="801"/>
    <s v="TE 132(L1T3)B"/>
    <x v="4"/>
    <x v="19"/>
  </r>
  <r>
    <n v="144"/>
    <s v="Saturday"/>
    <s v="2:30-04:00"/>
    <s v="M"/>
    <n v="13"/>
    <n v="803"/>
    <s v="TE221(L2T2)A"/>
    <x v="23"/>
    <x v="9"/>
  </r>
  <r>
    <n v="145"/>
    <s v="Saturday"/>
    <s v="2:30-04:00"/>
    <s v="M"/>
    <n v="14"/>
    <n v="802"/>
    <s v="TE 132(L1T3)D"/>
    <x v="16"/>
    <x v="29"/>
  </r>
  <r>
    <n v="146"/>
    <s v="Saturday"/>
    <s v="2:30-04:00"/>
    <s v="M"/>
    <n v="15"/>
    <n v="807"/>
    <n v="0"/>
    <x v="0"/>
    <x v="0"/>
  </r>
  <r>
    <n v="147"/>
    <s v="Saturday"/>
    <s v="2:30-04:00"/>
    <s v="M"/>
    <n v="16"/>
    <n v="808"/>
    <s v="PHY111(L1T1)A"/>
    <x v="34"/>
    <x v="27"/>
  </r>
  <r>
    <n v="148"/>
    <s v="Saturday"/>
    <s v="2:30-04:00"/>
    <s v="M"/>
    <n v="17"/>
    <n v="711"/>
    <n v="0"/>
    <x v="0"/>
    <x v="0"/>
  </r>
  <r>
    <n v="149"/>
    <s v="Saturday"/>
    <s v="2:30-04:00"/>
    <s v="M"/>
    <n v="18"/>
    <n v="601"/>
    <s v="TE323(L3T2)B"/>
    <x v="35"/>
    <x v="18"/>
  </r>
  <r>
    <n v="150"/>
    <s v="Saturday"/>
    <s v="2:30-04:00"/>
    <s v="M"/>
    <n v="19"/>
    <n v="602"/>
    <n v="0"/>
    <x v="0"/>
    <x v="0"/>
  </r>
  <r>
    <n v="151"/>
    <s v="Saturday"/>
    <s v="2:30-04:00"/>
    <s v="M"/>
    <n v="20"/>
    <n v="603"/>
    <n v="0"/>
    <x v="0"/>
    <x v="0"/>
  </r>
  <r>
    <n v="152"/>
    <s v="Saturday"/>
    <s v="2:30-04:00"/>
    <s v="M"/>
    <n v="21"/>
    <n v="403"/>
    <n v="0"/>
    <x v="0"/>
    <x v="0"/>
  </r>
  <r>
    <n v="153"/>
    <s v="Saturday"/>
    <s v="2:30-04:00"/>
    <s v="M"/>
    <n v="22"/>
    <n v="405"/>
    <n v="0"/>
    <x v="0"/>
    <x v="0"/>
  </r>
  <r>
    <n v="154"/>
    <s v="Saturday"/>
    <s v="2:30-04:00"/>
    <s v="M"/>
    <n v="23"/>
    <n v="712"/>
    <n v="0"/>
    <x v="0"/>
    <x v="0"/>
  </r>
  <r>
    <n v="155"/>
    <s v="Saturday"/>
    <s v="2:30-04:00"/>
    <s v="M"/>
    <n v="24"/>
    <n v="509"/>
    <n v="0"/>
    <x v="0"/>
    <x v="0"/>
  </r>
  <r>
    <n v="156"/>
    <s v="Saturday"/>
    <s v="2:30-04:00"/>
    <s v="M"/>
    <n v="25"/>
    <n v="303"/>
    <n v="0"/>
    <x v="0"/>
    <x v="0"/>
  </r>
  <r>
    <n v="157"/>
    <s v="Saturday"/>
    <s v="2:30-04:00"/>
    <s v="M"/>
    <n v="26"/>
    <s v="L-Yarn1"/>
    <s v="TE212(L2T1)A"/>
    <x v="10"/>
    <x v="11"/>
  </r>
  <r>
    <n v="158"/>
    <s v="Saturday"/>
    <s v="2:30-04:00"/>
    <s v="M"/>
    <n v="27"/>
    <n v="0"/>
    <n v="0"/>
    <x v="0"/>
    <x v="0"/>
  </r>
  <r>
    <n v="159"/>
    <s v="Saturday"/>
    <s v="2:30-04:00"/>
    <s v="M"/>
    <n v="28"/>
    <s v="L-Fab"/>
    <s v="TE313(L3T1)A"/>
    <x v="36"/>
    <x v="30"/>
  </r>
  <r>
    <n v="160"/>
    <s v="Saturday"/>
    <s v="2:30-04:00"/>
    <s v="M"/>
    <n v="29"/>
    <s v="L-Col"/>
    <s v="TE426(L4T2)"/>
    <x v="28"/>
    <x v="1"/>
  </r>
  <r>
    <n v="161"/>
    <s v="Saturday"/>
    <s v="2:30-04:00"/>
    <s v="M"/>
    <n v="30"/>
    <s v="L-App"/>
    <s v="TE232(L2T3)A"/>
    <x v="9"/>
    <x v="12"/>
  </r>
  <r>
    <n v="162"/>
    <s v="Saturday"/>
    <s v="2:30-04:00"/>
    <s v="M"/>
    <n v="31"/>
    <s v="L-QC1_x000a_709"/>
    <n v="0"/>
    <x v="0"/>
    <x v="0"/>
  </r>
  <r>
    <n v="163"/>
    <s v="Saturday"/>
    <s v="2:30-04:00"/>
    <s v="M"/>
    <n v="32"/>
    <n v="0"/>
    <n v="0"/>
    <x v="0"/>
    <x v="0"/>
  </r>
  <r>
    <n v="164"/>
    <s v="Saturday"/>
    <s v="2:30-04:00"/>
    <s v="M"/>
    <n v="33"/>
    <s v="L-QC2_x000a_708"/>
    <n v="0"/>
    <x v="0"/>
    <x v="0"/>
  </r>
  <r>
    <n v="165"/>
    <s v="Saturday"/>
    <s v="2:30-04:00"/>
    <s v="M"/>
    <n v="34"/>
    <n v="0"/>
    <n v="0"/>
    <x v="0"/>
    <x v="0"/>
  </r>
  <r>
    <n v="166"/>
    <s v="Saturday"/>
    <s v="2:30-04:00"/>
    <s v="M"/>
    <n v="35"/>
    <n v="0"/>
    <n v="0"/>
    <x v="0"/>
    <x v="0"/>
  </r>
  <r>
    <n v="167"/>
    <s v="Saturday"/>
    <s v="2:30-04:00"/>
    <s v="M"/>
    <n v="36"/>
    <n v="0"/>
    <n v="0"/>
    <x v="0"/>
    <x v="0"/>
  </r>
  <r>
    <n v="168"/>
    <s v="Saturday"/>
    <s v="2:30-04:00"/>
    <s v="M"/>
    <n v="37"/>
    <s v="L-Mec"/>
    <s v="TE234(L2T3)B"/>
    <x v="0"/>
    <x v="13"/>
  </r>
  <r>
    <n v="169"/>
    <s v="Saturday"/>
    <s v="2:30-04:00"/>
    <s v="M"/>
    <n v="38"/>
    <n v="0"/>
    <n v="0"/>
    <x v="0"/>
    <x v="0"/>
  </r>
  <r>
    <n v="170"/>
    <s v="Saturday"/>
    <s v="2:30-04:00"/>
    <s v="M"/>
    <n v="39"/>
    <s v="L-Chem"/>
    <n v="0"/>
    <x v="0"/>
    <x v="0"/>
  </r>
  <r>
    <n v="171"/>
    <s v="Saturday"/>
    <s v="04:00-05:30"/>
    <s v="P"/>
    <n v="6"/>
    <n v="701"/>
    <n v="0"/>
    <x v="0"/>
    <x v="0"/>
  </r>
  <r>
    <n v="172"/>
    <s v="Saturday"/>
    <s v="04:00-05:30"/>
    <s v="P"/>
    <n v="7"/>
    <n v="702"/>
    <s v="MAT111(L1T1)C"/>
    <x v="33"/>
    <x v="31"/>
  </r>
  <r>
    <n v="173"/>
    <s v="Saturday"/>
    <s v="04:00-05:30"/>
    <s v="P"/>
    <n v="8"/>
    <n v="703"/>
    <s v="TE417(L4T1)A"/>
    <x v="37"/>
    <x v="16"/>
  </r>
  <r>
    <n v="174"/>
    <s v="Saturday"/>
    <s v="04:00-05:30"/>
    <s v="P"/>
    <n v="9"/>
    <n v="704"/>
    <s v="TE221(L2T2)C"/>
    <x v="31"/>
    <x v="24"/>
  </r>
  <r>
    <n v="175"/>
    <s v="Saturday"/>
    <s v="04:00-05:30"/>
    <s v="P"/>
    <n v="10"/>
    <n v="705"/>
    <s v="TE 213(L2T1)A"/>
    <x v="25"/>
    <x v="11"/>
  </r>
  <r>
    <n v="176"/>
    <s v="Saturday"/>
    <s v="04:00-05:30"/>
    <s v="P"/>
    <n v="11"/>
    <n v="707"/>
    <n v="0"/>
    <x v="0"/>
    <x v="0"/>
  </r>
  <r>
    <n v="177"/>
    <s v="Saturday"/>
    <s v="04:00-05:30"/>
    <s v="P"/>
    <n v="12"/>
    <n v="801"/>
    <s v="PHY122(L1T2)E"/>
    <x v="34"/>
    <x v="32"/>
  </r>
  <r>
    <n v="178"/>
    <s v="Saturday"/>
    <s v="04:00-05:30"/>
    <s v="P"/>
    <n v="13"/>
    <n v="803"/>
    <s v="TE417(L4T1)"/>
    <x v="38"/>
    <x v="33"/>
  </r>
  <r>
    <n v="179"/>
    <s v="Saturday"/>
    <s v="04:00-05:30"/>
    <s v="P"/>
    <n v="14"/>
    <n v="802"/>
    <n v="0"/>
    <x v="0"/>
    <x v="0"/>
  </r>
  <r>
    <n v="180"/>
    <s v="Saturday"/>
    <s v="04:00-05:30"/>
    <s v="P"/>
    <n v="15"/>
    <n v="807"/>
    <n v="0"/>
    <x v="0"/>
    <x v="0"/>
  </r>
  <r>
    <n v="181"/>
    <s v="Saturday"/>
    <s v="04:00-05:30"/>
    <s v="P"/>
    <n v="16"/>
    <n v="808"/>
    <n v="0"/>
    <x v="0"/>
    <x v="0"/>
  </r>
  <r>
    <n v="182"/>
    <s v="Saturday"/>
    <s v="04:00-05:30"/>
    <s v="P"/>
    <n v="17"/>
    <n v="711"/>
    <n v="0"/>
    <x v="0"/>
    <x v="0"/>
  </r>
  <r>
    <n v="183"/>
    <s v="Saturday"/>
    <s v="04:00-05:30"/>
    <s v="P"/>
    <n v="18"/>
    <n v="601"/>
    <n v="0"/>
    <x v="0"/>
    <x v="0"/>
  </r>
  <r>
    <n v="184"/>
    <s v="Saturday"/>
    <s v="04:00-05:30"/>
    <s v="P"/>
    <n v="19"/>
    <n v="602"/>
    <n v="0"/>
    <x v="0"/>
    <x v="0"/>
  </r>
  <r>
    <n v="185"/>
    <s v="Saturday"/>
    <s v="04:00-05:30"/>
    <s v="P"/>
    <n v="20"/>
    <n v="603"/>
    <n v="0"/>
    <x v="0"/>
    <x v="0"/>
  </r>
  <r>
    <n v="186"/>
    <s v="Saturday"/>
    <s v="04:00-05:30"/>
    <s v="P"/>
    <n v="21"/>
    <n v="403"/>
    <n v="0"/>
    <x v="0"/>
    <x v="0"/>
  </r>
  <r>
    <n v="187"/>
    <s v="Saturday"/>
    <s v="04:00-05:30"/>
    <s v="P"/>
    <n v="22"/>
    <n v="405"/>
    <n v="0"/>
    <x v="0"/>
    <x v="0"/>
  </r>
  <r>
    <n v="188"/>
    <s v="Saturday"/>
    <s v="04:00-05:30"/>
    <s v="P"/>
    <n v="23"/>
    <n v="712"/>
    <n v="0"/>
    <x v="0"/>
    <x v="0"/>
  </r>
  <r>
    <n v="189"/>
    <s v="Saturday"/>
    <s v="04:00-05:30"/>
    <s v="P"/>
    <n v="24"/>
    <n v="509"/>
    <n v="0"/>
    <x v="0"/>
    <x v="0"/>
  </r>
  <r>
    <n v="190"/>
    <s v="Saturday"/>
    <s v="04:00-05:30"/>
    <s v="P"/>
    <n v="25"/>
    <n v="303"/>
    <n v="0"/>
    <x v="0"/>
    <x v="0"/>
  </r>
  <r>
    <n v="191"/>
    <s v="Saturday"/>
    <s v="04:00-05:30"/>
    <s v="P"/>
    <n v="26"/>
    <s v="L-Yarn1"/>
    <s v="TE212(L2T1)A"/>
    <x v="10"/>
    <x v="11"/>
  </r>
  <r>
    <n v="192"/>
    <s v="Saturday"/>
    <s v="04:00-05:30"/>
    <s v="P"/>
    <n v="27"/>
    <n v="0"/>
    <n v="0"/>
    <x v="0"/>
    <x v="0"/>
  </r>
  <r>
    <n v="193"/>
    <s v="Saturday"/>
    <s v="04:00-05:30"/>
    <s v="P"/>
    <n v="28"/>
    <s v="L-Fab"/>
    <s v="TE313(L3T1)A"/>
    <x v="36"/>
    <x v="30"/>
  </r>
  <r>
    <n v="194"/>
    <s v="Saturday"/>
    <s v="04:00-05:30"/>
    <s v="P"/>
    <n v="29"/>
    <s v="L-Col"/>
    <s v="TE426(L4T2)"/>
    <x v="28"/>
    <x v="1"/>
  </r>
  <r>
    <n v="195"/>
    <s v="Saturday"/>
    <s v="04:00-05:30"/>
    <s v="P"/>
    <n v="30"/>
    <s v="L-App"/>
    <s v="TE232(L2T3)A"/>
    <x v="9"/>
    <x v="12"/>
  </r>
  <r>
    <n v="196"/>
    <s v="Saturday"/>
    <s v="04:00-05:30"/>
    <s v="P"/>
    <n v="31"/>
    <s v="L-QC1_x000a_709"/>
    <n v="0"/>
    <x v="0"/>
    <x v="0"/>
  </r>
  <r>
    <n v="197"/>
    <s v="Saturday"/>
    <s v="04:00-05:30"/>
    <s v="P"/>
    <n v="32"/>
    <n v="0"/>
    <n v="0"/>
    <x v="0"/>
    <x v="0"/>
  </r>
  <r>
    <n v="198"/>
    <s v="Saturday"/>
    <s v="04:00-05:30"/>
    <s v="P"/>
    <n v="33"/>
    <s v="L-QC2_x000a_708"/>
    <n v="0"/>
    <x v="0"/>
    <x v="0"/>
  </r>
  <r>
    <n v="199"/>
    <s v="Saturday"/>
    <s v="04:00-05:30"/>
    <s v="P"/>
    <n v="34"/>
    <n v="0"/>
    <n v="0"/>
    <x v="0"/>
    <x v="0"/>
  </r>
  <r>
    <n v="200"/>
    <s v="Saturday"/>
    <s v="04:00-05:30"/>
    <s v="P"/>
    <n v="35"/>
    <n v="0"/>
    <n v="0"/>
    <x v="0"/>
    <x v="0"/>
  </r>
  <r>
    <n v="201"/>
    <s v="Saturday"/>
    <s v="04:00-05:30"/>
    <s v="P"/>
    <n v="36"/>
    <n v="0"/>
    <n v="0"/>
    <x v="0"/>
    <x v="0"/>
  </r>
  <r>
    <n v="202"/>
    <s v="Saturday"/>
    <s v="04:00-05:30"/>
    <s v="P"/>
    <n v="37"/>
    <s v="L-Mec"/>
    <s v="TE234(L2T3)B"/>
    <x v="16"/>
    <x v="13"/>
  </r>
  <r>
    <n v="203"/>
    <s v="Saturday"/>
    <s v="04:00-05:30"/>
    <s v="P"/>
    <n v="38"/>
    <n v="0"/>
    <n v="0"/>
    <x v="0"/>
    <x v="0"/>
  </r>
  <r>
    <n v="204"/>
    <s v="Saturday"/>
    <s v="04:00-05:30"/>
    <s v="P"/>
    <n v="39"/>
    <s v="L-Chem"/>
    <n v="0"/>
    <x v="0"/>
    <x v="0"/>
  </r>
  <r>
    <n v="205"/>
    <s v="Sunday"/>
    <s v="08:30-10:00"/>
    <s v="A"/>
    <n v="49"/>
    <n v="701"/>
    <n v="0"/>
    <x v="0"/>
    <x v="0"/>
  </r>
  <r>
    <n v="206"/>
    <s v="Sunday"/>
    <s v="08:30-10:00"/>
    <s v="A"/>
    <n v="50"/>
    <n v="702"/>
    <s v="MAT122(L1T2)B"/>
    <x v="39"/>
    <x v="34"/>
  </r>
  <r>
    <n v="207"/>
    <s v="Sunday"/>
    <s v="08:30-10:00"/>
    <s v="A"/>
    <n v="51"/>
    <n v="703"/>
    <s v="TE 223(L2T2)B"/>
    <x v="2"/>
    <x v="3"/>
  </r>
  <r>
    <n v="208"/>
    <s v="Sunday"/>
    <s v="08:30-10:00"/>
    <s v="A"/>
    <n v="52"/>
    <n v="704"/>
    <s v="TE423(L4T2)"/>
    <x v="40"/>
    <x v="1"/>
  </r>
  <r>
    <n v="209"/>
    <s v="Sunday"/>
    <s v="08:30-10:00"/>
    <s v="A"/>
    <n v="53"/>
    <n v="705"/>
    <s v="TE 333 (L3T3)D"/>
    <x v="3"/>
    <x v="35"/>
  </r>
  <r>
    <n v="210"/>
    <s v="Sunday"/>
    <s v="08:30-10:00"/>
    <s v="A"/>
    <n v="54"/>
    <n v="707"/>
    <s v="STA-131(L1T3)A"/>
    <x v="0"/>
    <x v="2"/>
  </r>
  <r>
    <n v="211"/>
    <s v="Sunday"/>
    <s v="08:30-10:00"/>
    <s v="A"/>
    <n v="55"/>
    <n v="801"/>
    <s v="TE215(L2T1)B"/>
    <x v="21"/>
    <x v="14"/>
  </r>
  <r>
    <n v="212"/>
    <s v="Sunday"/>
    <s v="08:30-10:00"/>
    <s v="A"/>
    <n v="56"/>
    <n v="803"/>
    <s v="TE 313(L3T1) B"/>
    <x v="12"/>
    <x v="36"/>
  </r>
  <r>
    <n v="213"/>
    <s v="Sunday"/>
    <s v="08:30-10:00"/>
    <s v="A"/>
    <n v="57"/>
    <n v="807"/>
    <s v="TE415(L4T1)"/>
    <x v="41"/>
    <x v="33"/>
  </r>
  <r>
    <n v="214"/>
    <s v="Sunday"/>
    <s v="08:30-10:00"/>
    <s v="A"/>
    <n v="58"/>
    <n v="808"/>
    <n v="0"/>
    <x v="0"/>
    <x v="0"/>
  </r>
  <r>
    <n v="215"/>
    <s v="Sunday"/>
    <s v="08:30-10:00"/>
    <s v="A"/>
    <n v="59"/>
    <n v="711"/>
    <s v="TE225(L2T2)B"/>
    <x v="17"/>
    <x v="3"/>
  </r>
  <r>
    <n v="216"/>
    <s v="Sunday"/>
    <s v="08:30-10:00"/>
    <s v="A"/>
    <n v="60"/>
    <n v="712"/>
    <s v="DIC"/>
    <x v="0"/>
    <x v="7"/>
  </r>
  <r>
    <n v="217"/>
    <s v="Sunday"/>
    <s v="08:30-10:00"/>
    <s v="A"/>
    <n v="61"/>
    <s v="E-LAB"/>
    <s v="ENG111(L1T1)B"/>
    <x v="42"/>
    <x v="37"/>
  </r>
  <r>
    <n v="218"/>
    <s v="Sunday"/>
    <s v="08:30-10:00"/>
    <s v="A"/>
    <n v="62"/>
    <n v="0"/>
    <n v="0"/>
    <x v="43"/>
    <x v="0"/>
  </r>
  <r>
    <n v="219"/>
    <s v="Sunday"/>
    <s v="08:30-10:00"/>
    <s v="A"/>
    <n v="63"/>
    <n v="0"/>
    <n v="0"/>
    <x v="0"/>
    <x v="0"/>
  </r>
  <r>
    <n v="220"/>
    <s v="Sunday"/>
    <s v="08:30-10:00"/>
    <s v="A"/>
    <n v="64"/>
    <s v="L-Yarn1"/>
    <n v="0"/>
    <x v="0"/>
    <x v="0"/>
  </r>
  <r>
    <n v="221"/>
    <s v="Sunday"/>
    <s v="08:30-10:00"/>
    <s v="A"/>
    <n v="65"/>
    <s v="L-Yarn2"/>
    <n v="0"/>
    <x v="0"/>
    <x v="0"/>
  </r>
  <r>
    <n v="222"/>
    <s v="Sunday"/>
    <s v="08:30-10:00"/>
    <s v="A"/>
    <n v="66"/>
    <s v="L-Draw"/>
    <n v="0"/>
    <x v="0"/>
    <x v="0"/>
  </r>
  <r>
    <n v="223"/>
    <s v="Sunday"/>
    <s v="08:30-10:00"/>
    <s v="A"/>
    <n v="67"/>
    <s v="L-Fab"/>
    <n v="0"/>
    <x v="5"/>
    <x v="0"/>
  </r>
  <r>
    <n v="224"/>
    <s v="Sunday"/>
    <s v="08:30-10:00"/>
    <s v="A"/>
    <n v="68"/>
    <s v="L-Col"/>
    <s v="TE322(L3T2)B"/>
    <x v="8"/>
    <x v="18"/>
  </r>
  <r>
    <n v="225"/>
    <s v="Sunday"/>
    <s v="08:30-10:00"/>
    <s v="A"/>
    <n v="69"/>
    <s v="L-App"/>
    <n v="0"/>
    <x v="0"/>
    <x v="0"/>
  </r>
  <r>
    <n v="226"/>
    <s v="Sunday"/>
    <s v="08:30-10:00"/>
    <s v="A"/>
    <n v="70"/>
    <s v="L-QC1_x000a_709"/>
    <n v="0"/>
    <x v="0"/>
    <x v="0"/>
  </r>
  <r>
    <n v="227"/>
    <s v="Sunday"/>
    <s v="08:30-10:00"/>
    <s v="A"/>
    <n v="71"/>
    <s v="L-QC2_x000a_708"/>
    <n v="0"/>
    <x v="0"/>
    <x v="0"/>
  </r>
  <r>
    <n v="228"/>
    <s v="Sunday"/>
    <s v="08:30-10:00"/>
    <s v="A"/>
    <n v="72"/>
    <n v="201"/>
    <n v="0"/>
    <x v="0"/>
    <x v="0"/>
  </r>
  <r>
    <n v="229"/>
    <s v="Sunday"/>
    <s v="08:30-10:00"/>
    <s v="A"/>
    <n v="73"/>
    <n v="501"/>
    <n v="0"/>
    <x v="0"/>
    <x v="0"/>
  </r>
  <r>
    <n v="230"/>
    <s v="Sunday"/>
    <s v="08:30-10:00"/>
    <s v="A"/>
    <n v="74"/>
    <n v="502"/>
    <s v="PHY123(L1T2)A"/>
    <x v="0"/>
    <x v="38"/>
  </r>
  <r>
    <n v="231"/>
    <s v="Sunday"/>
    <s v="08:30-10:00"/>
    <s v="A"/>
    <n v="75"/>
    <n v="0"/>
    <n v="0"/>
    <x v="0"/>
    <x v="0"/>
  </r>
  <r>
    <n v="232"/>
    <s v="Sunday"/>
    <s v="08:30-10:00"/>
    <s v="A"/>
    <n v="76"/>
    <s v="L-Chem"/>
    <n v="0"/>
    <x v="0"/>
    <x v="0"/>
  </r>
  <r>
    <n v="233"/>
    <s v="Sunday"/>
    <s v="10:00-11:30"/>
    <s v="D"/>
    <n v="49"/>
    <n v="701"/>
    <n v="0"/>
    <x v="0"/>
    <x v="0"/>
  </r>
  <r>
    <n v="234"/>
    <s v="Sunday"/>
    <s v="10:00-11:30"/>
    <s v="D"/>
    <n v="50"/>
    <n v="702"/>
    <s v="TE 132(L1T3)D"/>
    <x v="16"/>
    <x v="29"/>
  </r>
  <r>
    <n v="235"/>
    <s v="Sunday"/>
    <s v="10:00-11:30"/>
    <s v="D"/>
    <n v="51"/>
    <n v="703"/>
    <s v="TE 327 (L3T2) B"/>
    <x v="9"/>
    <x v="25"/>
  </r>
  <r>
    <n v="236"/>
    <s v="Sunday"/>
    <s v="10:00-11:30"/>
    <s v="D"/>
    <n v="52"/>
    <n v="704"/>
    <s v="TE311(L3T2)A"/>
    <x v="19"/>
    <x v="8"/>
  </r>
  <r>
    <n v="237"/>
    <s v="Sunday"/>
    <s v="10:00-11:30"/>
    <s v="D"/>
    <n v="53"/>
    <n v="705"/>
    <s v="TE211(L2T1)B"/>
    <x v="10"/>
    <x v="14"/>
  </r>
  <r>
    <n v="238"/>
    <s v="Sunday"/>
    <s v="10:00-11:30"/>
    <s v="D"/>
    <n v="54"/>
    <n v="707"/>
    <s v="TE 226(L2T2)B"/>
    <x v="15"/>
    <x v="3"/>
  </r>
  <r>
    <n v="239"/>
    <s v="Sunday"/>
    <s v="10:00-11:30"/>
    <s v="D"/>
    <n v="55"/>
    <n v="801"/>
    <s v="TE 331(L3T3)A"/>
    <x v="22"/>
    <x v="5"/>
  </r>
  <r>
    <n v="240"/>
    <s v="Sunday"/>
    <s v="10:00-11:30"/>
    <s v="D"/>
    <n v="56"/>
    <n v="803"/>
    <s v="TE 133 (L1T3)B"/>
    <x v="14"/>
    <x v="19"/>
  </r>
  <r>
    <n v="241"/>
    <s v="Sunday"/>
    <s v="10:00-11:30"/>
    <s v="D"/>
    <n v="57"/>
    <n v="807"/>
    <s v="TE 213(L2T1)A"/>
    <x v="5"/>
    <x v="11"/>
  </r>
  <r>
    <n v="242"/>
    <s v="Sunday"/>
    <s v="10:00-11:30"/>
    <s v="D"/>
    <n v="58"/>
    <n v="808"/>
    <s v="TE 132(L1T3)A"/>
    <x v="4"/>
    <x v="2"/>
  </r>
  <r>
    <n v="243"/>
    <s v="Sunday"/>
    <s v="10:00-11:30"/>
    <s v="D"/>
    <n v="59"/>
    <n v="711"/>
    <n v="0"/>
    <x v="0"/>
    <x v="0"/>
  </r>
  <r>
    <n v="244"/>
    <s v="Sunday"/>
    <s v="10:00-11:30"/>
    <s v="D"/>
    <n v="60"/>
    <n v="712"/>
    <s v="DIC"/>
    <x v="0"/>
    <x v="7"/>
  </r>
  <r>
    <n v="245"/>
    <s v="Sunday"/>
    <s v="10:00-11:30"/>
    <s v="D"/>
    <n v="61"/>
    <n v="303"/>
    <n v="0"/>
    <x v="0"/>
    <x v="0"/>
  </r>
  <r>
    <n v="246"/>
    <s v="Sunday"/>
    <s v="10:00-11:30"/>
    <s v="D"/>
    <n v="62"/>
    <n v="304"/>
    <s v="TE 4213(L4T2)A"/>
    <x v="43"/>
    <x v="39"/>
  </r>
  <r>
    <n v="247"/>
    <s v="Sunday"/>
    <s v="10:00-11:30"/>
    <s v="D"/>
    <n v="63"/>
    <n v="0"/>
    <n v="0"/>
    <x v="0"/>
    <x v="0"/>
  </r>
  <r>
    <n v="248"/>
    <s v="Sunday"/>
    <s v="10:00-11:30"/>
    <s v="D"/>
    <n v="64"/>
    <s v="L-Yarn1"/>
    <n v="0"/>
    <x v="0"/>
    <x v="0"/>
  </r>
  <r>
    <n v="249"/>
    <s v="Sunday"/>
    <s v="10:00-11:30"/>
    <s v="D"/>
    <n v="65"/>
    <s v="L-Yarn2"/>
    <n v="0"/>
    <x v="0"/>
    <x v="0"/>
  </r>
  <r>
    <n v="250"/>
    <s v="Sunday"/>
    <s v="10:00-11:30"/>
    <s v="D"/>
    <n v="66"/>
    <s v="L-Draw"/>
    <n v="0"/>
    <x v="0"/>
    <x v="0"/>
  </r>
  <r>
    <n v="251"/>
    <s v="Sunday"/>
    <s v="10:00-11:30"/>
    <s v="D"/>
    <n v="67"/>
    <s v="L-Fab"/>
    <n v="0"/>
    <x v="5"/>
    <x v="0"/>
  </r>
  <r>
    <n v="252"/>
    <s v="Sunday"/>
    <s v="10:00-11:30"/>
    <s v="D"/>
    <n v="68"/>
    <s v="L-Col"/>
    <s v="TE322(L3T2)B"/>
    <x v="8"/>
    <x v="18"/>
  </r>
  <r>
    <n v="253"/>
    <s v="Sunday"/>
    <s v="10:00-11:30"/>
    <s v="D"/>
    <n v="69"/>
    <s v="L-App"/>
    <n v="0"/>
    <x v="0"/>
    <x v="0"/>
  </r>
  <r>
    <n v="254"/>
    <s v="Sunday"/>
    <s v="10:00-11:30"/>
    <s v="D"/>
    <n v="70"/>
    <s v="L-QC1_x000a_709"/>
    <n v="0"/>
    <x v="0"/>
    <x v="0"/>
  </r>
  <r>
    <n v="255"/>
    <s v="Sunday"/>
    <s v="10:00-11:30"/>
    <s v="D"/>
    <n v="71"/>
    <s v="L-QC2_x000a_708"/>
    <n v="0"/>
    <x v="0"/>
    <x v="0"/>
  </r>
  <r>
    <n v="256"/>
    <s v="Sunday"/>
    <s v="10:00-11:30"/>
    <s v="D"/>
    <n v="72"/>
    <n v="201"/>
    <n v="0"/>
    <x v="0"/>
    <x v="0"/>
  </r>
  <r>
    <n v="257"/>
    <s v="Sunday"/>
    <s v="10:00-11:30"/>
    <s v="D"/>
    <n v="73"/>
    <n v="501"/>
    <n v="0"/>
    <x v="0"/>
    <x v="0"/>
  </r>
  <r>
    <n v="258"/>
    <s v="Sunday"/>
    <s v="10:00-11:30"/>
    <s v="D"/>
    <n v="74"/>
    <n v="502"/>
    <s v="PHY123(L1T2)A"/>
    <x v="0"/>
    <x v="38"/>
  </r>
  <r>
    <n v="259"/>
    <s v="Sunday"/>
    <s v="10:00-11:30"/>
    <s v="D"/>
    <n v="75"/>
    <n v="0"/>
    <n v="0"/>
    <x v="0"/>
    <x v="0"/>
  </r>
  <r>
    <n v="260"/>
    <s v="Sunday"/>
    <s v="10:00-11:30"/>
    <s v="D"/>
    <n v="76"/>
    <s v="L-Chem"/>
    <n v="0"/>
    <x v="0"/>
    <x v="0"/>
  </r>
  <r>
    <n v="261"/>
    <s v="Sunday"/>
    <s v="11:30-01:00"/>
    <s v="G"/>
    <n v="49"/>
    <n v="701"/>
    <s v="CSE112(L1T3) D"/>
    <x v="0"/>
    <x v="40"/>
  </r>
  <r>
    <n v="262"/>
    <s v="Sunday"/>
    <s v="11:30-01:00"/>
    <s v="G"/>
    <n v="50"/>
    <n v="702"/>
    <s v="STA-131(L1T3)B"/>
    <x v="0"/>
    <x v="19"/>
  </r>
  <r>
    <n v="263"/>
    <s v="Sunday"/>
    <s v="11:30-01:00"/>
    <s v="G"/>
    <n v="51"/>
    <n v="703"/>
    <s v="TE 333 (L3T3)C"/>
    <x v="3"/>
    <x v="17"/>
  </r>
  <r>
    <n v="264"/>
    <s v="Sunday"/>
    <s v="11:30-01:00"/>
    <s v="G"/>
    <n v="52"/>
    <n v="704"/>
    <s v="TE 4210(L4T2)"/>
    <x v="40"/>
    <x v="1"/>
  </r>
  <r>
    <n v="265"/>
    <s v="Sunday"/>
    <s v="11:30-01:00"/>
    <s v="G"/>
    <n v="53"/>
    <n v="705"/>
    <s v="TE4212(L4T2)A"/>
    <x v="13"/>
    <x v="39"/>
  </r>
  <r>
    <n v="266"/>
    <s v="Sunday"/>
    <s v="11:30-01:00"/>
    <s v="G"/>
    <n v="54"/>
    <n v="707"/>
    <s v="TE 235 (L2T3)A"/>
    <x v="11"/>
    <x v="12"/>
  </r>
  <r>
    <n v="267"/>
    <s v="Sunday"/>
    <s v="11:30-01:00"/>
    <s v="G"/>
    <n v="55"/>
    <n v="801"/>
    <s v="TE 331(L3T3)D"/>
    <x v="18"/>
    <x v="35"/>
  </r>
  <r>
    <n v="268"/>
    <s v="Sunday"/>
    <s v="11:30-01:00"/>
    <s v="G"/>
    <n v="56"/>
    <n v="803"/>
    <s v="CHE-124(L1T2)A"/>
    <x v="21"/>
    <x v="38"/>
  </r>
  <r>
    <n v="269"/>
    <s v="Sunday"/>
    <s v="11:30-01:00"/>
    <s v="G"/>
    <n v="57"/>
    <n v="807"/>
    <s v="TE4211(L4T2)"/>
    <x v="23"/>
    <x v="1"/>
  </r>
  <r>
    <n v="270"/>
    <s v="Sunday"/>
    <s v="11:30-01:00"/>
    <s v="G"/>
    <n v="58"/>
    <n v="808"/>
    <s v="GED-211(L2T1)B"/>
    <x v="0"/>
    <x v="14"/>
  </r>
  <r>
    <n v="271"/>
    <s v="Sunday"/>
    <s v="11:30-01:00"/>
    <s v="G"/>
    <n v="59"/>
    <n v="711"/>
    <s v="TE 323(L3T2)B"/>
    <x v="35"/>
    <x v="18"/>
  </r>
  <r>
    <n v="272"/>
    <s v="Sunday"/>
    <s v="11:30-01:00"/>
    <s v="G"/>
    <n v="60"/>
    <n v="712"/>
    <s v="DIC"/>
    <x v="0"/>
    <x v="7"/>
  </r>
  <r>
    <n v="273"/>
    <s v="Sunday"/>
    <s v="11:30-01:00"/>
    <s v="G"/>
    <n v="61"/>
    <s v="E-LAB"/>
    <n v="0"/>
    <x v="0"/>
    <x v="0"/>
  </r>
  <r>
    <n v="274"/>
    <s v="Sunday"/>
    <s v="11:30-01:00"/>
    <s v="G"/>
    <n v="62"/>
    <n v="0"/>
    <n v="0"/>
    <x v="43"/>
    <x v="0"/>
  </r>
  <r>
    <n v="275"/>
    <s v="Sunday"/>
    <s v="11:30-01:00"/>
    <s v="G"/>
    <n v="63"/>
    <n v="0"/>
    <n v="0"/>
    <x v="0"/>
    <x v="0"/>
  </r>
  <r>
    <n v="276"/>
    <s v="Sunday"/>
    <s v="11:30-01:00"/>
    <s v="G"/>
    <n v="64"/>
    <s v="L-Yarn1"/>
    <s v="TE211(L2T1)A"/>
    <x v="10"/>
    <x v="11"/>
  </r>
  <r>
    <n v="277"/>
    <s v="Sunday"/>
    <s v="11:30-01:00"/>
    <s v="G"/>
    <n v="65"/>
    <s v="L-Yarn2"/>
    <s v="TE312(L3T1)(A)"/>
    <x v="26"/>
    <x v="41"/>
  </r>
  <r>
    <n v="278"/>
    <s v="Sunday"/>
    <s v="11:30-01:00"/>
    <s v="G"/>
    <n v="66"/>
    <n v="201"/>
    <n v="0"/>
    <x v="0"/>
    <x v="0"/>
  </r>
  <r>
    <n v="279"/>
    <s v="Sunday"/>
    <s v="11:30-01:00"/>
    <s v="G"/>
    <n v="67"/>
    <s v="L-Fab"/>
    <s v="TE314(L3T1)B"/>
    <x v="12"/>
    <x v="42"/>
  </r>
  <r>
    <n v="280"/>
    <s v="Sunday"/>
    <s v="11:30-01:00"/>
    <s v="G"/>
    <n v="68"/>
    <s v="L-Col"/>
    <n v="0"/>
    <x v="0"/>
    <x v="0"/>
  </r>
  <r>
    <n v="281"/>
    <s v="Sunday"/>
    <s v="11:30-01:00"/>
    <s v="G"/>
    <n v="69"/>
    <s v="L-App"/>
    <n v="0"/>
    <x v="0"/>
    <x v="0"/>
  </r>
  <r>
    <n v="282"/>
    <s v="Sunday"/>
    <s v="11:30-01:00"/>
    <s v="G"/>
    <n v="70"/>
    <s v="L-QC1_x000a_708"/>
    <n v="0"/>
    <x v="0"/>
    <x v="0"/>
  </r>
  <r>
    <n v="283"/>
    <s v="Sunday"/>
    <s v="11:30-01:00"/>
    <s v="G"/>
    <n v="71"/>
    <s v="L-QC2_x000a_709"/>
    <s v="TE 324 (L3T2)A"/>
    <x v="0"/>
    <x v="8"/>
  </r>
  <r>
    <n v="284"/>
    <s v="Sunday"/>
    <s v="11:30-01:00"/>
    <s v="G"/>
    <n v="72"/>
    <s v="L-mec"/>
    <n v="0"/>
    <x v="0"/>
    <x v="0"/>
  </r>
  <r>
    <n v="285"/>
    <s v="Sunday"/>
    <s v="11:30-01:00"/>
    <s v="G"/>
    <n v="73"/>
    <n v="0"/>
    <n v="0"/>
    <x v="0"/>
    <x v="0"/>
  </r>
  <r>
    <n v="286"/>
    <s v="Sunday"/>
    <s v="11:30-01:00"/>
    <s v="G"/>
    <n v="74"/>
    <n v="502"/>
    <n v="0"/>
    <x v="0"/>
    <x v="0"/>
  </r>
  <r>
    <n v="287"/>
    <s v="Sunday"/>
    <s v="11:30-01:00"/>
    <s v="G"/>
    <n v="75"/>
    <n v="0"/>
    <n v="0"/>
    <x v="0"/>
    <x v="0"/>
  </r>
  <r>
    <n v="288"/>
    <s v="Sunday"/>
    <s v="11:30-01:00"/>
    <s v="G"/>
    <n v="76"/>
    <s v="L-Chem"/>
    <n v="0"/>
    <x v="0"/>
    <x v="0"/>
  </r>
  <r>
    <n v="289"/>
    <s v="Sunday"/>
    <s v="01:00-02:30"/>
    <s v="J"/>
    <n v="49"/>
    <n v="701"/>
    <s v="CSE112(L1T3) D"/>
    <x v="0"/>
    <x v="40"/>
  </r>
  <r>
    <n v="290"/>
    <s v="Sunday"/>
    <s v="01:00-02:30"/>
    <s v="J"/>
    <n v="50"/>
    <n v="702"/>
    <s v="xxxxxxxx"/>
    <x v="0"/>
    <x v="43"/>
  </r>
  <r>
    <n v="291"/>
    <s v="Sunday"/>
    <s v="01:00-02:30"/>
    <s v="J"/>
    <n v="51"/>
    <n v="703"/>
    <s v="TE427(L4T2)A"/>
    <x v="9"/>
    <x v="39"/>
  </r>
  <r>
    <n v="292"/>
    <s v="Sunday"/>
    <s v="01:00-02:30"/>
    <s v="J"/>
    <n v="52"/>
    <n v="704"/>
    <s v="TE221(L2T2)B"/>
    <x v="31"/>
    <x v="3"/>
  </r>
  <r>
    <n v="293"/>
    <s v="Sunday"/>
    <s v="01:00-02:30"/>
    <s v="J"/>
    <n v="53"/>
    <n v="705"/>
    <s v="TE 335 (L3T3)C"/>
    <x v="20"/>
    <x v="17"/>
  </r>
  <r>
    <n v="294"/>
    <s v="Sunday"/>
    <s v="01:00-02:30"/>
    <s v="J"/>
    <n v="54"/>
    <n v="707"/>
    <s v="TE321(L3T2)D"/>
    <x v="20"/>
    <x v="28"/>
  </r>
  <r>
    <n v="295"/>
    <s v="Sunday"/>
    <s v="01:00-02:30"/>
    <s v="J"/>
    <n v="55"/>
    <n v="801"/>
    <s v="TE321(L3T2)B"/>
    <x v="8"/>
    <x v="18"/>
  </r>
  <r>
    <n v="296"/>
    <s v="Sunday"/>
    <s v="01:00-02:30"/>
    <s v="J"/>
    <n v="56"/>
    <n v="803"/>
    <s v="TE 133 (L1T3)C"/>
    <x v="14"/>
    <x v="15"/>
  </r>
  <r>
    <n v="297"/>
    <s v="Sunday"/>
    <s v="01:00-02:30"/>
    <s v="J"/>
    <n v="57"/>
    <n v="807"/>
    <s v="TE 213(L2T1)B"/>
    <x v="5"/>
    <x v="14"/>
  </r>
  <r>
    <n v="298"/>
    <s v="Sunday"/>
    <s v="01:00-02:30"/>
    <s v="J"/>
    <n v="58"/>
    <n v="808"/>
    <s v="TE 132(L1T3)B"/>
    <x v="4"/>
    <x v="19"/>
  </r>
  <r>
    <n v="299"/>
    <s v="Sunday"/>
    <s v="01:00-02:30"/>
    <s v="J"/>
    <n v="59"/>
    <n v="711"/>
    <n v="0"/>
    <x v="0"/>
    <x v="0"/>
  </r>
  <r>
    <n v="300"/>
    <s v="Sunday"/>
    <s v="01:00-02:30"/>
    <s v="J"/>
    <n v="60"/>
    <n v="712"/>
    <s v="DIC"/>
    <x v="0"/>
    <x v="7"/>
  </r>
  <r>
    <n v="301"/>
    <s v="Sunday"/>
    <s v="01:00-02:30"/>
    <s v="J"/>
    <n v="61"/>
    <s v="E-LAB"/>
    <n v="0"/>
    <x v="0"/>
    <x v="0"/>
  </r>
  <r>
    <n v="302"/>
    <s v="Sunday"/>
    <s v="01:00-02:30"/>
    <s v="J"/>
    <n v="62"/>
    <n v="304"/>
    <s v="TE 4213(L4T2)B"/>
    <x v="43"/>
    <x v="44"/>
  </r>
  <r>
    <n v="303"/>
    <s v="Sunday"/>
    <s v="01:00-02:30"/>
    <s v="J"/>
    <n v="63"/>
    <n v="0"/>
    <n v="0"/>
    <x v="0"/>
    <x v="0"/>
  </r>
  <r>
    <n v="304"/>
    <s v="Sunday"/>
    <s v="01:00-02:30"/>
    <s v="J"/>
    <n v="64"/>
    <s v="L-Yarn1"/>
    <s v="TE211(L2T1)A"/>
    <x v="10"/>
    <x v="11"/>
  </r>
  <r>
    <n v="305"/>
    <s v="Sunday"/>
    <s v="01:00-02:30"/>
    <s v="J"/>
    <n v="65"/>
    <s v="L-Yarn2"/>
    <s v="TE312(L3T1)(A)"/>
    <x v="26"/>
    <x v="41"/>
  </r>
  <r>
    <n v="306"/>
    <s v="Sunday"/>
    <s v="01:00-02:30"/>
    <s v="J"/>
    <n v="66"/>
    <n v="201"/>
    <n v="0"/>
    <x v="0"/>
    <x v="0"/>
  </r>
  <r>
    <n v="307"/>
    <s v="Sunday"/>
    <s v="01:00-02:30"/>
    <s v="J"/>
    <n v="67"/>
    <s v="L-Fab"/>
    <s v="TE314(L3T1)B"/>
    <x v="12"/>
    <x v="42"/>
  </r>
  <r>
    <n v="308"/>
    <s v="Sunday"/>
    <s v="01:00-02:30"/>
    <s v="J"/>
    <n v="68"/>
    <s v="L-Col"/>
    <n v="0"/>
    <x v="0"/>
    <x v="0"/>
  </r>
  <r>
    <n v="309"/>
    <s v="Sunday"/>
    <s v="01:00-02:30"/>
    <s v="J"/>
    <n v="69"/>
    <s v="L-App"/>
    <n v="0"/>
    <x v="0"/>
    <x v="0"/>
  </r>
  <r>
    <n v="310"/>
    <s v="Sunday"/>
    <s v="01:00-02:30"/>
    <s v="J"/>
    <n v="70"/>
    <s v="L-QC1_x000a_708"/>
    <n v="0"/>
    <x v="0"/>
    <x v="0"/>
  </r>
  <r>
    <n v="311"/>
    <s v="Sunday"/>
    <s v="01:00-02:30"/>
    <s v="J"/>
    <n v="71"/>
    <s v="L-QC2_x000a_709"/>
    <s v="TE 324 (L3T2)A"/>
    <x v="25"/>
    <x v="8"/>
  </r>
  <r>
    <n v="312"/>
    <s v="Sunday"/>
    <s v="01:00-02:30"/>
    <s v="J"/>
    <n v="72"/>
    <s v="L-mec"/>
    <n v="0"/>
    <x v="0"/>
    <x v="0"/>
  </r>
  <r>
    <n v="313"/>
    <s v="Sunday"/>
    <s v="01:00-02:30"/>
    <s v="J"/>
    <n v="73"/>
    <n v="0"/>
    <n v="0"/>
    <x v="0"/>
    <x v="0"/>
  </r>
  <r>
    <n v="314"/>
    <s v="Sunday"/>
    <s v="01:00-02:30"/>
    <s v="J"/>
    <n v="74"/>
    <n v="502"/>
    <n v="0"/>
    <x v="0"/>
    <x v="0"/>
  </r>
  <r>
    <n v="315"/>
    <s v="Sunday"/>
    <s v="01:00-02:30"/>
    <s v="J"/>
    <n v="75"/>
    <n v="0"/>
    <n v="0"/>
    <x v="0"/>
    <x v="0"/>
  </r>
  <r>
    <n v="316"/>
    <s v="Sunday"/>
    <s v="01:00-02:30"/>
    <s v="J"/>
    <n v="76"/>
    <s v="L-Chem"/>
    <n v="0"/>
    <x v="0"/>
    <x v="0"/>
  </r>
  <r>
    <n v="317"/>
    <s v="Sunday"/>
    <s v="2:30-04:00"/>
    <s v="M"/>
    <n v="49"/>
    <n v="701"/>
    <n v="0"/>
    <x v="0"/>
    <x v="0"/>
  </r>
  <r>
    <n v="318"/>
    <s v="Sunday"/>
    <s v="2:30-04:00"/>
    <s v="M"/>
    <n v="50"/>
    <n v="702"/>
    <s v="STA131(L1T3)B"/>
    <x v="44"/>
    <x v="19"/>
  </r>
  <r>
    <n v="319"/>
    <s v="Sunday"/>
    <s v="2:30-04:00"/>
    <s v="M"/>
    <n v="51"/>
    <n v="703"/>
    <s v="TE 333 (L3T3)A"/>
    <x v="3"/>
    <x v="5"/>
  </r>
  <r>
    <n v="320"/>
    <s v="Sunday"/>
    <s v="2:30-04:00"/>
    <s v="M"/>
    <n v="52"/>
    <n v="704"/>
    <s v="TE311(L3T2)B"/>
    <x v="19"/>
    <x v="18"/>
  </r>
  <r>
    <n v="321"/>
    <s v="Sunday"/>
    <s v="2:30-04:00"/>
    <s v="M"/>
    <n v="53"/>
    <n v="705"/>
    <s v="TE 235 (L2T3)B"/>
    <x v="11"/>
    <x v="13"/>
  </r>
  <r>
    <n v="322"/>
    <s v="Sunday"/>
    <s v="2:30-04:00"/>
    <s v="M"/>
    <n v="54"/>
    <n v="707"/>
    <s v="STA-131(L1T3)C"/>
    <x v="0"/>
    <x v="15"/>
  </r>
  <r>
    <n v="323"/>
    <s v="Sunday"/>
    <s v="2:30-04:00"/>
    <s v="M"/>
    <n v="55"/>
    <n v="801"/>
    <s v="TE 132(L1T3)C"/>
    <x v="16"/>
    <x v="15"/>
  </r>
  <r>
    <n v="324"/>
    <s v="Sunday"/>
    <s v="2:30-04:00"/>
    <s v="M"/>
    <n v="56"/>
    <n v="803"/>
    <s v="GED-211(L2T1)A"/>
    <x v="0"/>
    <x v="11"/>
  </r>
  <r>
    <n v="325"/>
    <s v="Sunday"/>
    <s v="2:30-04:00"/>
    <s v="M"/>
    <n v="57"/>
    <n v="807"/>
    <s v="TE 226(L2T2)A"/>
    <x v="15"/>
    <x v="9"/>
  </r>
  <r>
    <n v="326"/>
    <s v="Sunday"/>
    <s v="2:30-04:00"/>
    <s v="M"/>
    <n v="58"/>
    <n v="808"/>
    <n v="0"/>
    <x v="0"/>
    <x v="0"/>
  </r>
  <r>
    <n v="327"/>
    <s v="Sunday"/>
    <s v="2:30-04:00"/>
    <s v="M"/>
    <n v="59"/>
    <n v="711"/>
    <s v="ACT 231(L2T3)A"/>
    <x v="0"/>
    <x v="12"/>
  </r>
  <r>
    <n v="328"/>
    <s v="Sunday"/>
    <s v="2:30-04:00"/>
    <s v="M"/>
    <n v="60"/>
    <n v="712"/>
    <n v="0"/>
    <x v="0"/>
    <x v="0"/>
  </r>
  <r>
    <n v="329"/>
    <s v="Sunday"/>
    <s v="2:30-04:00"/>
    <s v="M"/>
    <n v="61"/>
    <s v="E-LAB"/>
    <n v="0"/>
    <x v="0"/>
    <x v="0"/>
  </r>
  <r>
    <n v="330"/>
    <s v="Sunday"/>
    <s v="2:30-04:00"/>
    <s v="M"/>
    <n v="62"/>
    <n v="0"/>
    <n v="0"/>
    <x v="0"/>
    <x v="0"/>
  </r>
  <r>
    <n v="331"/>
    <s v="Sunday"/>
    <s v="2:30-04:00"/>
    <s v="M"/>
    <n v="63"/>
    <n v="0"/>
    <n v="0"/>
    <x v="0"/>
    <x v="0"/>
  </r>
  <r>
    <n v="332"/>
    <s v="Sunday"/>
    <s v="2:30-04:00"/>
    <s v="M"/>
    <n v="64"/>
    <s v="L-Yarn1"/>
    <s v="TE212(L2T1)B"/>
    <x v="10"/>
    <x v="14"/>
  </r>
  <r>
    <n v="333"/>
    <s v="Sunday"/>
    <s v="2:30-04:00"/>
    <s v="M"/>
    <n v="65"/>
    <s v="L-Yarn2"/>
    <n v="0"/>
    <x v="0"/>
    <x v="0"/>
  </r>
  <r>
    <n v="334"/>
    <s v="Sunday"/>
    <s v="2:30-04:00"/>
    <s v="M"/>
    <n v="66"/>
    <s v="Com-lab"/>
    <n v="0"/>
    <x v="0"/>
    <x v="0"/>
  </r>
  <r>
    <n v="335"/>
    <s v="Sunday"/>
    <s v="2:30-04:00"/>
    <s v="M"/>
    <n v="67"/>
    <s v="L-Fab"/>
    <n v="0"/>
    <x v="0"/>
    <x v="0"/>
  </r>
  <r>
    <n v="336"/>
    <s v="Sunday"/>
    <s v="2:30-04:00"/>
    <s v="M"/>
    <n v="68"/>
    <s v="L-Col"/>
    <n v="0"/>
    <x v="0"/>
    <x v="0"/>
  </r>
  <r>
    <n v="337"/>
    <s v="Sunday"/>
    <s v="2:30-04:00"/>
    <s v="M"/>
    <n v="69"/>
    <s v="L-App"/>
    <s v="TE332(L3T3)D"/>
    <x v="18"/>
    <x v="35"/>
  </r>
  <r>
    <n v="338"/>
    <s v="Sunday"/>
    <s v="2:30-04:00"/>
    <s v="M"/>
    <n v="70"/>
    <s v="L-QC1_x000a_709"/>
    <s v="TE224(L2T2)B"/>
    <x v="2"/>
    <x v="3"/>
  </r>
  <r>
    <n v="339"/>
    <s v="Sunday"/>
    <s v="2:30-04:00"/>
    <s v="M"/>
    <n v="71"/>
    <s v="L-QC2_x000a_709"/>
    <s v="TE316(L3T1)A"/>
    <x v="0"/>
    <x v="30"/>
  </r>
  <r>
    <n v="340"/>
    <s v="Sunday"/>
    <s v="2:30-04:00"/>
    <s v="M"/>
    <n v="72"/>
    <n v="501"/>
    <n v="0"/>
    <x v="0"/>
    <x v="0"/>
  </r>
  <r>
    <n v="341"/>
    <s v="Sunday"/>
    <s v="2:30-04:00"/>
    <s v="M"/>
    <n v="73"/>
    <s v="L-Draw"/>
    <s v="TE225(L2T2)B"/>
    <x v="0"/>
    <x v="3"/>
  </r>
  <r>
    <n v="342"/>
    <s v="Sunday"/>
    <s v="2:30-04:00"/>
    <s v="M"/>
    <n v="74"/>
    <n v="0"/>
    <s v="PHY123(L1T2)B"/>
    <x v="0"/>
    <x v="34"/>
  </r>
  <r>
    <n v="343"/>
    <s v="Sunday"/>
    <s v="2:30-04:00"/>
    <s v="M"/>
    <n v="75"/>
    <n v="0"/>
    <n v="0"/>
    <x v="0"/>
    <x v="0"/>
  </r>
  <r>
    <n v="344"/>
    <s v="Sunday"/>
    <s v="2:30-04:00"/>
    <s v="M"/>
    <n v="76"/>
    <s v="L-Chem"/>
    <n v="0"/>
    <x v="0"/>
    <x v="0"/>
  </r>
  <r>
    <n v="345"/>
    <s v="Sunday"/>
    <s v="04:00-05:30"/>
    <s v="P"/>
    <n v="49"/>
    <n v="701"/>
    <n v="0"/>
    <x v="0"/>
    <x v="0"/>
  </r>
  <r>
    <n v="346"/>
    <s v="Sunday"/>
    <s v="04:00-05:30"/>
    <s v="P"/>
    <n v="50"/>
    <n v="702"/>
    <s v="TE 425(L4T2)"/>
    <x v="1"/>
    <x v="1"/>
  </r>
  <r>
    <n v="347"/>
    <s v="Sunday"/>
    <s v="04:00-05:30"/>
    <s v="P"/>
    <n v="51"/>
    <n v="703"/>
    <s v="TE427(L4T2)C"/>
    <x v="9"/>
    <x v="45"/>
  </r>
  <r>
    <n v="348"/>
    <s v="Sunday"/>
    <s v="04:00-05:30"/>
    <s v="P"/>
    <n v="52"/>
    <n v="704"/>
    <s v="TE335(L3T3)A"/>
    <x v="28"/>
    <x v="5"/>
  </r>
  <r>
    <n v="349"/>
    <s v="Sunday"/>
    <s v="04:00-05:30"/>
    <s v="P"/>
    <n v="53"/>
    <n v="705"/>
    <s v="TE221(L2T2)C"/>
    <x v="31"/>
    <x v="24"/>
  </r>
  <r>
    <n v="350"/>
    <s v="Sunday"/>
    <s v="04:00-05:30"/>
    <s v="P"/>
    <n v="54"/>
    <n v="707"/>
    <s v="TE323(L3T2)D"/>
    <x v="25"/>
    <x v="28"/>
  </r>
  <r>
    <n v="351"/>
    <s v="Sunday"/>
    <s v="04:00-05:30"/>
    <s v="P"/>
    <n v="55"/>
    <n v="801"/>
    <s v="TE311(L3T1)B"/>
    <x v="19"/>
    <x v="42"/>
  </r>
  <r>
    <n v="352"/>
    <s v="Sunday"/>
    <s v="04:00-05:30"/>
    <s v="P"/>
    <n v="56"/>
    <n v="803"/>
    <s v="TE325(L3T2)C"/>
    <x v="45"/>
    <x v="46"/>
  </r>
  <r>
    <n v="353"/>
    <s v="Sunday"/>
    <s v="04:00-05:30"/>
    <s v="P"/>
    <n v="57"/>
    <n v="807"/>
    <s v="STA131(L1T3)A"/>
    <x v="46"/>
    <x v="2"/>
  </r>
  <r>
    <n v="354"/>
    <s v="Sunday"/>
    <s v="04:00-05:30"/>
    <s v="P"/>
    <n v="58"/>
    <n v="808"/>
    <s v="TE323(L3T2)B"/>
    <x v="35"/>
    <x v="18"/>
  </r>
  <r>
    <n v="355"/>
    <s v="Sunday"/>
    <s v="04:00-05:30"/>
    <s v="P"/>
    <n v="59"/>
    <n v="711"/>
    <s v="MKT231(L2T3)B"/>
    <x v="47"/>
    <x v="13"/>
  </r>
  <r>
    <n v="356"/>
    <s v="Sunday"/>
    <s v="04:00-05:30"/>
    <s v="P"/>
    <n v="60"/>
    <n v="712"/>
    <n v="0"/>
    <x v="0"/>
    <x v="0"/>
  </r>
  <r>
    <n v="357"/>
    <s v="Sunday"/>
    <s v="04:00-05:30"/>
    <s v="P"/>
    <n v="61"/>
    <s v="E-LAB"/>
    <n v="0"/>
    <x v="0"/>
    <x v="0"/>
  </r>
  <r>
    <n v="358"/>
    <s v="Sunday"/>
    <s v="04:00-05:30"/>
    <s v="P"/>
    <n v="62"/>
    <n v="0"/>
    <n v="0"/>
    <x v="0"/>
    <x v="0"/>
  </r>
  <r>
    <n v="359"/>
    <s v="Sunday"/>
    <s v="04:00-05:30"/>
    <s v="P"/>
    <n v="63"/>
    <n v="0"/>
    <n v="0"/>
    <x v="0"/>
    <x v="0"/>
  </r>
  <r>
    <n v="360"/>
    <s v="Sunday"/>
    <s v="04:00-05:30"/>
    <s v="P"/>
    <n v="64"/>
    <s v="L-Yarn1"/>
    <s v="TE212(L2T1)B"/>
    <x v="10"/>
    <x v="14"/>
  </r>
  <r>
    <n v="361"/>
    <s v="Sunday"/>
    <s v="04:00-05:30"/>
    <s v="P"/>
    <n v="65"/>
    <s v="L-Yarn2"/>
    <n v="0"/>
    <x v="0"/>
    <x v="0"/>
  </r>
  <r>
    <n v="362"/>
    <s v="Sunday"/>
    <s v="04:00-05:30"/>
    <s v="P"/>
    <n v="66"/>
    <s v="Com-lab"/>
    <n v="0"/>
    <x v="0"/>
    <x v="0"/>
  </r>
  <r>
    <n v="363"/>
    <s v="Sunday"/>
    <s v="04:00-05:30"/>
    <s v="P"/>
    <n v="67"/>
    <s v="L-Fab"/>
    <n v="0"/>
    <x v="0"/>
    <x v="0"/>
  </r>
  <r>
    <n v="364"/>
    <s v="Sunday"/>
    <s v="04:00-05:30"/>
    <s v="P"/>
    <n v="68"/>
    <s v="L-Col"/>
    <n v="0"/>
    <x v="0"/>
    <x v="0"/>
  </r>
  <r>
    <n v="365"/>
    <s v="Sunday"/>
    <s v="04:00-05:30"/>
    <s v="P"/>
    <n v="69"/>
    <s v="L-App"/>
    <s v="TE332(L3T3)D"/>
    <x v="18"/>
    <x v="35"/>
  </r>
  <r>
    <n v="366"/>
    <s v="Sunday"/>
    <s v="04:00-05:30"/>
    <s v="P"/>
    <n v="70"/>
    <s v="L-QC1_x000a_709"/>
    <s v="TE224(L2T2)B"/>
    <x v="2"/>
    <x v="3"/>
  </r>
  <r>
    <n v="367"/>
    <s v="Sunday"/>
    <s v="04:00-05:30"/>
    <s v="P"/>
    <n v="71"/>
    <s v="L-QC2_x000a_709"/>
    <s v="TE316(L3T1)A"/>
    <x v="30"/>
    <x v="30"/>
  </r>
  <r>
    <n v="368"/>
    <s v="Sunday"/>
    <s v="04:00-05:30"/>
    <s v="P"/>
    <n v="72"/>
    <n v="501"/>
    <n v="0"/>
    <x v="0"/>
    <x v="0"/>
  </r>
  <r>
    <n v="369"/>
    <s v="Sunday"/>
    <s v="04:00-05:30"/>
    <s v="P"/>
    <n v="73"/>
    <s v="L-Draw"/>
    <s v="TE225(L2T2)B"/>
    <x v="6"/>
    <x v="3"/>
  </r>
  <r>
    <n v="370"/>
    <s v="Sunday"/>
    <s v="04:00-05:30"/>
    <s v="P"/>
    <n v="74"/>
    <n v="0"/>
    <s v="PHY123(L1T2)B"/>
    <x v="0"/>
    <x v="34"/>
  </r>
  <r>
    <n v="371"/>
    <s v="Sunday"/>
    <s v="04:00-05:30"/>
    <s v="P"/>
    <n v="75"/>
    <n v="0"/>
    <n v="0"/>
    <x v="0"/>
    <x v="0"/>
  </r>
  <r>
    <n v="372"/>
    <s v="Sunday"/>
    <s v="04:00-05:30"/>
    <s v="P"/>
    <n v="76"/>
    <s v="L-Chem"/>
    <n v="0"/>
    <x v="0"/>
    <x v="0"/>
  </r>
  <r>
    <n v="373"/>
    <s v="Monday"/>
    <s v="08:30-10:00"/>
    <s v="A"/>
    <n v="91"/>
    <n v="701"/>
    <s v="ETE"/>
    <x v="0"/>
    <x v="47"/>
  </r>
  <r>
    <n v="374"/>
    <s v="Monday"/>
    <s v="08:30-10:00"/>
    <s v="A"/>
    <n v="92"/>
    <n v="702"/>
    <s v="STA-131(L1T3)D"/>
    <x v="0"/>
    <x v="29"/>
  </r>
  <r>
    <n v="375"/>
    <s v="Monday"/>
    <s v="08:30-10:00"/>
    <s v="A"/>
    <n v="93"/>
    <n v="703"/>
    <s v="TE 223(L2T2)A"/>
    <x v="2"/>
    <x v="9"/>
  </r>
  <r>
    <n v="376"/>
    <s v="Monday"/>
    <s v="08:30-10:00"/>
    <s v="A"/>
    <n v="94"/>
    <n v="704"/>
    <s v="TE423(L4T2)"/>
    <x v="40"/>
    <x v="1"/>
  </r>
  <r>
    <n v="377"/>
    <s v="Monday"/>
    <s v="08:30-10:00"/>
    <s v="A"/>
    <n v="95"/>
    <n v="705"/>
    <n v="0"/>
    <x v="0"/>
    <x v="0"/>
  </r>
  <r>
    <n v="378"/>
    <s v="Monday"/>
    <s v="08:30-10:00"/>
    <s v="A"/>
    <n v="96"/>
    <n v="707"/>
    <s v="TE419(L4T1)A"/>
    <x v="3"/>
    <x v="16"/>
  </r>
  <r>
    <n v="379"/>
    <s v="Monday"/>
    <s v="08:30-10:00"/>
    <s v="A"/>
    <n v="97"/>
    <n v="801"/>
    <n v="0"/>
    <x v="0"/>
    <x v="0"/>
  </r>
  <r>
    <n v="380"/>
    <s v="Monday"/>
    <s v="08:30-10:00"/>
    <s v="A"/>
    <n v="98"/>
    <n v="803"/>
    <s v="TE325(L3T2)D"/>
    <x v="48"/>
    <x v="28"/>
  </r>
  <r>
    <n v="381"/>
    <s v="Monday"/>
    <s v="08:30-10:00"/>
    <s v="A"/>
    <n v="99"/>
    <n v="807"/>
    <n v="0"/>
    <x v="0"/>
    <x v="0"/>
  </r>
  <r>
    <n v="382"/>
    <s v="Monday"/>
    <s v="08:30-10:00"/>
    <s v="A"/>
    <n v="100"/>
    <n v="808"/>
    <s v="TE4110(L4T1)B"/>
    <x v="6"/>
    <x v="4"/>
  </r>
  <r>
    <n v="383"/>
    <s v="Monday"/>
    <s v="08:30-10:00"/>
    <s v="A"/>
    <n v="101"/>
    <n v="711"/>
    <n v="0"/>
    <x v="0"/>
    <x v="0"/>
  </r>
  <r>
    <n v="384"/>
    <s v="Monday"/>
    <s v="08:30-10:00"/>
    <s v="A"/>
    <n v="102"/>
    <n v="712"/>
    <s v="DIC"/>
    <x v="0"/>
    <x v="7"/>
  </r>
  <r>
    <n v="385"/>
    <s v="Monday"/>
    <s v="08:30-10:00"/>
    <s v="A"/>
    <n v="103"/>
    <n v="303"/>
    <n v="0"/>
    <x v="0"/>
    <x v="0"/>
  </r>
  <r>
    <n v="386"/>
    <s v="Monday"/>
    <s v="08:30-10:00"/>
    <s v="A"/>
    <n v="104"/>
    <s v="L-Yarn1"/>
    <s v="TE312(L3T1)B"/>
    <x v="19"/>
    <x v="42"/>
  </r>
  <r>
    <n v="387"/>
    <s v="Monday"/>
    <s v="08:30-10:00"/>
    <s v="A"/>
    <n v="105"/>
    <s v="L-Fab"/>
    <s v="TE314(L3T1)A"/>
    <x v="12"/>
    <x v="30"/>
  </r>
  <r>
    <n v="388"/>
    <s v="Monday"/>
    <s v="08:30-10:00"/>
    <s v="A"/>
    <n v="106"/>
    <s v="L-ENG"/>
    <s v="ENG111(L1T1)C"/>
    <x v="0"/>
    <x v="31"/>
  </r>
  <r>
    <n v="389"/>
    <s v="Monday"/>
    <s v="08:30-10:00"/>
    <s v="A"/>
    <n v="107"/>
    <s v="L-Col"/>
    <s v="TE426L4T2)"/>
    <x v="24"/>
    <x v="48"/>
  </r>
  <r>
    <n v="390"/>
    <s v="Monday"/>
    <s v="08:30-10:00"/>
    <s v="A"/>
    <n v="108"/>
    <s v="L-Fab"/>
    <s v="TE 214(L2T1)A"/>
    <x v="5"/>
    <x v="11"/>
  </r>
  <r>
    <n v="391"/>
    <s v="Monday"/>
    <s v="08:30-10:00"/>
    <s v="A"/>
    <n v="109"/>
    <s v="L-App"/>
    <s v="TE332(L3T3)A"/>
    <x v="22"/>
    <x v="5"/>
  </r>
  <r>
    <n v="392"/>
    <s v="Monday"/>
    <s v="08:30-10:00"/>
    <s v="A"/>
    <n v="110"/>
    <n v="0"/>
    <n v="0"/>
    <x v="0"/>
    <x v="0"/>
  </r>
  <r>
    <n v="393"/>
    <s v="Monday"/>
    <s v="08:30-10:00"/>
    <s v="A"/>
    <n v="111"/>
    <s v="L-QC1_x000a_709"/>
    <s v="TE323(L3T2)B"/>
    <x v="35"/>
    <x v="18"/>
  </r>
  <r>
    <n v="394"/>
    <s v="Monday"/>
    <s v="08:30-10:00"/>
    <s v="A"/>
    <n v="112"/>
    <s v="L-QC2_x000a_708"/>
    <n v="0"/>
    <x v="0"/>
    <x v="0"/>
  </r>
  <r>
    <n v="395"/>
    <s v="Monday"/>
    <s v="08:30-10:00"/>
    <s v="A"/>
    <n v="113"/>
    <s v="L-Elec 505"/>
    <s v="TE326(L3T2)C"/>
    <x v="49"/>
    <x v="46"/>
  </r>
  <r>
    <n v="396"/>
    <s v="Monday"/>
    <s v="08:30-10:00"/>
    <s v="A"/>
    <n v="114"/>
    <n v="501"/>
    <s v="PHY112  (L1T1)A"/>
    <x v="0"/>
    <x v="27"/>
  </r>
  <r>
    <n v="397"/>
    <s v="Monday"/>
    <s v="08:30-10:00"/>
    <s v="A"/>
    <n v="115"/>
    <n v="502"/>
    <n v="0"/>
    <x v="0"/>
    <x v="0"/>
  </r>
  <r>
    <n v="398"/>
    <s v="Monday"/>
    <s v="08:30-10:00"/>
    <s v="A"/>
    <n v="116"/>
    <s v="L-Draw"/>
    <n v="0"/>
    <x v="0"/>
    <x v="0"/>
  </r>
  <r>
    <n v="399"/>
    <s v="Monday"/>
    <s v="08:30-10:00"/>
    <s v="A"/>
    <n v="117"/>
    <s v="L-Chem"/>
    <s v="CHE125(L1T2)B"/>
    <x v="0"/>
    <x v="34"/>
  </r>
  <r>
    <n v="400"/>
    <s v="Monday"/>
    <s v="08:30-10:00"/>
    <s v="A"/>
    <n v="118"/>
    <n v="0"/>
    <n v="0"/>
    <x v="0"/>
    <x v="0"/>
  </r>
  <r>
    <n v="401"/>
    <s v="Monday"/>
    <s v="10:00-11:30"/>
    <s v="D"/>
    <n v="91"/>
    <n v="701"/>
    <s v="ETE"/>
    <x v="50"/>
    <x v="47"/>
  </r>
  <r>
    <n v="402"/>
    <s v="Monday"/>
    <s v="10:00-11:30"/>
    <s v="D"/>
    <n v="92"/>
    <n v="702"/>
    <s v="TE4213(L4T2)B"/>
    <x v="43"/>
    <x v="44"/>
  </r>
  <r>
    <n v="403"/>
    <s v="Monday"/>
    <s v="10:00-11:30"/>
    <s v="D"/>
    <n v="93"/>
    <n v="703"/>
    <s v="TE331(L3T3)C"/>
    <x v="22"/>
    <x v="17"/>
  </r>
  <r>
    <n v="404"/>
    <s v="Monday"/>
    <s v="10:00-11:30"/>
    <s v="D"/>
    <n v="94"/>
    <n v="704"/>
    <s v="TE413(L4T1)"/>
    <x v="40"/>
    <x v="33"/>
  </r>
  <r>
    <n v="405"/>
    <s v="Monday"/>
    <s v="10:00-11:30"/>
    <s v="D"/>
    <n v="95"/>
    <n v="705"/>
    <s v="TE 334(L3T3)B"/>
    <x v="11"/>
    <x v="20"/>
  </r>
  <r>
    <n v="406"/>
    <s v="Monday"/>
    <s v="10:00-11:30"/>
    <s v="D"/>
    <n v="96"/>
    <n v="707"/>
    <s v="TE 335 (L3T3)D"/>
    <x v="20"/>
    <x v="35"/>
  </r>
  <r>
    <n v="407"/>
    <s v="Monday"/>
    <s v="10:00-11:30"/>
    <s v="D"/>
    <n v="97"/>
    <n v="801"/>
    <s v="TE-231(L2T3)B"/>
    <x v="13"/>
    <x v="13"/>
  </r>
  <r>
    <n v="408"/>
    <s v="Monday"/>
    <s v="10:00-11:30"/>
    <s v="D"/>
    <n v="98"/>
    <n v="803"/>
    <s v="TE 133 (L1T3)D"/>
    <x v="14"/>
    <x v="29"/>
  </r>
  <r>
    <n v="409"/>
    <s v="Monday"/>
    <s v="10:00-11:30"/>
    <s v="D"/>
    <n v="99"/>
    <n v="807"/>
    <s v="TE215(L2T1)B"/>
    <x v="21"/>
    <x v="14"/>
  </r>
  <r>
    <n v="410"/>
    <s v="Monday"/>
    <s v="10:00-11:30"/>
    <s v="D"/>
    <n v="100"/>
    <n v="808"/>
    <s v="TE 226(L2T2)C"/>
    <x v="15"/>
    <x v="24"/>
  </r>
  <r>
    <n v="411"/>
    <s v="Monday"/>
    <s v="10:00-11:30"/>
    <s v="D"/>
    <n v="101"/>
    <n v="711"/>
    <n v="0"/>
    <x v="0"/>
    <x v="0"/>
  </r>
  <r>
    <n v="412"/>
    <s v="Monday"/>
    <s v="10:00-11:30"/>
    <s v="D"/>
    <n v="102"/>
    <n v="712"/>
    <s v="DIC"/>
    <x v="0"/>
    <x v="7"/>
  </r>
  <r>
    <n v="413"/>
    <s v="Monday"/>
    <s v="10:00-11:30"/>
    <s v="D"/>
    <n v="103"/>
    <n v="304"/>
    <n v="0"/>
    <x v="0"/>
    <x v="0"/>
  </r>
  <r>
    <n v="414"/>
    <s v="Monday"/>
    <s v="10:00-11:30"/>
    <s v="D"/>
    <n v="104"/>
    <s v="L-Yarn1"/>
    <s v="TE312(L3T1)B"/>
    <x v="19"/>
    <x v="42"/>
  </r>
  <r>
    <n v="415"/>
    <s v="Monday"/>
    <s v="10:00-11:30"/>
    <s v="D"/>
    <n v="105"/>
    <s v="L-Fab"/>
    <s v="TE314(L3T1)A"/>
    <x v="12"/>
    <x v="30"/>
  </r>
  <r>
    <n v="416"/>
    <s v="Monday"/>
    <s v="10:00-11:30"/>
    <s v="D"/>
    <n v="106"/>
    <s v="L-ENG"/>
    <s v="ENG111(L1T1)C"/>
    <x v="0"/>
    <x v="31"/>
  </r>
  <r>
    <n v="417"/>
    <s v="Monday"/>
    <s v="10:00-11:30"/>
    <s v="D"/>
    <n v="107"/>
    <s v="L-Col"/>
    <s v="TE426L4T2)"/>
    <x v="24"/>
    <x v="48"/>
  </r>
  <r>
    <n v="418"/>
    <s v="Monday"/>
    <s v="10:00-11:30"/>
    <s v="D"/>
    <n v="108"/>
    <s v="L-Fab"/>
    <s v="TE 214(L2T1)A"/>
    <x v="5"/>
    <x v="11"/>
  </r>
  <r>
    <n v="419"/>
    <s v="Monday"/>
    <s v="10:00-11:30"/>
    <s v="D"/>
    <n v="109"/>
    <s v="L-App"/>
    <s v="TE332(L3T3)A"/>
    <x v="22"/>
    <x v="5"/>
  </r>
  <r>
    <n v="420"/>
    <s v="Monday"/>
    <s v="10:00-11:30"/>
    <s v="D"/>
    <n v="110"/>
    <n v="0"/>
    <n v="0"/>
    <x v="0"/>
    <x v="0"/>
  </r>
  <r>
    <n v="421"/>
    <s v="Monday"/>
    <s v="10:00-11:30"/>
    <s v="D"/>
    <n v="111"/>
    <s v="L-QC1_x000a_709"/>
    <s v="TE323(L3T2)B"/>
    <x v="35"/>
    <x v="18"/>
  </r>
  <r>
    <n v="422"/>
    <s v="Monday"/>
    <s v="10:00-11:30"/>
    <s v="D"/>
    <n v="112"/>
    <s v="L-QC2_x000a_708"/>
    <n v="0"/>
    <x v="0"/>
    <x v="0"/>
  </r>
  <r>
    <n v="423"/>
    <s v="Monday"/>
    <s v="10:00-11:30"/>
    <s v="D"/>
    <n v="113"/>
    <s v="L-Elec 505"/>
    <s v="TE326(L3T2)C"/>
    <x v="49"/>
    <x v="46"/>
  </r>
  <r>
    <n v="424"/>
    <s v="Monday"/>
    <s v="10:00-11:30"/>
    <s v="D"/>
    <n v="114"/>
    <n v="501"/>
    <s v="PHY112  (L1T1)A"/>
    <x v="0"/>
    <x v="27"/>
  </r>
  <r>
    <n v="425"/>
    <s v="Monday"/>
    <s v="10:00-11:30"/>
    <s v="D"/>
    <n v="115"/>
    <n v="502"/>
    <n v="0"/>
    <x v="0"/>
    <x v="0"/>
  </r>
  <r>
    <n v="426"/>
    <s v="Monday"/>
    <s v="10:00-11:30"/>
    <s v="D"/>
    <n v="116"/>
    <s v="L-Draw"/>
    <n v="0"/>
    <x v="0"/>
    <x v="0"/>
  </r>
  <r>
    <n v="427"/>
    <s v="Monday"/>
    <s v="10:00-11:30"/>
    <s v="D"/>
    <n v="117"/>
    <s v="L-Chem"/>
    <s v="CHE125(L1T2)B"/>
    <x v="0"/>
    <x v="34"/>
  </r>
  <r>
    <n v="428"/>
    <s v="Monday"/>
    <s v="10:00-11:30"/>
    <s v="D"/>
    <n v="118"/>
    <n v="0"/>
    <n v="0"/>
    <x v="0"/>
    <x v="0"/>
  </r>
  <r>
    <n v="429"/>
    <s v="Monday"/>
    <s v="11:30-01:00"/>
    <s v="G"/>
    <n v="91"/>
    <n v="701"/>
    <s v="CSE112(L1T3) C"/>
    <x v="0"/>
    <x v="49"/>
  </r>
  <r>
    <n v="430"/>
    <s v="Monday"/>
    <s v="11:30-01:00"/>
    <s v="G"/>
    <n v="92"/>
    <n v="702"/>
    <s v="TE-211(L2T1)A"/>
    <x v="10"/>
    <x v="11"/>
  </r>
  <r>
    <n v="431"/>
    <s v="Monday"/>
    <s v="11:30-01:00"/>
    <s v="G"/>
    <n v="93"/>
    <n v="703"/>
    <s v="TE427(L4T2)A"/>
    <x v="9"/>
    <x v="39"/>
  </r>
  <r>
    <n v="432"/>
    <s v="Monday"/>
    <s v="11:30-01:00"/>
    <s v="G"/>
    <n v="94"/>
    <n v="704"/>
    <s v="TE 331(L3T3)C"/>
    <x v="18"/>
    <x v="17"/>
  </r>
  <r>
    <n v="433"/>
    <s v="Monday"/>
    <s v="11:30-01:00"/>
    <s v="G"/>
    <n v="95"/>
    <n v="705"/>
    <s v="TE221(L2T2)A"/>
    <x v="23"/>
    <x v="9"/>
  </r>
  <r>
    <n v="434"/>
    <s v="Monday"/>
    <s v="11:30-01:00"/>
    <s v="G"/>
    <n v="96"/>
    <n v="707"/>
    <s v="TE419(L4T1)B"/>
    <x v="3"/>
    <x v="4"/>
  </r>
  <r>
    <n v="435"/>
    <s v="Monday"/>
    <s v="11:30-01:00"/>
    <s v="G"/>
    <n v="97"/>
    <n v="801"/>
    <s v="GED-211(L2T1)B"/>
    <x v="0"/>
    <x v="14"/>
  </r>
  <r>
    <n v="436"/>
    <s v="Monday"/>
    <s v="11:30-01:00"/>
    <s v="G"/>
    <n v="98"/>
    <n v="803"/>
    <s v="TE321(L3T2)A"/>
    <x v="8"/>
    <x v="8"/>
  </r>
  <r>
    <n v="437"/>
    <s v="Monday"/>
    <s v="11:30-01:00"/>
    <s v="G"/>
    <n v="99"/>
    <n v="807"/>
    <s v="TE 334(L3T3)D"/>
    <x v="32"/>
    <x v="35"/>
  </r>
  <r>
    <n v="438"/>
    <s v="Monday"/>
    <s v="11:30-01:00"/>
    <s v="G"/>
    <n v="100"/>
    <n v="808"/>
    <s v="STA131(L1T3)A"/>
    <x v="46"/>
    <x v="2"/>
  </r>
  <r>
    <n v="439"/>
    <s v="Monday"/>
    <s v="11:30-01:00"/>
    <s v="G"/>
    <n v="101"/>
    <n v="711"/>
    <s v="TE334(L3T3)B"/>
    <x v="11"/>
    <x v="20"/>
  </r>
  <r>
    <n v="440"/>
    <s v="Monday"/>
    <s v="11:30-01:00"/>
    <s v="G"/>
    <n v="102"/>
    <n v="712"/>
    <s v="DIC"/>
    <x v="0"/>
    <x v="7"/>
  </r>
  <r>
    <n v="441"/>
    <s v="Monday"/>
    <s v="11:30-01:00"/>
    <s v="G"/>
    <n v="103"/>
    <n v="303"/>
    <n v="0"/>
    <x v="0"/>
    <x v="0"/>
  </r>
  <r>
    <n v="442"/>
    <s v="Monday"/>
    <s v="11:30-01:00"/>
    <s v="G"/>
    <n v="104"/>
    <s v="L-Yarn2"/>
    <s v="TE312(L3T1)PC"/>
    <x v="19"/>
    <x v="50"/>
  </r>
  <r>
    <n v="443"/>
    <s v="Monday"/>
    <s v="11:30-01:00"/>
    <s v="G"/>
    <n v="105"/>
    <s v="L-Fab"/>
    <s v="TE214(L2-T1)B"/>
    <x v="12"/>
    <x v="51"/>
  </r>
  <r>
    <n v="444"/>
    <s v="Monday"/>
    <s v="11:30-01:00"/>
    <s v="G"/>
    <n v="106"/>
    <n v="0"/>
    <n v="0"/>
    <x v="0"/>
    <x v="0"/>
  </r>
  <r>
    <n v="445"/>
    <s v="Monday"/>
    <s v="11:30-01:00"/>
    <s v="G"/>
    <n v="107"/>
    <n v="0"/>
    <n v="0"/>
    <x v="0"/>
    <x v="0"/>
  </r>
  <r>
    <n v="446"/>
    <s v="Monday"/>
    <s v="11:30-01:00"/>
    <s v="G"/>
    <n v="108"/>
    <s v="L-Fab"/>
    <n v="0"/>
    <x v="0"/>
    <x v="0"/>
  </r>
  <r>
    <n v="447"/>
    <s v="Monday"/>
    <s v="11:30-01:00"/>
    <s v="G"/>
    <n v="109"/>
    <s v="L-App"/>
    <s v="TE232(L2T3)B"/>
    <x v="29"/>
    <x v="13"/>
  </r>
  <r>
    <n v="448"/>
    <s v="Monday"/>
    <s v="11:30-01:00"/>
    <s v="G"/>
    <n v="110"/>
    <n v="709"/>
    <s v="TE 324 (L3T2)B"/>
    <x v="0"/>
    <x v="18"/>
  </r>
  <r>
    <n v="449"/>
    <s v="Monday"/>
    <s v="11:30-01:00"/>
    <s v="G"/>
    <n v="111"/>
    <s v="L-Col II"/>
    <n v="0"/>
    <x v="51"/>
    <x v="0"/>
  </r>
  <r>
    <n v="450"/>
    <s v="Monday"/>
    <s v="11:30-01:00"/>
    <s v="G"/>
    <n v="112"/>
    <s v="L-QC1_x000a_708"/>
    <s v="TE224(L2T2)B"/>
    <x v="0"/>
    <x v="3"/>
  </r>
  <r>
    <n v="451"/>
    <s v="Monday"/>
    <s v="11:30-01:00"/>
    <s v="G"/>
    <n v="113"/>
    <s v="L-Elec 505"/>
    <n v="0"/>
    <x v="0"/>
    <x v="0"/>
  </r>
  <r>
    <n v="452"/>
    <s v="Monday"/>
    <s v="11:30-01:00"/>
    <s v="G"/>
    <n v="114"/>
    <n v="501"/>
    <s v="PHY112  (L1T1)B"/>
    <x v="0"/>
    <x v="37"/>
  </r>
  <r>
    <n v="453"/>
    <s v="Monday"/>
    <s v="11:30-01:00"/>
    <s v="G"/>
    <n v="115"/>
    <n v="502"/>
    <n v="0"/>
    <x v="0"/>
    <x v="0"/>
  </r>
  <r>
    <n v="454"/>
    <s v="Monday"/>
    <s v="11:30-01:00"/>
    <s v="G"/>
    <n v="116"/>
    <s v="L-Draw"/>
    <n v="0"/>
    <x v="0"/>
    <x v="0"/>
  </r>
  <r>
    <n v="455"/>
    <s v="Monday"/>
    <s v="11:30-01:00"/>
    <s v="G"/>
    <n v="117"/>
    <s v="L-Chem"/>
    <s v="CHE125(L1T2)C"/>
    <x v="0"/>
    <x v="52"/>
  </r>
  <r>
    <n v="456"/>
    <s v="Monday"/>
    <s v="11:30-01:00"/>
    <s v="G"/>
    <n v="118"/>
    <s v="L-QC2_x000a_708"/>
    <n v="0"/>
    <x v="0"/>
    <x v="0"/>
  </r>
  <r>
    <n v="457"/>
    <s v="Monday"/>
    <s v="01:00-02:30"/>
    <s v="J"/>
    <n v="91"/>
    <n v="701"/>
    <s v="CSE112(L1T3) C"/>
    <x v="0"/>
    <x v="49"/>
  </r>
  <r>
    <n v="458"/>
    <s v="Monday"/>
    <s v="01:00-02:30"/>
    <s v="J"/>
    <n v="92"/>
    <n v="702"/>
    <s v="TE4213(L4T2)A"/>
    <x v="43"/>
    <x v="39"/>
  </r>
  <r>
    <n v="459"/>
    <s v="Monday"/>
    <s v="01:00-02:30"/>
    <s v="J"/>
    <n v="93"/>
    <n v="703"/>
    <s v="TE 315(L3T1) B"/>
    <x v="30"/>
    <x v="36"/>
  </r>
  <r>
    <n v="460"/>
    <s v="Monday"/>
    <s v="01:00-02:30"/>
    <s v="J"/>
    <n v="94"/>
    <n v="704"/>
    <s v="TE 4210(L4T2)"/>
    <x v="40"/>
    <x v="1"/>
  </r>
  <r>
    <n v="461"/>
    <s v="Monday"/>
    <s v="01:00-02:30"/>
    <s v="J"/>
    <n v="95"/>
    <n v="705"/>
    <s v="TE 335 (L3T3)B"/>
    <x v="20"/>
    <x v="20"/>
  </r>
  <r>
    <n v="462"/>
    <s v="Monday"/>
    <s v="01:00-02:30"/>
    <s v="J"/>
    <n v="96"/>
    <n v="707"/>
    <s v="TE 313(L3T1) A"/>
    <x v="12"/>
    <x v="26"/>
  </r>
  <r>
    <n v="463"/>
    <s v="Monday"/>
    <s v="01:00-02:30"/>
    <s v="J"/>
    <n v="97"/>
    <n v="801"/>
    <s v="TE 221 (L2T2)A"/>
    <x v="24"/>
    <x v="9"/>
  </r>
  <r>
    <n v="464"/>
    <s v="Monday"/>
    <s v="01:00-02:30"/>
    <s v="J"/>
    <n v="98"/>
    <n v="803"/>
    <s v="TE 133 (L1T3)A"/>
    <x v="14"/>
    <x v="2"/>
  </r>
  <r>
    <n v="465"/>
    <s v="Monday"/>
    <s v="01:00-02:30"/>
    <s v="J"/>
    <n v="99"/>
    <n v="807"/>
    <s v="TE215(L2T1)A"/>
    <x v="21"/>
    <x v="11"/>
  </r>
  <r>
    <n v="466"/>
    <s v="Monday"/>
    <s v="01:00-02:30"/>
    <s v="J"/>
    <n v="100"/>
    <n v="808"/>
    <s v="xxxxxxxxxx"/>
    <x v="0"/>
    <x v="53"/>
  </r>
  <r>
    <n v="467"/>
    <s v="Monday"/>
    <s v="01:00-02:30"/>
    <s v="J"/>
    <n v="101"/>
    <n v="711"/>
    <n v="0"/>
    <x v="0"/>
    <x v="0"/>
  </r>
  <r>
    <n v="468"/>
    <s v="Monday"/>
    <s v="01:00-02:30"/>
    <s v="J"/>
    <n v="102"/>
    <n v="712"/>
    <s v="DIC"/>
    <x v="0"/>
    <x v="7"/>
  </r>
  <r>
    <n v="469"/>
    <s v="Monday"/>
    <s v="01:00-02:30"/>
    <s v="J"/>
    <n v="103"/>
    <n v="305"/>
    <s v="TE4213(L4T2)C"/>
    <x v="43"/>
    <x v="45"/>
  </r>
  <r>
    <n v="470"/>
    <s v="Monday"/>
    <s v="01:00-02:30"/>
    <s v="J"/>
    <n v="104"/>
    <s v="L-Yarn2"/>
    <s v="TE312(L3T1)PC"/>
    <x v="19"/>
    <x v="50"/>
  </r>
  <r>
    <n v="471"/>
    <s v="Monday"/>
    <s v="01:00-02:30"/>
    <s v="J"/>
    <n v="105"/>
    <s v="L-Fab"/>
    <s v="TE214(L2-T1)B"/>
    <x v="12"/>
    <x v="51"/>
  </r>
  <r>
    <n v="472"/>
    <s v="Monday"/>
    <s v="01:00-02:30"/>
    <s v="J"/>
    <n v="106"/>
    <n v="0"/>
    <n v="0"/>
    <x v="0"/>
    <x v="0"/>
  </r>
  <r>
    <n v="473"/>
    <s v="Monday"/>
    <s v="01:00-02:30"/>
    <s v="J"/>
    <n v="107"/>
    <n v="0"/>
    <n v="0"/>
    <x v="0"/>
    <x v="0"/>
  </r>
  <r>
    <n v="474"/>
    <s v="Monday"/>
    <s v="01:00-02:30"/>
    <s v="J"/>
    <n v="108"/>
    <s v="L-Fab"/>
    <n v="0"/>
    <x v="0"/>
    <x v="0"/>
  </r>
  <r>
    <n v="475"/>
    <s v="Monday"/>
    <s v="01:00-02:30"/>
    <s v="J"/>
    <n v="109"/>
    <s v="L-App"/>
    <s v="TE232(L2T3)B"/>
    <x v="29"/>
    <x v="13"/>
  </r>
  <r>
    <n v="476"/>
    <s v="Monday"/>
    <s v="01:00-02:30"/>
    <s v="J"/>
    <n v="110"/>
    <n v="709"/>
    <s v="TE 324 (L3T2)B"/>
    <x v="35"/>
    <x v="18"/>
  </r>
  <r>
    <n v="477"/>
    <s v="Monday"/>
    <s v="01:00-02:30"/>
    <s v="J"/>
    <n v="111"/>
    <s v="L-Col II"/>
    <n v="0"/>
    <x v="31"/>
    <x v="0"/>
  </r>
  <r>
    <n v="478"/>
    <s v="Monday"/>
    <s v="01:00-02:30"/>
    <s v="J"/>
    <n v="112"/>
    <s v="L-QC1_x000a_708"/>
    <s v="TE224(L2T2)B"/>
    <x v="2"/>
    <x v="3"/>
  </r>
  <r>
    <n v="479"/>
    <s v="Monday"/>
    <s v="01:00-02:30"/>
    <s v="J"/>
    <n v="113"/>
    <s v="L-Elec 505"/>
    <n v="0"/>
    <x v="0"/>
    <x v="0"/>
  </r>
  <r>
    <n v="480"/>
    <s v="Monday"/>
    <s v="01:00-02:30"/>
    <s v="J"/>
    <n v="114"/>
    <n v="501"/>
    <s v="PHY112  (L1T1)B"/>
    <x v="0"/>
    <x v="37"/>
  </r>
  <r>
    <n v="481"/>
    <s v="Monday"/>
    <s v="01:00-02:30"/>
    <s v="J"/>
    <n v="115"/>
    <n v="502"/>
    <n v="0"/>
    <x v="0"/>
    <x v="0"/>
  </r>
  <r>
    <n v="482"/>
    <s v="Monday"/>
    <s v="01:00-02:30"/>
    <s v="J"/>
    <n v="116"/>
    <s v="L-Draw"/>
    <n v="0"/>
    <x v="0"/>
    <x v="0"/>
  </r>
  <r>
    <n v="483"/>
    <s v="Monday"/>
    <s v="01:00-02:30"/>
    <s v="J"/>
    <n v="117"/>
    <s v="L-Chem"/>
    <s v="CHE125(L1T2)C"/>
    <x v="0"/>
    <x v="52"/>
  </r>
  <r>
    <n v="484"/>
    <s v="Monday"/>
    <s v="01:00-02:30"/>
    <s v="J"/>
    <n v="118"/>
    <s v="L-QC2_x000a_708"/>
    <n v="0"/>
    <x v="0"/>
    <x v="0"/>
  </r>
  <r>
    <n v="485"/>
    <s v="Monday"/>
    <s v="2:30-04:00"/>
    <s v="M"/>
    <n v="91"/>
    <n v="701"/>
    <s v="TE428(L4T2)A"/>
    <x v="0"/>
    <x v="39"/>
  </r>
  <r>
    <n v="486"/>
    <s v="Monday"/>
    <s v="2:30-04:00"/>
    <s v="M"/>
    <n v="92"/>
    <n v="702"/>
    <s v="TE321(L3T2)C"/>
    <x v="20"/>
    <x v="46"/>
  </r>
  <r>
    <n v="487"/>
    <s v="Monday"/>
    <s v="2:30-04:00"/>
    <s v="M"/>
    <n v="93"/>
    <n v="703"/>
    <s v="TE-211(L2T1)B"/>
    <x v="10"/>
    <x v="14"/>
  </r>
  <r>
    <n v="488"/>
    <s v="Monday"/>
    <s v="2:30-04:00"/>
    <s v="M"/>
    <n v="94"/>
    <n v="704"/>
    <s v="MAT111(L1T1)B"/>
    <x v="33"/>
    <x v="37"/>
  </r>
  <r>
    <n v="489"/>
    <s v="Monday"/>
    <s v="2:30-04:00"/>
    <s v="M"/>
    <n v="95"/>
    <n v="705"/>
    <s v="TE 333 (L3T3)B"/>
    <x v="3"/>
    <x v="20"/>
  </r>
  <r>
    <n v="490"/>
    <s v="Monday"/>
    <s v="2:30-04:00"/>
    <s v="M"/>
    <n v="96"/>
    <n v="707"/>
    <s v="TE327(L3T2)A"/>
    <x v="3"/>
    <x v="8"/>
  </r>
  <r>
    <n v="491"/>
    <s v="Monday"/>
    <s v="2:30-04:00"/>
    <s v="M"/>
    <n v="97"/>
    <n v="801"/>
    <s v="TE 213(L2T1)C"/>
    <x v="12"/>
    <x v="21"/>
  </r>
  <r>
    <n v="492"/>
    <s v="Monday"/>
    <s v="2:30-04:00"/>
    <s v="M"/>
    <n v="98"/>
    <n v="803"/>
    <s v="TE321(L3T2)B"/>
    <x v="8"/>
    <x v="18"/>
  </r>
  <r>
    <n v="493"/>
    <s v="Monday"/>
    <s v="2:30-04:00"/>
    <s v="M"/>
    <n v="99"/>
    <n v="807"/>
    <s v="TE221(L2T2)B"/>
    <x v="23"/>
    <x v="3"/>
  </r>
  <r>
    <n v="494"/>
    <s v="Monday"/>
    <s v="2:30-04:00"/>
    <s v="M"/>
    <n v="100"/>
    <n v="808"/>
    <s v="STA131(L1T3)B"/>
    <x v="46"/>
    <x v="19"/>
  </r>
  <r>
    <n v="495"/>
    <s v="Monday"/>
    <s v="2:30-04:00"/>
    <s v="M"/>
    <n v="101"/>
    <n v="711"/>
    <s v="TE333(L3T3)B"/>
    <x v="52"/>
    <x v="20"/>
  </r>
  <r>
    <n v="496"/>
    <s v="Monday"/>
    <s v="2:30-04:00"/>
    <s v="M"/>
    <n v="102"/>
    <n v="712"/>
    <n v="0"/>
    <x v="0"/>
    <x v="0"/>
  </r>
  <r>
    <n v="497"/>
    <s v="Monday"/>
    <s v="2:30-04:00"/>
    <s v="M"/>
    <n v="103"/>
    <n v="303"/>
    <n v="0"/>
    <x v="0"/>
    <x v="0"/>
  </r>
  <r>
    <n v="498"/>
    <s v="Monday"/>
    <s v="2:30-04:00"/>
    <s v="M"/>
    <n v="104"/>
    <s v="L-Yarn2"/>
    <s v="TE312(L3T1)PC"/>
    <x v="19"/>
    <x v="50"/>
  </r>
  <r>
    <n v="499"/>
    <s v="Monday"/>
    <s v="2:30-04:00"/>
    <s v="M"/>
    <n v="105"/>
    <s v="L-APP"/>
    <s v="TE332(L3T3)C"/>
    <x v="18"/>
    <x v="17"/>
  </r>
  <r>
    <n v="500"/>
    <s v="Monday"/>
    <s v="2:30-04:00"/>
    <s v="M"/>
    <n v="106"/>
    <s v="L-FAB"/>
    <n v="0"/>
    <x v="0"/>
    <x v="0"/>
  </r>
  <r>
    <n v="501"/>
    <s v="Monday"/>
    <s v="2:30-04:00"/>
    <s v="M"/>
    <n v="107"/>
    <n v="0"/>
    <n v="0"/>
    <x v="0"/>
    <x v="0"/>
  </r>
  <r>
    <n v="502"/>
    <s v="Monday"/>
    <s v="2:30-04:00"/>
    <s v="M"/>
    <n v="108"/>
    <s v="L-Col"/>
    <n v="0"/>
    <x v="0"/>
    <x v="0"/>
  </r>
  <r>
    <n v="503"/>
    <s v="Monday"/>
    <s v="2:30-04:00"/>
    <s v="M"/>
    <n v="109"/>
    <s v="L-App"/>
    <s v="PC"/>
    <x v="53"/>
    <x v="54"/>
  </r>
  <r>
    <n v="504"/>
    <s v="Monday"/>
    <s v="2:30-04:00"/>
    <s v="M"/>
    <n v="110"/>
    <n v="0"/>
    <n v="0"/>
    <x v="0"/>
    <x v="0"/>
  </r>
  <r>
    <n v="505"/>
    <s v="Monday"/>
    <s v="2:30-04:00"/>
    <s v="M"/>
    <n v="111"/>
    <s v="L-QC1_x000a_709"/>
    <s v="TE224(L2T2)A"/>
    <x v="2"/>
    <x v="9"/>
  </r>
  <r>
    <n v="506"/>
    <s v="Monday"/>
    <s v="2:30-04:00"/>
    <s v="M"/>
    <n v="112"/>
    <s v="L-QC2_x000a_708"/>
    <n v="0"/>
    <x v="0"/>
    <x v="0"/>
  </r>
  <r>
    <n v="507"/>
    <s v="Monday"/>
    <s v="2:30-04:00"/>
    <s v="M"/>
    <n v="113"/>
    <s v="L-Elec 505"/>
    <n v="0"/>
    <x v="0"/>
    <x v="0"/>
  </r>
  <r>
    <n v="508"/>
    <s v="Monday"/>
    <s v="2:30-04:00"/>
    <s v="M"/>
    <n v="114"/>
    <n v="501"/>
    <s v="PHY112  (L1T1)C"/>
    <x v="0"/>
    <x v="31"/>
  </r>
  <r>
    <n v="509"/>
    <s v="Monday"/>
    <s v="2:30-04:00"/>
    <s v="M"/>
    <n v="115"/>
    <n v="502"/>
    <n v="0"/>
    <x v="0"/>
    <x v="0"/>
  </r>
  <r>
    <n v="510"/>
    <s v="Monday"/>
    <s v="2:30-04:00"/>
    <s v="M"/>
    <n v="116"/>
    <s v="L-Chem"/>
    <n v="0"/>
    <x v="0"/>
    <x v="0"/>
  </r>
  <r>
    <n v="511"/>
    <s v="Monday"/>
    <s v="2:30-04:00"/>
    <s v="M"/>
    <n v="117"/>
    <s v="L-Chem"/>
    <s v="CHE125(L1T2)D"/>
    <x v="0"/>
    <x v="22"/>
  </r>
  <r>
    <n v="512"/>
    <s v="Monday"/>
    <s v="2:30-04:00"/>
    <s v="M"/>
    <n v="118"/>
    <s v="L-QC2_x000a_708"/>
    <n v="0"/>
    <x v="0"/>
    <x v="0"/>
  </r>
  <r>
    <n v="513"/>
    <s v="Monday"/>
    <s v="04:00-05:30"/>
    <s v="P"/>
    <n v="91"/>
    <n v="701"/>
    <s v="TE428(L4T2)A"/>
    <x v="9"/>
    <x v="39"/>
  </r>
  <r>
    <n v="514"/>
    <s v="Monday"/>
    <s v="04:00-05:30"/>
    <s v="P"/>
    <n v="92"/>
    <n v="702"/>
    <n v="0"/>
    <x v="0"/>
    <x v="0"/>
  </r>
  <r>
    <n v="515"/>
    <s v="Monday"/>
    <s v="04:00-05:30"/>
    <s v="P"/>
    <n v="93"/>
    <n v="703"/>
    <s v="TE 215(L2T1)A"/>
    <x v="21"/>
    <x v="11"/>
  </r>
  <r>
    <n v="516"/>
    <s v="Monday"/>
    <s v="04:00-05:30"/>
    <s v="P"/>
    <n v="94"/>
    <n v="704"/>
    <s v="TE325(L3T2)B"/>
    <x v="54"/>
    <x v="18"/>
  </r>
  <r>
    <n v="517"/>
    <s v="Monday"/>
    <s v="04:00-05:30"/>
    <s v="P"/>
    <n v="95"/>
    <n v="705"/>
    <n v="0"/>
    <x v="0"/>
    <x v="0"/>
  </r>
  <r>
    <n v="518"/>
    <s v="Monday"/>
    <s v="04:00-05:30"/>
    <s v="P"/>
    <n v="96"/>
    <n v="707"/>
    <n v="0"/>
    <x v="0"/>
    <x v="0"/>
  </r>
  <r>
    <n v="519"/>
    <s v="Monday"/>
    <s v="04:00-05:30"/>
    <s v="P"/>
    <n v="97"/>
    <n v="801"/>
    <s v="PHY111(L1T1)C"/>
    <x v="34"/>
    <x v="31"/>
  </r>
  <r>
    <n v="520"/>
    <s v="Monday"/>
    <s v="04:00-05:30"/>
    <s v="P"/>
    <n v="98"/>
    <n v="803"/>
    <n v="0"/>
    <x v="0"/>
    <x v="0"/>
  </r>
  <r>
    <n v="521"/>
    <s v="Monday"/>
    <s v="04:00-05:30"/>
    <s v="P"/>
    <n v="99"/>
    <n v="807"/>
    <s v="TE 226(L2T2)B"/>
    <x v="15"/>
    <x v="3"/>
  </r>
  <r>
    <n v="522"/>
    <s v="Monday"/>
    <s v="04:00-05:30"/>
    <s v="P"/>
    <n v="100"/>
    <n v="808"/>
    <s v="TE4110(L4T1)A"/>
    <x v="6"/>
    <x v="16"/>
  </r>
  <r>
    <n v="523"/>
    <s v="Monday"/>
    <s v="04:00-05:30"/>
    <s v="P"/>
    <n v="101"/>
    <n v="711"/>
    <s v="TE333(L3T3)A"/>
    <x v="52"/>
    <x v="5"/>
  </r>
  <r>
    <n v="524"/>
    <s v="Monday"/>
    <s v="04:00-05:30"/>
    <s v="P"/>
    <n v="102"/>
    <n v="712"/>
    <n v="0"/>
    <x v="0"/>
    <x v="0"/>
  </r>
  <r>
    <n v="525"/>
    <s v="Monday"/>
    <s v="04:00-05:30"/>
    <s v="P"/>
    <n v="103"/>
    <n v="303"/>
    <n v="0"/>
    <x v="0"/>
    <x v="0"/>
  </r>
  <r>
    <n v="526"/>
    <s v="Monday"/>
    <s v="04:00-05:30"/>
    <s v="P"/>
    <n v="104"/>
    <s v="L-Yarn2"/>
    <s v="TE312(L3T1)PC"/>
    <x v="19"/>
    <x v="50"/>
  </r>
  <r>
    <n v="527"/>
    <s v="Monday"/>
    <s v="04:00-05:30"/>
    <s v="P"/>
    <n v="105"/>
    <s v="L-APP"/>
    <s v="TE332(L3T3)C"/>
    <x v="18"/>
    <x v="17"/>
  </r>
  <r>
    <n v="528"/>
    <s v="Monday"/>
    <s v="04:00-05:30"/>
    <s v="P"/>
    <n v="106"/>
    <s v="L-FAB"/>
    <n v="0"/>
    <x v="0"/>
    <x v="0"/>
  </r>
  <r>
    <n v="529"/>
    <s v="Monday"/>
    <s v="04:00-05:30"/>
    <s v="P"/>
    <n v="107"/>
    <n v="0"/>
    <n v="0"/>
    <x v="0"/>
    <x v="0"/>
  </r>
  <r>
    <n v="530"/>
    <s v="Monday"/>
    <s v="04:00-05:30"/>
    <s v="P"/>
    <n v="108"/>
    <s v="L-Col"/>
    <n v="0"/>
    <x v="0"/>
    <x v="0"/>
  </r>
  <r>
    <n v="531"/>
    <s v="Monday"/>
    <s v="04:00-05:30"/>
    <s v="P"/>
    <n v="109"/>
    <s v="L-App"/>
    <s v="PC"/>
    <x v="53"/>
    <x v="54"/>
  </r>
  <r>
    <n v="532"/>
    <s v="Monday"/>
    <s v="04:00-05:30"/>
    <s v="P"/>
    <n v="110"/>
    <n v="0"/>
    <n v="0"/>
    <x v="0"/>
    <x v="0"/>
  </r>
  <r>
    <n v="533"/>
    <s v="Monday"/>
    <s v="04:00-05:30"/>
    <s v="P"/>
    <n v="111"/>
    <s v="L-QC1_x000a_709"/>
    <s v="TE224(L2T2)A"/>
    <x v="2"/>
    <x v="9"/>
  </r>
  <r>
    <n v="534"/>
    <s v="Monday"/>
    <s v="04:00-05:30"/>
    <s v="P"/>
    <n v="112"/>
    <s v="L-QC2_x000a_708"/>
    <n v="0"/>
    <x v="0"/>
    <x v="0"/>
  </r>
  <r>
    <n v="535"/>
    <s v="Monday"/>
    <s v="04:00-05:30"/>
    <s v="P"/>
    <n v="113"/>
    <s v="L-Elec 505"/>
    <n v="0"/>
    <x v="0"/>
    <x v="0"/>
  </r>
  <r>
    <n v="536"/>
    <s v="Monday"/>
    <s v="04:00-05:30"/>
    <s v="P"/>
    <n v="114"/>
    <n v="501"/>
    <s v="PHY112  (L1T1)C"/>
    <x v="0"/>
    <x v="31"/>
  </r>
  <r>
    <n v="537"/>
    <s v="Monday"/>
    <s v="04:00-05:30"/>
    <s v="P"/>
    <n v="115"/>
    <n v="502"/>
    <n v="0"/>
    <x v="0"/>
    <x v="0"/>
  </r>
  <r>
    <n v="538"/>
    <s v="Monday"/>
    <s v="04:00-05:30"/>
    <s v="P"/>
    <n v="116"/>
    <s v="L-Chem"/>
    <n v="0"/>
    <x v="0"/>
    <x v="0"/>
  </r>
  <r>
    <n v="539"/>
    <s v="Monday"/>
    <s v="04:00-05:30"/>
    <s v="P"/>
    <n v="117"/>
    <s v="L-Chem"/>
    <s v="CHE125(L1T2)D"/>
    <x v="0"/>
    <x v="22"/>
  </r>
  <r>
    <n v="540"/>
    <s v="Monday"/>
    <s v="04:00-05:30"/>
    <s v="P"/>
    <n v="118"/>
    <s v="L-QC2_x000a_708"/>
    <n v="0"/>
    <x v="0"/>
    <x v="0"/>
  </r>
  <r>
    <n v="541"/>
    <s v="Tuesday"/>
    <s v="08:30-10:00"/>
    <s v="A"/>
    <n v="131"/>
    <n v="701"/>
    <s v="ETE"/>
    <x v="0"/>
    <x v="47"/>
  </r>
  <r>
    <n v="542"/>
    <s v="Tuesday"/>
    <s v="08:30-10:00"/>
    <s v="A"/>
    <n v="132"/>
    <n v="702"/>
    <s v="TE317(L3T1)A"/>
    <x v="22"/>
    <x v="30"/>
  </r>
  <r>
    <n v="543"/>
    <s v="Tuesday"/>
    <s v="08:30-10:00"/>
    <s v="A"/>
    <n v="133"/>
    <n v="703"/>
    <s v="TE 223(L2T2)A"/>
    <x v="2"/>
    <x v="9"/>
  </r>
  <r>
    <n v="544"/>
    <s v="Tuesday"/>
    <s v="08:30-10:00"/>
    <s v="A"/>
    <n v="134"/>
    <n v="704"/>
    <s v="TE423(L4T2)"/>
    <x v="40"/>
    <x v="1"/>
  </r>
  <r>
    <n v="545"/>
    <s v="Tuesday"/>
    <s v="08:30-10:00"/>
    <s v="A"/>
    <n v="135"/>
    <n v="705"/>
    <s v="TE 333 (L3T3)B"/>
    <x v="3"/>
    <x v="20"/>
  </r>
  <r>
    <n v="546"/>
    <s v="Tuesday"/>
    <s v="08:30-10:00"/>
    <s v="A"/>
    <n v="136"/>
    <n v="707"/>
    <s v="STA-131(L1T3)D"/>
    <x v="0"/>
    <x v="29"/>
  </r>
  <r>
    <n v="547"/>
    <s v="Tuesday"/>
    <s v="08:30-10:00"/>
    <s v="A"/>
    <n v="137"/>
    <n v="801"/>
    <s v="GED 211(L2T1)B"/>
    <x v="55"/>
    <x v="14"/>
  </r>
  <r>
    <n v="548"/>
    <s v="Tuesday"/>
    <s v="08:30-10:00"/>
    <s v="A"/>
    <n v="138"/>
    <n v="803"/>
    <s v="TE 325(L3T2)B"/>
    <x v="0"/>
    <x v="18"/>
  </r>
  <r>
    <n v="549"/>
    <s v="Tuesday"/>
    <s v="08:30-10:00"/>
    <s v="A"/>
    <n v="139"/>
    <n v="807"/>
    <s v="CHE-124(L1T2)A"/>
    <x v="21"/>
    <x v="38"/>
  </r>
  <r>
    <n v="550"/>
    <s v="Tuesday"/>
    <s v="08:30-10:00"/>
    <s v="A"/>
    <n v="140"/>
    <n v="808"/>
    <s v="TE4110(L4T1)A"/>
    <x v="6"/>
    <x v="16"/>
  </r>
  <r>
    <n v="551"/>
    <s v="Tuesday"/>
    <s v="08:30-10:00"/>
    <s v="A"/>
    <n v="141"/>
    <n v="711"/>
    <n v="0"/>
    <x v="0"/>
    <x v="0"/>
  </r>
  <r>
    <n v="552"/>
    <s v="Tuesday"/>
    <s v="08:30-10:00"/>
    <s v="A"/>
    <n v="142"/>
    <n v="712"/>
    <s v="DIC"/>
    <x v="0"/>
    <x v="7"/>
  </r>
  <r>
    <n v="553"/>
    <s v="Tuesday"/>
    <s v="08:30-10:00"/>
    <s v="A"/>
    <n v="143"/>
    <n v="302"/>
    <n v="0"/>
    <x v="0"/>
    <x v="0"/>
  </r>
  <r>
    <n v="554"/>
    <s v="Tuesday"/>
    <s v="08:30-10:00"/>
    <s v="A"/>
    <n v="144"/>
    <n v="303"/>
    <n v="0"/>
    <x v="0"/>
    <x v="0"/>
  </r>
  <r>
    <n v="555"/>
    <s v="Tuesday"/>
    <s v="08:30-10:00"/>
    <s v="A"/>
    <n v="145"/>
    <s v="L-ENG"/>
    <s v="ENG111(L1T1)D"/>
    <x v="0"/>
    <x v="55"/>
  </r>
  <r>
    <n v="556"/>
    <s v="Tuesday"/>
    <s v="08:30-10:00"/>
    <s v="A"/>
    <n v="146"/>
    <n v="0"/>
    <n v="0"/>
    <x v="0"/>
    <x v="0"/>
  </r>
  <r>
    <n v="557"/>
    <s v="Tuesday"/>
    <s v="08:30-10:00"/>
    <s v="A"/>
    <n v="147"/>
    <s v="L-Yarn1"/>
    <n v="0"/>
    <x v="0"/>
    <x v="0"/>
  </r>
  <r>
    <n v="558"/>
    <s v="Tuesday"/>
    <s v="08:30-10:00"/>
    <s v="A"/>
    <n v="148"/>
    <s v="L-Yarn2"/>
    <n v="0"/>
    <x v="0"/>
    <x v="0"/>
  </r>
  <r>
    <n v="559"/>
    <s v="Tuesday"/>
    <s v="08:30-10:00"/>
    <s v="A"/>
    <n v="149"/>
    <s v="L-Fab2"/>
    <n v="0"/>
    <x v="0"/>
    <x v="0"/>
  </r>
  <r>
    <n v="560"/>
    <s v="Tuesday"/>
    <s v="08:30-10:00"/>
    <s v="A"/>
    <n v="150"/>
    <s v="L-Col"/>
    <s v="UC"/>
    <x v="8"/>
    <x v="56"/>
  </r>
  <r>
    <n v="561"/>
    <s v="Tuesday"/>
    <s v="08:30-10:00"/>
    <s v="A"/>
    <n v="151"/>
    <s v="L-Fab 1"/>
    <s v="UC"/>
    <x v="56"/>
    <x v="56"/>
  </r>
  <r>
    <n v="562"/>
    <s v="Tuesday"/>
    <s v="08:30-10:00"/>
    <s v="A"/>
    <n v="152"/>
    <s v="L-App"/>
    <s v="UC"/>
    <x v="29"/>
    <x v="56"/>
  </r>
  <r>
    <n v="563"/>
    <s v="Tuesday"/>
    <s v="08:30-10:00"/>
    <s v="A"/>
    <n v="153"/>
    <s v="L-Draw"/>
    <n v="0"/>
    <x v="0"/>
    <x v="0"/>
  </r>
  <r>
    <n v="564"/>
    <s v="Tuesday"/>
    <s v="08:30-10:00"/>
    <s v="A"/>
    <n v="154"/>
    <s v="L-QC2_x000a_708"/>
    <s v="UC"/>
    <x v="0"/>
    <x v="56"/>
  </r>
  <r>
    <n v="565"/>
    <s v="Tuesday"/>
    <s v="08:30-10:00"/>
    <s v="A"/>
    <n v="155"/>
    <s v="L-QC1_x000a_709"/>
    <s v="TE323(L3T2)A"/>
    <x v="35"/>
    <x v="8"/>
  </r>
  <r>
    <n v="566"/>
    <s v="Tuesday"/>
    <s v="08:30-10:00"/>
    <s v="A"/>
    <n v="156"/>
    <n v="501"/>
    <n v="0"/>
    <x v="0"/>
    <x v="0"/>
  </r>
  <r>
    <n v="567"/>
    <s v="Tuesday"/>
    <s v="08:30-10:00"/>
    <s v="A"/>
    <n v="157"/>
    <n v="502"/>
    <n v="0"/>
    <x v="0"/>
    <x v="0"/>
  </r>
  <r>
    <n v="568"/>
    <s v="Tuesday"/>
    <s v="08:30-10:00"/>
    <s v="A"/>
    <n v="158"/>
    <n v="0"/>
    <n v="0"/>
    <x v="0"/>
    <x v="0"/>
  </r>
  <r>
    <n v="569"/>
    <s v="Tuesday"/>
    <s v="08:30-10:00"/>
    <s v="A"/>
    <n v="159"/>
    <s v="L-mec"/>
    <n v="0"/>
    <x v="0"/>
    <x v="0"/>
  </r>
  <r>
    <n v="570"/>
    <s v="Tuesday"/>
    <s v="08:30-10:00"/>
    <s v="A"/>
    <n v="160"/>
    <s v="L-Chem"/>
    <s v="CHE125(L1T2)A"/>
    <x v="0"/>
    <x v="38"/>
  </r>
  <r>
    <n v="571"/>
    <s v="Tuesday"/>
    <s v="10:00-11:30"/>
    <s v="D"/>
    <n v="131"/>
    <n v="701"/>
    <s v="ETE"/>
    <x v="50"/>
    <x v="47"/>
  </r>
  <r>
    <n v="572"/>
    <s v="Tuesday"/>
    <s v="10:00-11:30"/>
    <s v="D"/>
    <n v="132"/>
    <n v="702"/>
    <s v="TE4213(L4T2)A"/>
    <x v="43"/>
    <x v="39"/>
  </r>
  <r>
    <n v="573"/>
    <s v="Tuesday"/>
    <s v="10:00-11:30"/>
    <s v="D"/>
    <n v="133"/>
    <n v="703"/>
    <s v="TE317 (L3T1) B"/>
    <x v="29"/>
    <x v="36"/>
  </r>
  <r>
    <n v="574"/>
    <s v="Tuesday"/>
    <s v="10:00-11:30"/>
    <s v="D"/>
    <n v="134"/>
    <n v="704"/>
    <s v="TE211(L2T1)A"/>
    <x v="10"/>
    <x v="11"/>
  </r>
  <r>
    <n v="575"/>
    <s v="Tuesday"/>
    <s v="10:00-11:30"/>
    <s v="D"/>
    <n v="135"/>
    <n v="705"/>
    <s v="TE 334(L3T3)B"/>
    <x v="11"/>
    <x v="20"/>
  </r>
  <r>
    <n v="576"/>
    <s v="Tuesday"/>
    <s v="10:00-11:30"/>
    <s v="D"/>
    <n v="136"/>
    <n v="707"/>
    <s v="TE 215(L2T1)B"/>
    <x v="21"/>
    <x v="14"/>
  </r>
  <r>
    <n v="577"/>
    <s v="Tuesday"/>
    <s v="10:00-11:30"/>
    <s v="D"/>
    <n v="137"/>
    <n v="801"/>
    <s v="TE 331(L3T3)A"/>
    <x v="22"/>
    <x v="5"/>
  </r>
  <r>
    <n v="578"/>
    <s v="Tuesday"/>
    <s v="10:00-11:30"/>
    <s v="D"/>
    <n v="138"/>
    <n v="803"/>
    <s v="TE 133 (L1T3)C"/>
    <x v="14"/>
    <x v="15"/>
  </r>
  <r>
    <n v="579"/>
    <s v="Tuesday"/>
    <s v="10:00-11:30"/>
    <s v="D"/>
    <n v="139"/>
    <n v="807"/>
    <s v="TE 213(L2T1)B"/>
    <x v="5"/>
    <x v="14"/>
  </r>
  <r>
    <n v="580"/>
    <s v="Tuesday"/>
    <s v="10:00-11:30"/>
    <s v="D"/>
    <n v="140"/>
    <n v="808"/>
    <s v="TE 226(L2T2)C"/>
    <x v="15"/>
    <x v="24"/>
  </r>
  <r>
    <n v="581"/>
    <s v="Tuesday"/>
    <s v="10:00-11:30"/>
    <s v="D"/>
    <n v="141"/>
    <n v="711"/>
    <n v="0"/>
    <x v="0"/>
    <x v="0"/>
  </r>
  <r>
    <n v="582"/>
    <s v="Tuesday"/>
    <s v="10:00-11:30"/>
    <s v="D"/>
    <n v="142"/>
    <n v="712"/>
    <s v="DIC"/>
    <x v="0"/>
    <x v="7"/>
  </r>
  <r>
    <n v="583"/>
    <s v="Tuesday"/>
    <s v="10:00-11:30"/>
    <s v="D"/>
    <n v="143"/>
    <n v="304"/>
    <s v="TE4213(L4T2)C"/>
    <x v="43"/>
    <x v="45"/>
  </r>
  <r>
    <n v="584"/>
    <s v="Tuesday"/>
    <s v="10:00-11:30"/>
    <s v="D"/>
    <n v="144"/>
    <n v="303"/>
    <n v="0"/>
    <x v="0"/>
    <x v="0"/>
  </r>
  <r>
    <n v="585"/>
    <s v="Tuesday"/>
    <s v="10:00-11:30"/>
    <s v="D"/>
    <n v="145"/>
    <s v="L-ENG"/>
    <s v="ENG111(L1T1)D"/>
    <x v="0"/>
    <x v="55"/>
  </r>
  <r>
    <n v="586"/>
    <s v="Tuesday"/>
    <s v="10:00-11:30"/>
    <s v="D"/>
    <n v="146"/>
    <n v="0"/>
    <n v="0"/>
    <x v="0"/>
    <x v="0"/>
  </r>
  <r>
    <n v="587"/>
    <s v="Tuesday"/>
    <s v="10:00-11:30"/>
    <s v="D"/>
    <n v="147"/>
    <s v="L-Yarn1"/>
    <n v="0"/>
    <x v="0"/>
    <x v="0"/>
  </r>
  <r>
    <n v="588"/>
    <s v="Tuesday"/>
    <s v="10:00-11:30"/>
    <s v="D"/>
    <n v="148"/>
    <s v="L-Yarn2"/>
    <n v="0"/>
    <x v="0"/>
    <x v="0"/>
  </r>
  <r>
    <n v="589"/>
    <s v="Tuesday"/>
    <s v="10:00-11:30"/>
    <s v="D"/>
    <n v="149"/>
    <s v="L-Fab2"/>
    <n v="0"/>
    <x v="0"/>
    <x v="0"/>
  </r>
  <r>
    <n v="590"/>
    <s v="Tuesday"/>
    <s v="10:00-11:30"/>
    <s v="D"/>
    <n v="150"/>
    <s v="L-Col"/>
    <s v="UC"/>
    <x v="8"/>
    <x v="56"/>
  </r>
  <r>
    <n v="591"/>
    <s v="Tuesday"/>
    <s v="10:00-11:30"/>
    <s v="D"/>
    <n v="151"/>
    <s v="L-Fab 1"/>
    <s v="UC"/>
    <x v="56"/>
    <x v="56"/>
  </r>
  <r>
    <n v="592"/>
    <s v="Tuesday"/>
    <s v="10:00-11:30"/>
    <s v="D"/>
    <n v="152"/>
    <s v="L-App"/>
    <s v="UC"/>
    <x v="29"/>
    <x v="56"/>
  </r>
  <r>
    <n v="593"/>
    <s v="Tuesday"/>
    <s v="10:00-11:30"/>
    <s v="D"/>
    <n v="153"/>
    <s v="L-Draw"/>
    <n v="0"/>
    <x v="0"/>
    <x v="0"/>
  </r>
  <r>
    <n v="594"/>
    <s v="Tuesday"/>
    <s v="10:00-11:30"/>
    <s v="D"/>
    <n v="154"/>
    <s v="L-QC2_x000a_708"/>
    <s v="UC"/>
    <x v="0"/>
    <x v="56"/>
  </r>
  <r>
    <n v="595"/>
    <s v="Tuesday"/>
    <s v="10:00-11:30"/>
    <s v="D"/>
    <n v="155"/>
    <s v="L-QC1_x000a_709"/>
    <s v="TE323(L3T2)A"/>
    <x v="35"/>
    <x v="8"/>
  </r>
  <r>
    <n v="596"/>
    <s v="Tuesday"/>
    <s v="10:00-11:30"/>
    <s v="D"/>
    <n v="156"/>
    <n v="501"/>
    <n v="0"/>
    <x v="0"/>
    <x v="0"/>
  </r>
  <r>
    <n v="597"/>
    <s v="Tuesday"/>
    <s v="10:00-11:30"/>
    <s v="D"/>
    <n v="157"/>
    <n v="502"/>
    <n v="0"/>
    <x v="0"/>
    <x v="0"/>
  </r>
  <r>
    <n v="598"/>
    <s v="Tuesday"/>
    <s v="10:00-11:30"/>
    <s v="D"/>
    <n v="158"/>
    <n v="0"/>
    <n v="0"/>
    <x v="0"/>
    <x v="0"/>
  </r>
  <r>
    <n v="599"/>
    <s v="Tuesday"/>
    <s v="10:00-11:30"/>
    <s v="D"/>
    <n v="159"/>
    <s v="L-mec"/>
    <n v="0"/>
    <x v="0"/>
    <x v="0"/>
  </r>
  <r>
    <n v="600"/>
    <s v="Tuesday"/>
    <s v="10:00-11:30"/>
    <s v="D"/>
    <n v="160"/>
    <s v="L-Chem"/>
    <s v="CHE125(L1T2)A"/>
    <x v="0"/>
    <x v="38"/>
  </r>
  <r>
    <n v="601"/>
    <s v="Tuesday"/>
    <s v="11:30-01:00"/>
    <s v="G"/>
    <n v="131"/>
    <n v="701"/>
    <s v="CSE112(L1T3) B"/>
    <x v="0"/>
    <x v="57"/>
  </r>
  <r>
    <n v="602"/>
    <s v="Tuesday"/>
    <s v="11:30-01:00"/>
    <s v="G"/>
    <n v="132"/>
    <n v="702"/>
    <s v="TE 213(L2T1)C"/>
    <x v="12"/>
    <x v="21"/>
  </r>
  <r>
    <n v="603"/>
    <s v="Tuesday"/>
    <s v="11:30-01:00"/>
    <s v="G"/>
    <n v="133"/>
    <n v="703"/>
    <s v="TE4212(L4T2)A"/>
    <x v="13"/>
    <x v="39"/>
  </r>
  <r>
    <n v="604"/>
    <s v="Tuesday"/>
    <s v="11:30-01:00"/>
    <s v="G"/>
    <n v="134"/>
    <n v="704"/>
    <s v="TE413(L4T1)"/>
    <x v="40"/>
    <x v="33"/>
  </r>
  <r>
    <n v="605"/>
    <s v="Tuesday"/>
    <s v="11:30-01:00"/>
    <s v="G"/>
    <n v="135"/>
    <n v="705"/>
    <s v="TE 333 (L3T3)C"/>
    <x v="3"/>
    <x v="17"/>
  </r>
  <r>
    <n v="606"/>
    <s v="Tuesday"/>
    <s v="11:30-01:00"/>
    <s v="G"/>
    <n v="136"/>
    <n v="707"/>
    <s v="TE415(L4T1)"/>
    <x v="41"/>
    <x v="33"/>
  </r>
  <r>
    <n v="607"/>
    <s v="Tuesday"/>
    <s v="11:30-01:00"/>
    <s v="G"/>
    <n v="137"/>
    <n v="801"/>
    <s v="MKT 231(L2T3)A"/>
    <x v="18"/>
    <x v="12"/>
  </r>
  <r>
    <n v="608"/>
    <s v="Tuesday"/>
    <s v="11:30-01:00"/>
    <s v="G"/>
    <n v="138"/>
    <n v="803"/>
    <s v="TE 325(L3T2)A"/>
    <x v="0"/>
    <x v="8"/>
  </r>
  <r>
    <n v="609"/>
    <s v="Tuesday"/>
    <s v="11:30-01:00"/>
    <s v="G"/>
    <n v="139"/>
    <n v="807"/>
    <s v="CHE-124(L1T2)B"/>
    <x v="21"/>
    <x v="34"/>
  </r>
  <r>
    <n v="610"/>
    <s v="Tuesday"/>
    <s v="11:30-01:00"/>
    <s v="G"/>
    <n v="140"/>
    <n v="808"/>
    <s v="TE 313(L3T1) A"/>
    <x v="12"/>
    <x v="26"/>
  </r>
  <r>
    <n v="611"/>
    <s v="Tuesday"/>
    <s v="11:30-01:00"/>
    <s v="G"/>
    <n v="141"/>
    <n v="711"/>
    <s v="ACT231(L2T3)A"/>
    <x v="57"/>
    <x v="12"/>
  </r>
  <r>
    <n v="612"/>
    <s v="Tuesday"/>
    <s v="11:30-01:00"/>
    <s v="G"/>
    <n v="142"/>
    <n v="712"/>
    <s v="DIC"/>
    <x v="0"/>
    <x v="7"/>
  </r>
  <r>
    <n v="613"/>
    <s v="Tuesday"/>
    <s v="11:30-01:00"/>
    <s v="G"/>
    <n v="143"/>
    <n v="302"/>
    <n v="0"/>
    <x v="0"/>
    <x v="0"/>
  </r>
  <r>
    <n v="614"/>
    <s v="Tuesday"/>
    <s v="11:30-01:00"/>
    <s v="G"/>
    <n v="144"/>
    <n v="0"/>
    <n v="0"/>
    <x v="0"/>
    <x v="0"/>
  </r>
  <r>
    <n v="615"/>
    <s v="Tuesday"/>
    <s v="11:30-01:00"/>
    <s v="G"/>
    <n v="145"/>
    <n v="0"/>
    <n v="0"/>
    <x v="0"/>
    <x v="0"/>
  </r>
  <r>
    <n v="616"/>
    <s v="Tuesday"/>
    <s v="11:30-01:00"/>
    <s v="G"/>
    <n v="146"/>
    <n v="0"/>
    <n v="0"/>
    <x v="0"/>
    <x v="0"/>
  </r>
  <r>
    <n v="617"/>
    <s v="Tuesday"/>
    <s v="11:30-01:00"/>
    <s v="G"/>
    <n v="147"/>
    <s v="L-Yarn1"/>
    <s v="TE212(L2T1)PC"/>
    <x v="10"/>
    <x v="58"/>
  </r>
  <r>
    <n v="618"/>
    <s v="Tuesday"/>
    <s v="11:30-01:00"/>
    <s v="G"/>
    <n v="148"/>
    <s v="L-Col"/>
    <s v="UC"/>
    <x v="8"/>
    <x v="56"/>
  </r>
  <r>
    <n v="619"/>
    <s v="Tuesday"/>
    <s v="11:30-01:00"/>
    <s v="G"/>
    <n v="149"/>
    <s v="L-Fab"/>
    <s v="TE314(L3T1)B"/>
    <x v="36"/>
    <x v="42"/>
  </r>
  <r>
    <n v="620"/>
    <s v="Tuesday"/>
    <s v="11:30-01:00"/>
    <s v="G"/>
    <n v="150"/>
    <s v="L-Draw"/>
    <n v="0"/>
    <x v="0"/>
    <x v="0"/>
  </r>
  <r>
    <n v="621"/>
    <s v="Tuesday"/>
    <s v="11:30-01:00"/>
    <s v="G"/>
    <n v="151"/>
    <s v="L-Col II"/>
    <n v="0"/>
    <x v="0"/>
    <x v="0"/>
  </r>
  <r>
    <n v="622"/>
    <s v="Tuesday"/>
    <s v="11:30-01:00"/>
    <s v="G"/>
    <n v="152"/>
    <s v="L-App"/>
    <n v="0"/>
    <x v="0"/>
    <x v="0"/>
  </r>
  <r>
    <n v="623"/>
    <s v="Tuesday"/>
    <s v="11:30-01:00"/>
    <s v="G"/>
    <n v="153"/>
    <s v="L-Col 4"/>
    <s v="         "/>
    <x v="0"/>
    <x v="59"/>
  </r>
  <r>
    <n v="624"/>
    <s v="Tuesday"/>
    <s v="11:30-01:00"/>
    <s v="G"/>
    <n v="154"/>
    <s v="L-QC1_x000a_709"/>
    <s v=" "/>
    <x v="0"/>
    <x v="60"/>
  </r>
  <r>
    <n v="625"/>
    <s v="Tuesday"/>
    <s v="11:30-01:00"/>
    <s v="G"/>
    <n v="155"/>
    <s v="L-QC2_x000a_708"/>
    <s v="UC"/>
    <x v="58"/>
    <x v="56"/>
  </r>
  <r>
    <n v="626"/>
    <s v="Tuesday"/>
    <s v="11:30-01:00"/>
    <s v="G"/>
    <n v="156"/>
    <n v="501"/>
    <n v="0"/>
    <x v="0"/>
    <x v="0"/>
  </r>
  <r>
    <n v="627"/>
    <s v="Tuesday"/>
    <s v="11:30-01:00"/>
    <s v="G"/>
    <n v="157"/>
    <s v="L-Elec 505"/>
    <s v="TE326(L3T2)A"/>
    <x v="59"/>
    <x v="8"/>
  </r>
  <r>
    <n v="628"/>
    <s v="Tuesday"/>
    <s v="11:30-01:00"/>
    <s v="G"/>
    <n v="158"/>
    <s v="L-Elec"/>
    <n v="0"/>
    <x v="0"/>
    <x v="0"/>
  </r>
  <r>
    <n v="629"/>
    <s v="Tuesday"/>
    <s v="11:30-01:00"/>
    <s v="G"/>
    <n v="159"/>
    <s v="L-mec"/>
    <n v="0"/>
    <x v="0"/>
    <x v="0"/>
  </r>
  <r>
    <n v="630"/>
    <s v="Tuesday"/>
    <s v="11:30-01:00"/>
    <s v="G"/>
    <n v="160"/>
    <s v="L-Chem"/>
    <s v="CHE125(L1T2)E"/>
    <x v="0"/>
    <x v="32"/>
  </r>
  <r>
    <n v="631"/>
    <s v="Tuesday"/>
    <s v="01:00-02:30"/>
    <s v="J"/>
    <n v="131"/>
    <n v="701"/>
    <s v="CSE112(L1T3) B"/>
    <x v="0"/>
    <x v="57"/>
  </r>
  <r>
    <n v="632"/>
    <s v="Tuesday"/>
    <s v="01:00-02:30"/>
    <s v="J"/>
    <n v="132"/>
    <n v="702"/>
    <s v="TE4213(L4T2)B"/>
    <x v="43"/>
    <x v="44"/>
  </r>
  <r>
    <n v="633"/>
    <s v="Tuesday"/>
    <s v="01:00-02:30"/>
    <s v="J"/>
    <n v="133"/>
    <n v="703"/>
    <s v="TE 334(L3T3)C"/>
    <x v="32"/>
    <x v="17"/>
  </r>
  <r>
    <n v="634"/>
    <s v="Tuesday"/>
    <s v="01:00-02:30"/>
    <s v="J"/>
    <n v="134"/>
    <n v="704"/>
    <s v="TE-231(L2T3)A"/>
    <x v="9"/>
    <x v="12"/>
  </r>
  <r>
    <n v="635"/>
    <s v="Tuesday"/>
    <s v="01:00-02:30"/>
    <s v="J"/>
    <n v="135"/>
    <n v="705"/>
    <s v="TE 334(L3T3)A"/>
    <x v="11"/>
    <x v="5"/>
  </r>
  <r>
    <n v="636"/>
    <s v="Tuesday"/>
    <s v="01:00-02:30"/>
    <s v="J"/>
    <n v="136"/>
    <n v="707"/>
    <s v="TE4111(L4T1)B"/>
    <x v="5"/>
    <x v="4"/>
  </r>
  <r>
    <n v="637"/>
    <s v="Tuesday"/>
    <s v="01:00-02:30"/>
    <s v="J"/>
    <n v="137"/>
    <n v="801"/>
    <s v="TE 331(L3T3)B"/>
    <x v="22"/>
    <x v="20"/>
  </r>
  <r>
    <n v="638"/>
    <s v="Tuesday"/>
    <s v="01:00-02:30"/>
    <s v="J"/>
    <n v="138"/>
    <n v="803"/>
    <s v="TE 133 (L1T3)B"/>
    <x v="14"/>
    <x v="19"/>
  </r>
  <r>
    <n v="639"/>
    <s v="Tuesday"/>
    <s v="01:00-02:30"/>
    <s v="J"/>
    <n v="139"/>
    <n v="807"/>
    <s v="TE 213(L2T1)A"/>
    <x v="5"/>
    <x v="11"/>
  </r>
  <r>
    <n v="640"/>
    <s v="Tuesday"/>
    <s v="01:00-02:30"/>
    <s v="J"/>
    <n v="140"/>
    <n v="808"/>
    <s v="TE 315(L3T1) B"/>
    <x v="30"/>
    <x v="36"/>
  </r>
  <r>
    <n v="641"/>
    <s v="Tuesday"/>
    <s v="01:00-02:30"/>
    <s v="J"/>
    <n v="141"/>
    <n v="711"/>
    <s v="ACT231(L2T3)A"/>
    <x v="57"/>
    <x v="12"/>
  </r>
  <r>
    <n v="642"/>
    <s v="Tuesday"/>
    <s v="01:00-02:30"/>
    <s v="J"/>
    <n v="142"/>
    <n v="712"/>
    <s v="DIC"/>
    <x v="0"/>
    <x v="7"/>
  </r>
  <r>
    <n v="643"/>
    <s v="Tuesday"/>
    <s v="01:00-02:30"/>
    <s v="J"/>
    <n v="143"/>
    <n v="304"/>
    <s v="TE4213(L4T2)A"/>
    <x v="43"/>
    <x v="39"/>
  </r>
  <r>
    <n v="644"/>
    <s v="Tuesday"/>
    <s v="01:00-02:30"/>
    <s v="J"/>
    <n v="144"/>
    <n v="303"/>
    <n v="0"/>
    <x v="0"/>
    <x v="0"/>
  </r>
  <r>
    <n v="645"/>
    <s v="Tuesday"/>
    <s v="01:00-02:30"/>
    <s v="J"/>
    <n v="145"/>
    <n v="0"/>
    <n v="0"/>
    <x v="0"/>
    <x v="0"/>
  </r>
  <r>
    <n v="646"/>
    <s v="Tuesday"/>
    <s v="01:00-02:30"/>
    <s v="J"/>
    <n v="146"/>
    <n v="0"/>
    <n v="0"/>
    <x v="0"/>
    <x v="0"/>
  </r>
  <r>
    <n v="647"/>
    <s v="Tuesday"/>
    <s v="01:00-02:30"/>
    <s v="J"/>
    <n v="147"/>
    <s v="L-Yarn1"/>
    <s v="TE212(L2T1)PC"/>
    <x v="10"/>
    <x v="58"/>
  </r>
  <r>
    <n v="648"/>
    <s v="Tuesday"/>
    <s v="01:00-02:30"/>
    <s v="J"/>
    <n v="148"/>
    <s v="L-Col"/>
    <s v="UC"/>
    <x v="8"/>
    <x v="56"/>
  </r>
  <r>
    <n v="649"/>
    <s v="Tuesday"/>
    <s v="01:00-02:30"/>
    <s v="J"/>
    <n v="149"/>
    <s v="L-Fab"/>
    <s v="TE314(L3T1)B"/>
    <x v="36"/>
    <x v="42"/>
  </r>
  <r>
    <n v="650"/>
    <s v="Tuesday"/>
    <s v="01:00-02:30"/>
    <s v="J"/>
    <n v="150"/>
    <s v="L-Draw"/>
    <n v="0"/>
    <x v="0"/>
    <x v="0"/>
  </r>
  <r>
    <n v="651"/>
    <s v="Tuesday"/>
    <s v="01:00-02:30"/>
    <s v="J"/>
    <n v="151"/>
    <s v="L-Col II"/>
    <n v="0"/>
    <x v="0"/>
    <x v="0"/>
  </r>
  <r>
    <n v="652"/>
    <s v="Tuesday"/>
    <s v="01:00-02:30"/>
    <s v="J"/>
    <n v="152"/>
    <s v="L-App"/>
    <n v="0"/>
    <x v="0"/>
    <x v="0"/>
  </r>
  <r>
    <n v="653"/>
    <s v="Tuesday"/>
    <s v="01:00-02:30"/>
    <s v="J"/>
    <n v="153"/>
    <s v="L-Col 4"/>
    <s v="         "/>
    <x v="0"/>
    <x v="59"/>
  </r>
  <r>
    <n v="654"/>
    <s v="Tuesday"/>
    <s v="01:00-02:30"/>
    <s v="J"/>
    <n v="154"/>
    <s v="L-QC1_x000a_709"/>
    <s v=" "/>
    <x v="0"/>
    <x v="60"/>
  </r>
  <r>
    <n v="655"/>
    <s v="Tuesday"/>
    <s v="01:00-02:30"/>
    <s v="J"/>
    <n v="155"/>
    <s v="L-QC2_x000a_708"/>
    <s v="UC"/>
    <x v="58"/>
    <x v="56"/>
  </r>
  <r>
    <n v="656"/>
    <s v="Tuesday"/>
    <s v="01:00-02:30"/>
    <s v="J"/>
    <n v="156"/>
    <n v="501"/>
    <n v="0"/>
    <x v="0"/>
    <x v="0"/>
  </r>
  <r>
    <n v="657"/>
    <s v="Tuesday"/>
    <s v="01:00-02:30"/>
    <s v="J"/>
    <n v="157"/>
    <s v="L-Elec 505"/>
    <s v="TE326(L3T2)A"/>
    <x v="59"/>
    <x v="8"/>
  </r>
  <r>
    <n v="658"/>
    <s v="Tuesday"/>
    <s v="01:00-02:30"/>
    <s v="J"/>
    <n v="158"/>
    <s v="L-Elec"/>
    <n v="0"/>
    <x v="0"/>
    <x v="0"/>
  </r>
  <r>
    <n v="659"/>
    <s v="Tuesday"/>
    <s v="01:00-02:30"/>
    <s v="J"/>
    <n v="159"/>
    <s v="L-mec"/>
    <n v="0"/>
    <x v="0"/>
    <x v="0"/>
  </r>
  <r>
    <n v="660"/>
    <s v="Tuesday"/>
    <s v="01:00-02:30"/>
    <s v="J"/>
    <n v="160"/>
    <s v="L-Chem"/>
    <s v="CHE125(L1T2)E"/>
    <x v="0"/>
    <x v="32"/>
  </r>
  <r>
    <n v="661"/>
    <s v="Tuesday"/>
    <s v="2:30-04:00"/>
    <s v="M"/>
    <n v="131"/>
    <n v="701"/>
    <s v="TE428(L4T2)B"/>
    <x v="0"/>
    <x v="44"/>
  </r>
  <r>
    <n v="662"/>
    <s v="Tuesday"/>
    <s v="2:30-04:00"/>
    <s v="M"/>
    <n v="132"/>
    <n v="702"/>
    <n v="0"/>
    <x v="0"/>
    <x v="0"/>
  </r>
  <r>
    <n v="663"/>
    <s v="Tuesday"/>
    <s v="2:30-04:00"/>
    <s v="M"/>
    <n v="133"/>
    <n v="703"/>
    <s v="TE 335 (L3T3)C"/>
    <x v="20"/>
    <x v="17"/>
  </r>
  <r>
    <n v="664"/>
    <s v="Tuesday"/>
    <s v="2:30-04:00"/>
    <s v="M"/>
    <n v="134"/>
    <n v="704"/>
    <s v="CHE-124(L1T2)A"/>
    <x v="21"/>
    <x v="38"/>
  </r>
  <r>
    <n v="665"/>
    <s v="Tuesday"/>
    <s v="2:30-04:00"/>
    <s v="M"/>
    <n v="135"/>
    <n v="705"/>
    <n v="0"/>
    <x v="0"/>
    <x v="0"/>
  </r>
  <r>
    <n v="666"/>
    <s v="Tuesday"/>
    <s v="2:30-04:00"/>
    <s v="M"/>
    <n v="136"/>
    <n v="707"/>
    <s v="TE327(L3T2)D"/>
    <x v="3"/>
    <x v="28"/>
  </r>
  <r>
    <n v="667"/>
    <s v="Tuesday"/>
    <s v="2:30-04:00"/>
    <s v="M"/>
    <n v="137"/>
    <n v="801"/>
    <s v="MKT 231(L2T3)B"/>
    <x v="18"/>
    <x v="13"/>
  </r>
  <r>
    <n v="668"/>
    <s v="Tuesday"/>
    <s v="2:30-04:00"/>
    <s v="M"/>
    <n v="138"/>
    <n v="803"/>
    <s v="ENG111(L1T1)B"/>
    <x v="42"/>
    <x v="37"/>
  </r>
  <r>
    <n v="669"/>
    <s v="Tuesday"/>
    <s v="2:30-04:00"/>
    <s v="M"/>
    <n v="139"/>
    <n v="807"/>
    <s v="CHE-124(L1T2)C"/>
    <x v="21"/>
    <x v="52"/>
  </r>
  <r>
    <n v="670"/>
    <s v="Tuesday"/>
    <s v="2:30-04:00"/>
    <s v="M"/>
    <n v="140"/>
    <n v="808"/>
    <s v="TE 313(L3T1) B"/>
    <x v="12"/>
    <x v="36"/>
  </r>
  <r>
    <n v="671"/>
    <s v="Tuesday"/>
    <s v="2:30-04:00"/>
    <s v="M"/>
    <n v="141"/>
    <n v="711"/>
    <n v="0"/>
    <x v="0"/>
    <x v="0"/>
  </r>
  <r>
    <n v="672"/>
    <s v="Tuesday"/>
    <s v="2:30-04:00"/>
    <s v="M"/>
    <n v="142"/>
    <n v="712"/>
    <n v="0"/>
    <x v="0"/>
    <x v="0"/>
  </r>
  <r>
    <n v="673"/>
    <s v="Tuesday"/>
    <s v="2:30-04:00"/>
    <s v="M"/>
    <n v="143"/>
    <n v="302"/>
    <n v="0"/>
    <x v="0"/>
    <x v="0"/>
  </r>
  <r>
    <n v="674"/>
    <s v="Tuesday"/>
    <s v="2:30-04:00"/>
    <s v="M"/>
    <n v="144"/>
    <n v="303"/>
    <n v="0"/>
    <x v="0"/>
    <x v="0"/>
  </r>
  <r>
    <n v="675"/>
    <s v="Tuesday"/>
    <s v="2:30-04:00"/>
    <s v="M"/>
    <n v="145"/>
    <n v="0"/>
    <n v="0"/>
    <x v="0"/>
    <x v="0"/>
  </r>
  <r>
    <n v="676"/>
    <s v="Tuesday"/>
    <s v="2:30-04:00"/>
    <s v="M"/>
    <n v="146"/>
    <n v="0"/>
    <n v="0"/>
    <x v="0"/>
    <x v="0"/>
  </r>
  <r>
    <n v="677"/>
    <s v="Tuesday"/>
    <s v="2:30-04:00"/>
    <s v="M"/>
    <n v="147"/>
    <s v="L-Yarn1"/>
    <s v="YM-1 UC"/>
    <x v="0"/>
    <x v="61"/>
  </r>
  <r>
    <n v="678"/>
    <s v="Tuesday"/>
    <s v="2:30-04:00"/>
    <s v="M"/>
    <n v="148"/>
    <s v="L-Yarn2"/>
    <s v="UC"/>
    <x v="19"/>
    <x v="56"/>
  </r>
  <r>
    <n v="679"/>
    <s v="Tuesday"/>
    <s v="2:30-04:00"/>
    <s v="M"/>
    <n v="149"/>
    <s v="L-Fab"/>
    <n v="0"/>
    <x v="36"/>
    <x v="0"/>
  </r>
  <r>
    <n v="680"/>
    <s v="Tuesday"/>
    <s v="2:30-04:00"/>
    <s v="M"/>
    <n v="150"/>
    <s v="L-Col"/>
    <n v="0"/>
    <x v="31"/>
    <x v="0"/>
  </r>
  <r>
    <n v="681"/>
    <s v="Tuesday"/>
    <s v="2:30-04:00"/>
    <s v="M"/>
    <n v="151"/>
    <s v="L-App"/>
    <s v="UC"/>
    <x v="0"/>
    <x v="56"/>
  </r>
  <r>
    <n v="682"/>
    <s v="Tuesday"/>
    <s v="2:30-04:00"/>
    <s v="M"/>
    <n v="152"/>
    <s v="L-App"/>
    <n v="0"/>
    <x v="0"/>
    <x v="0"/>
  </r>
  <r>
    <n v="683"/>
    <s v="Tuesday"/>
    <s v="2:30-04:00"/>
    <s v="M"/>
    <n v="153"/>
    <s v="L-Draw"/>
    <s v="uc"/>
    <x v="0"/>
    <x v="56"/>
  </r>
  <r>
    <n v="684"/>
    <s v="Tuesday"/>
    <s v="2:30-04:00"/>
    <s v="M"/>
    <n v="154"/>
    <s v="L-QC1_x000a_709"/>
    <n v="0"/>
    <x v="0"/>
    <x v="0"/>
  </r>
  <r>
    <n v="685"/>
    <s v="Tuesday"/>
    <s v="2:30-04:00"/>
    <s v="M"/>
    <n v="155"/>
    <s v="L-QC2_x000a_708"/>
    <n v="0"/>
    <x v="0"/>
    <x v="0"/>
  </r>
  <r>
    <n v="686"/>
    <s v="Tuesday"/>
    <s v="2:30-04:00"/>
    <s v="M"/>
    <n v="156"/>
    <n v="501"/>
    <n v="0"/>
    <x v="0"/>
    <x v="0"/>
  </r>
  <r>
    <n v="687"/>
    <s v="Tuesday"/>
    <s v="2:30-04:00"/>
    <s v="M"/>
    <n v="157"/>
    <n v="0"/>
    <n v="0"/>
    <x v="0"/>
    <x v="0"/>
  </r>
  <r>
    <n v="688"/>
    <s v="Tuesday"/>
    <s v="2:30-04:00"/>
    <s v="M"/>
    <n v="158"/>
    <n v="0"/>
    <n v="0"/>
    <x v="0"/>
    <x v="0"/>
  </r>
  <r>
    <n v="689"/>
    <s v="Tuesday"/>
    <s v="2:30-04:00"/>
    <s v="M"/>
    <n v="159"/>
    <s v="L-mec"/>
    <n v="0"/>
    <x v="0"/>
    <x v="0"/>
  </r>
  <r>
    <n v="690"/>
    <s v="Tuesday"/>
    <s v="2:30-04:00"/>
    <s v="M"/>
    <n v="160"/>
    <s v="L-Chem"/>
    <n v="0"/>
    <x v="0"/>
    <x v="0"/>
  </r>
  <r>
    <n v="691"/>
    <s v="Tuesday"/>
    <s v="04:00-05:30"/>
    <s v="P"/>
    <n v="131"/>
    <n v="701"/>
    <s v="TE428(L4T2)B"/>
    <x v="9"/>
    <x v="44"/>
  </r>
  <r>
    <n v="692"/>
    <s v="Tuesday"/>
    <s v="04:00-05:30"/>
    <s v="P"/>
    <n v="132"/>
    <n v="702"/>
    <n v="0"/>
    <x v="0"/>
    <x v="0"/>
  </r>
  <r>
    <n v="693"/>
    <s v="Tuesday"/>
    <s v="04:00-05:30"/>
    <s v="P"/>
    <n v="133"/>
    <n v="703"/>
    <s v="TE211(L2T1)B"/>
    <x v="10"/>
    <x v="14"/>
  </r>
  <r>
    <n v="694"/>
    <s v="Tuesday"/>
    <s v="04:00-05:30"/>
    <s v="P"/>
    <n v="134"/>
    <n v="704"/>
    <s v="GED 211(L2T1)A"/>
    <x v="55"/>
    <x v="11"/>
  </r>
  <r>
    <n v="695"/>
    <s v="Tuesday"/>
    <s v="04:00-05:30"/>
    <s v="P"/>
    <n v="135"/>
    <n v="705"/>
    <s v="TE 335 (L3T3)D"/>
    <x v="20"/>
    <x v="35"/>
  </r>
  <r>
    <n v="696"/>
    <s v="Tuesday"/>
    <s v="04:00-05:30"/>
    <s v="P"/>
    <n v="136"/>
    <n v="707"/>
    <s v="TE335(L3T3)A"/>
    <x v="28"/>
    <x v="5"/>
  </r>
  <r>
    <n v="697"/>
    <s v="Tuesday"/>
    <s v="04:00-05:30"/>
    <s v="P"/>
    <n v="137"/>
    <n v="801"/>
    <s v="PHY122(L1T2)E"/>
    <x v="34"/>
    <x v="32"/>
  </r>
  <r>
    <n v="698"/>
    <s v="Tuesday"/>
    <s v="04:00-05:30"/>
    <s v="P"/>
    <n v="138"/>
    <n v="803"/>
    <n v="0"/>
    <x v="0"/>
    <x v="0"/>
  </r>
  <r>
    <n v="699"/>
    <s v="Tuesday"/>
    <s v="04:00-05:30"/>
    <s v="P"/>
    <n v="139"/>
    <n v="807"/>
    <s v="TE4110(L4T1)B"/>
    <x v="6"/>
    <x v="4"/>
  </r>
  <r>
    <n v="700"/>
    <s v="Tuesday"/>
    <s v="04:00-05:30"/>
    <s v="P"/>
    <n v="140"/>
    <n v="808"/>
    <s v="TE 315(L3T1) A"/>
    <x v="30"/>
    <x v="26"/>
  </r>
  <r>
    <n v="701"/>
    <s v="Tuesday"/>
    <s v="04:00-05:30"/>
    <s v="P"/>
    <n v="141"/>
    <n v="711"/>
    <n v="0"/>
    <x v="0"/>
    <x v="0"/>
  </r>
  <r>
    <n v="702"/>
    <s v="Tuesday"/>
    <s v="04:00-05:30"/>
    <s v="P"/>
    <n v="142"/>
    <n v="712"/>
    <n v="0"/>
    <x v="0"/>
    <x v="0"/>
  </r>
  <r>
    <n v="703"/>
    <s v="Tuesday"/>
    <s v="04:00-05:30"/>
    <s v="P"/>
    <n v="143"/>
    <s v="E-LAB1"/>
    <n v="0"/>
    <x v="0"/>
    <x v="0"/>
  </r>
  <r>
    <n v="704"/>
    <s v="Tuesday"/>
    <s v="04:00-05:30"/>
    <s v="P"/>
    <n v="144"/>
    <n v="303"/>
    <n v="0"/>
    <x v="0"/>
    <x v="0"/>
  </r>
  <r>
    <n v="705"/>
    <s v="Tuesday"/>
    <s v="04:00-05:30"/>
    <s v="P"/>
    <n v="145"/>
    <n v="0"/>
    <n v="0"/>
    <x v="0"/>
    <x v="0"/>
  </r>
  <r>
    <n v="706"/>
    <s v="Tuesday"/>
    <s v="04:00-05:30"/>
    <s v="P"/>
    <n v="146"/>
    <n v="0"/>
    <n v="0"/>
    <x v="0"/>
    <x v="0"/>
  </r>
  <r>
    <n v="707"/>
    <s v="Tuesday"/>
    <s v="04:00-05:30"/>
    <s v="P"/>
    <n v="147"/>
    <s v="L-Yarn1"/>
    <s v="YM-1 UC"/>
    <x v="0"/>
    <x v="61"/>
  </r>
  <r>
    <n v="708"/>
    <s v="Tuesday"/>
    <s v="04:00-05:30"/>
    <s v="P"/>
    <n v="148"/>
    <s v="L-Yarn2"/>
    <s v="UC"/>
    <x v="19"/>
    <x v="56"/>
  </r>
  <r>
    <n v="709"/>
    <s v="Tuesday"/>
    <s v="04:00-05:30"/>
    <s v="P"/>
    <n v="149"/>
    <s v="L-Fab"/>
    <n v="0"/>
    <x v="36"/>
    <x v="0"/>
  </r>
  <r>
    <n v="710"/>
    <s v="Tuesday"/>
    <s v="04:00-05:30"/>
    <s v="P"/>
    <n v="150"/>
    <s v="L-Col"/>
    <n v="0"/>
    <x v="31"/>
    <x v="0"/>
  </r>
  <r>
    <n v="711"/>
    <s v="Tuesday"/>
    <s v="04:00-05:30"/>
    <s v="P"/>
    <n v="151"/>
    <s v="L-App"/>
    <s v="UC"/>
    <x v="0"/>
    <x v="56"/>
  </r>
  <r>
    <n v="712"/>
    <s v="Tuesday"/>
    <s v="04:00-05:30"/>
    <s v="P"/>
    <n v="152"/>
    <s v="L-App"/>
    <n v="0"/>
    <x v="0"/>
    <x v="0"/>
  </r>
  <r>
    <n v="713"/>
    <s v="Tuesday"/>
    <s v="04:00-05:30"/>
    <s v="P"/>
    <n v="153"/>
    <s v="L-Draw"/>
    <s v="uc"/>
    <x v="0"/>
    <x v="56"/>
  </r>
  <r>
    <n v="714"/>
    <s v="Tuesday"/>
    <s v="04:00-05:30"/>
    <s v="P"/>
    <n v="154"/>
    <s v="L-QC1_x000a_709"/>
    <n v="0"/>
    <x v="0"/>
    <x v="0"/>
  </r>
  <r>
    <n v="715"/>
    <s v="Tuesday"/>
    <s v="04:00-05:30"/>
    <s v="P"/>
    <n v="155"/>
    <s v="L-QC2_x000a_708"/>
    <n v="0"/>
    <x v="0"/>
    <x v="0"/>
  </r>
  <r>
    <n v="716"/>
    <s v="Tuesday"/>
    <s v="04:00-05:30"/>
    <s v="P"/>
    <n v="156"/>
    <n v="501"/>
    <n v="0"/>
    <x v="0"/>
    <x v="0"/>
  </r>
  <r>
    <n v="717"/>
    <s v="Tuesday"/>
    <s v="04:00-05:30"/>
    <s v="P"/>
    <n v="157"/>
    <n v="0"/>
    <n v="0"/>
    <x v="0"/>
    <x v="0"/>
  </r>
  <r>
    <n v="718"/>
    <s v="Tuesday"/>
    <s v="04:00-05:30"/>
    <s v="P"/>
    <n v="158"/>
    <n v="0"/>
    <n v="0"/>
    <x v="0"/>
    <x v="0"/>
  </r>
  <r>
    <n v="719"/>
    <s v="Tuesday"/>
    <s v="04:00-05:30"/>
    <s v="P"/>
    <n v="159"/>
    <s v="L-mec"/>
    <n v="0"/>
    <x v="0"/>
    <x v="0"/>
  </r>
  <r>
    <n v="720"/>
    <s v="Tuesday"/>
    <s v="04:00-05:30"/>
    <s v="P"/>
    <n v="160"/>
    <s v="L-Chem"/>
    <n v="0"/>
    <x v="0"/>
    <x v="0"/>
  </r>
  <r>
    <n v="721"/>
    <s v="Wednesday"/>
    <s v="08:30-10:00"/>
    <s v="A"/>
    <n v="172"/>
    <n v="701"/>
    <s v="ETE"/>
    <x v="0"/>
    <x v="47"/>
  </r>
  <r>
    <n v="722"/>
    <s v="Wednesday"/>
    <s v="08:30-10:00"/>
    <s v="A"/>
    <n v="173"/>
    <n v="702"/>
    <n v="0"/>
    <x v="0"/>
    <x v="0"/>
  </r>
  <r>
    <n v="723"/>
    <s v="Wednesday"/>
    <s v="08:30-10:00"/>
    <s v="A"/>
    <n v="174"/>
    <n v="703"/>
    <s v="TE 223(L2T2)C"/>
    <x v="2"/>
    <x v="24"/>
  </r>
  <r>
    <n v="724"/>
    <s v="Wednesday"/>
    <s v="08:30-10:00"/>
    <s v="A"/>
    <n v="175"/>
    <n v="704"/>
    <s v="TE4111(L4T1)A"/>
    <x v="40"/>
    <x v="16"/>
  </r>
  <r>
    <n v="725"/>
    <s v="Wednesday"/>
    <s v="08:30-10:00"/>
    <s v="A"/>
    <n v="176"/>
    <n v="705"/>
    <s v="TE 333 (L3T3)D"/>
    <x v="3"/>
    <x v="35"/>
  </r>
  <r>
    <n v="726"/>
    <s v="Wednesday"/>
    <s v="08:30-10:00"/>
    <s v="A"/>
    <n v="177"/>
    <n v="707"/>
    <s v="TE4210(L4T2)"/>
    <x v="5"/>
    <x v="1"/>
  </r>
  <r>
    <n v="727"/>
    <s v="Wednesday"/>
    <s v="08:30-10:00"/>
    <s v="A"/>
    <n v="178"/>
    <n v="801"/>
    <s v="GED 211(L2T1)A"/>
    <x v="55"/>
    <x v="11"/>
  </r>
  <r>
    <n v="728"/>
    <s v="Wednesday"/>
    <s v="08:30-10:00"/>
    <s v="A"/>
    <n v="179"/>
    <n v="803"/>
    <n v="0"/>
    <x v="0"/>
    <x v="0"/>
  </r>
  <r>
    <n v="729"/>
    <s v="Wednesday"/>
    <s v="08:30-10:00"/>
    <s v="A"/>
    <n v="180"/>
    <n v="807"/>
    <n v="0"/>
    <x v="0"/>
    <x v="0"/>
  </r>
  <r>
    <n v="730"/>
    <s v="Wednesday"/>
    <s v="08:30-10:00"/>
    <s v="A"/>
    <n v="181"/>
    <n v="808"/>
    <n v="0"/>
    <x v="0"/>
    <x v="0"/>
  </r>
  <r>
    <n v="731"/>
    <s v="Wednesday"/>
    <s v="08:30-10:00"/>
    <s v="A"/>
    <n v="182"/>
    <n v="711"/>
    <s v="TE327(L3T2)A"/>
    <x v="3"/>
    <x v="8"/>
  </r>
  <r>
    <n v="732"/>
    <s v="Wednesday"/>
    <s v="08:30-10:00"/>
    <s v="A"/>
    <n v="183"/>
    <n v="712"/>
    <s v="DIC"/>
    <x v="0"/>
    <x v="7"/>
  </r>
  <r>
    <n v="733"/>
    <s v="Wednesday"/>
    <s v="08:30-10:00"/>
    <s v="A"/>
    <n v="184"/>
    <n v="0"/>
    <n v="0"/>
    <x v="0"/>
    <x v="0"/>
  </r>
  <r>
    <n v="734"/>
    <s v="Wednesday"/>
    <s v="08:30-10:00"/>
    <s v="A"/>
    <n v="185"/>
    <n v="301"/>
    <n v="0"/>
    <x v="0"/>
    <x v="0"/>
  </r>
  <r>
    <n v="735"/>
    <s v="Wednesday"/>
    <s v="08:30-10:00"/>
    <s v="A"/>
    <n v="186"/>
    <n v="303"/>
    <n v="0"/>
    <x v="0"/>
    <x v="0"/>
  </r>
  <r>
    <n v="736"/>
    <s v="Wednesday"/>
    <s v="08:30-10:00"/>
    <s v="A"/>
    <n v="187"/>
    <s v="L-ENG"/>
    <s v="ENG111(L1T1)A"/>
    <x v="0"/>
    <x v="27"/>
  </r>
  <r>
    <n v="737"/>
    <s v="Wednesday"/>
    <s v="08:30-10:00"/>
    <s v="A"/>
    <n v="188"/>
    <n v="0"/>
    <n v="0"/>
    <x v="0"/>
    <x v="0"/>
  </r>
  <r>
    <n v="738"/>
    <s v="Wednesday"/>
    <s v="08:30-10:00"/>
    <s v="A"/>
    <n v="189"/>
    <s v="L-Yarn2"/>
    <n v="0"/>
    <x v="0"/>
    <x v="0"/>
  </r>
  <r>
    <n v="739"/>
    <s v="Wednesday"/>
    <s v="08:30-10:00"/>
    <s v="A"/>
    <n v="190"/>
    <n v="0"/>
    <n v="0"/>
    <x v="0"/>
    <x v="0"/>
  </r>
  <r>
    <n v="740"/>
    <s v="Wednesday"/>
    <s v="08:30-10:00"/>
    <s v="A"/>
    <n v="191"/>
    <s v="L-Fab"/>
    <s v="TE414(L4T1)"/>
    <x v="5"/>
    <x v="33"/>
  </r>
  <r>
    <n v="741"/>
    <s v="Wednesday"/>
    <s v="08:30-10:00"/>
    <s v="A"/>
    <n v="192"/>
    <s v="L-Col"/>
    <s v="TE416(L4T1)"/>
    <x v="41"/>
    <x v="33"/>
  </r>
  <r>
    <n v="742"/>
    <s v="Wednesday"/>
    <s v="08:30-10:00"/>
    <s v="A"/>
    <n v="193"/>
    <s v="L-App"/>
    <s v="TE332(L3T3)B"/>
    <x v="22"/>
    <x v="20"/>
  </r>
  <r>
    <n v="743"/>
    <s v="Wednesday"/>
    <s v="08:30-10:00"/>
    <s v="A"/>
    <n v="194"/>
    <s v="L-QC1_x000a_709"/>
    <s v="TE323(L3T2)D"/>
    <x v="25"/>
    <x v="28"/>
  </r>
  <r>
    <n v="744"/>
    <s v="Wednesday"/>
    <s v="08:30-10:00"/>
    <s v="A"/>
    <n v="195"/>
    <s v="L-QC2_x000a_708"/>
    <n v="0"/>
    <x v="0"/>
    <x v="0"/>
  </r>
  <r>
    <n v="745"/>
    <s v="Wednesday"/>
    <s v="08:30-10:00"/>
    <s v="A"/>
    <n v="196"/>
    <s v="L-app"/>
    <n v="0"/>
    <x v="0"/>
    <x v="0"/>
  </r>
  <r>
    <n v="746"/>
    <s v="Wednesday"/>
    <s v="08:30-10:00"/>
    <s v="A"/>
    <n v="197"/>
    <n v="502"/>
    <s v="PHY123(L1T2)C"/>
    <x v="0"/>
    <x v="52"/>
  </r>
  <r>
    <n v="747"/>
    <s v="Wednesday"/>
    <s v="08:30-10:00"/>
    <s v="A"/>
    <n v="198"/>
    <n v="0"/>
    <n v="0"/>
    <x v="0"/>
    <x v="0"/>
  </r>
  <r>
    <n v="748"/>
    <s v="Wednesday"/>
    <s v="08:30-10:00"/>
    <s v="A"/>
    <n v="199"/>
    <s v="L-mec"/>
    <n v="0"/>
    <x v="0"/>
    <x v="0"/>
  </r>
  <r>
    <n v="749"/>
    <s v="Wednesday"/>
    <s v="08:30-10:00"/>
    <s v="A"/>
    <n v="200"/>
    <s v="L-Chem"/>
    <n v="0"/>
    <x v="0"/>
    <x v="0"/>
  </r>
  <r>
    <n v="750"/>
    <s v="Wednesday"/>
    <s v="10:00-11:30"/>
    <s v="D"/>
    <n v="172"/>
    <n v="701"/>
    <s v="ETE"/>
    <x v="54"/>
    <x v="47"/>
  </r>
  <r>
    <n v="751"/>
    <s v="Wednesday"/>
    <s v="10:00-11:30"/>
    <s v="D"/>
    <n v="173"/>
    <n v="702"/>
    <s v="TE 327 (L3T2) B"/>
    <x v="9"/>
    <x v="25"/>
  </r>
  <r>
    <n v="752"/>
    <s v="Wednesday"/>
    <s v="10:00-11:30"/>
    <s v="D"/>
    <n v="174"/>
    <n v="703"/>
    <s v="TE311(L3T2)A"/>
    <x v="19"/>
    <x v="8"/>
  </r>
  <r>
    <n v="753"/>
    <s v="Wednesday"/>
    <s v="10:00-11:30"/>
    <s v="D"/>
    <n v="175"/>
    <n v="704"/>
    <s v="TE 323(L3T2)A"/>
    <x v="25"/>
    <x v="8"/>
  </r>
  <r>
    <n v="754"/>
    <s v="Wednesday"/>
    <s v="10:00-11:30"/>
    <s v="D"/>
    <n v="176"/>
    <n v="705"/>
    <s v="TE317 (L3T1) B"/>
    <x v="29"/>
    <x v="36"/>
  </r>
  <r>
    <n v="755"/>
    <s v="Wednesday"/>
    <s v="10:00-11:30"/>
    <s v="D"/>
    <n v="177"/>
    <n v="707"/>
    <n v="0"/>
    <x v="0"/>
    <x v="0"/>
  </r>
  <r>
    <n v="756"/>
    <s v="Wednesday"/>
    <s v="10:00-11:30"/>
    <s v="D"/>
    <n v="178"/>
    <n v="801"/>
    <s v="TE-231(L2T3)A"/>
    <x v="9"/>
    <x v="12"/>
  </r>
  <r>
    <n v="757"/>
    <s v="Wednesday"/>
    <s v="10:00-11:30"/>
    <s v="D"/>
    <n v="179"/>
    <n v="803"/>
    <s v="TE 133 (L1T3)D"/>
    <x v="14"/>
    <x v="29"/>
  </r>
  <r>
    <n v="758"/>
    <s v="Wednesday"/>
    <s v="10:00-11:30"/>
    <s v="D"/>
    <n v="180"/>
    <n v="807"/>
    <s v="TE211(L2T1)B"/>
    <x v="10"/>
    <x v="14"/>
  </r>
  <r>
    <n v="759"/>
    <s v="Wednesday"/>
    <s v="10:00-11:30"/>
    <s v="D"/>
    <n v="181"/>
    <n v="808"/>
    <s v="CHE-124(L1T2)C"/>
    <x v="21"/>
    <x v="52"/>
  </r>
  <r>
    <n v="760"/>
    <s v="Wednesday"/>
    <s v="10:00-11:30"/>
    <s v="D"/>
    <n v="182"/>
    <n v="711"/>
    <s v="TE4111(L4T1)B"/>
    <x v="12"/>
    <x v="4"/>
  </r>
  <r>
    <n v="761"/>
    <s v="Wednesday"/>
    <s v="10:00-11:30"/>
    <s v="D"/>
    <n v="183"/>
    <n v="712"/>
    <s v="DIC"/>
    <x v="0"/>
    <x v="7"/>
  </r>
  <r>
    <n v="762"/>
    <s v="Wednesday"/>
    <s v="10:00-11:30"/>
    <s v="D"/>
    <n v="184"/>
    <n v="0"/>
    <n v="0"/>
    <x v="0"/>
    <x v="0"/>
  </r>
  <r>
    <n v="763"/>
    <s v="Wednesday"/>
    <s v="10:00-11:30"/>
    <s v="D"/>
    <n v="185"/>
    <n v="302"/>
    <n v="0"/>
    <x v="0"/>
    <x v="0"/>
  </r>
  <r>
    <n v="764"/>
    <s v="Wednesday"/>
    <s v="10:00-11:30"/>
    <s v="D"/>
    <n v="186"/>
    <n v="303"/>
    <n v="0"/>
    <x v="0"/>
    <x v="0"/>
  </r>
  <r>
    <n v="765"/>
    <s v="Wednesday"/>
    <s v="10:00-11:30"/>
    <s v="D"/>
    <n v="187"/>
    <s v="L-ENG"/>
    <s v="ENG111(L1T1)A"/>
    <x v="0"/>
    <x v="27"/>
  </r>
  <r>
    <n v="766"/>
    <s v="Wednesday"/>
    <s v="10:00-11:30"/>
    <s v="D"/>
    <n v="188"/>
    <n v="0"/>
    <n v="0"/>
    <x v="0"/>
    <x v="0"/>
  </r>
  <r>
    <n v="767"/>
    <s v="Wednesday"/>
    <s v="10:00-11:30"/>
    <s v="D"/>
    <n v="189"/>
    <s v="L-Yarn2"/>
    <n v="0"/>
    <x v="0"/>
    <x v="0"/>
  </r>
  <r>
    <n v="768"/>
    <s v="Wednesday"/>
    <s v="10:00-11:30"/>
    <s v="D"/>
    <n v="190"/>
    <n v="0"/>
    <n v="0"/>
    <x v="0"/>
    <x v="0"/>
  </r>
  <r>
    <n v="769"/>
    <s v="Wednesday"/>
    <s v="10:00-11:30"/>
    <s v="D"/>
    <n v="191"/>
    <s v="L-Fab"/>
    <s v="TE414(L4T1)"/>
    <x v="5"/>
    <x v="33"/>
  </r>
  <r>
    <n v="770"/>
    <s v="Wednesday"/>
    <s v="10:00-11:30"/>
    <s v="D"/>
    <n v="192"/>
    <s v="L-Col"/>
    <s v="TE416(L4T1)"/>
    <x v="41"/>
    <x v="33"/>
  </r>
  <r>
    <n v="771"/>
    <s v="Wednesday"/>
    <s v="10:00-11:30"/>
    <s v="D"/>
    <n v="193"/>
    <s v="L-App"/>
    <s v="TE332(L3T3)B"/>
    <x v="22"/>
    <x v="20"/>
  </r>
  <r>
    <n v="772"/>
    <s v="Wednesday"/>
    <s v="10:00-11:30"/>
    <s v="D"/>
    <n v="194"/>
    <s v="L-QC1_x000a_709"/>
    <s v="TE323(L3T2)D"/>
    <x v="25"/>
    <x v="28"/>
  </r>
  <r>
    <n v="773"/>
    <s v="Wednesday"/>
    <s v="10:00-11:30"/>
    <s v="D"/>
    <n v="195"/>
    <s v="L-QC2_x000a_708"/>
    <n v="0"/>
    <x v="0"/>
    <x v="0"/>
  </r>
  <r>
    <n v="774"/>
    <s v="Wednesday"/>
    <s v="10:00-11:30"/>
    <s v="D"/>
    <n v="196"/>
    <s v="L-app"/>
    <n v="0"/>
    <x v="0"/>
    <x v="0"/>
  </r>
  <r>
    <n v="775"/>
    <s v="Wednesday"/>
    <s v="10:00-11:30"/>
    <s v="D"/>
    <n v="197"/>
    <n v="502"/>
    <s v="PHY123(L1T2)C"/>
    <x v="0"/>
    <x v="52"/>
  </r>
  <r>
    <n v="776"/>
    <s v="Wednesday"/>
    <s v="10:00-11:30"/>
    <s v="D"/>
    <n v="198"/>
    <n v="0"/>
    <n v="0"/>
    <x v="0"/>
    <x v="0"/>
  </r>
  <r>
    <n v="777"/>
    <s v="Wednesday"/>
    <s v="10:00-11:30"/>
    <s v="D"/>
    <n v="199"/>
    <s v="L-mec"/>
    <n v="0"/>
    <x v="0"/>
    <x v="0"/>
  </r>
  <r>
    <n v="778"/>
    <s v="Wednesday"/>
    <s v="10:00-11:30"/>
    <s v="D"/>
    <n v="200"/>
    <s v="L-Chem"/>
    <n v="0"/>
    <x v="0"/>
    <x v="0"/>
  </r>
  <r>
    <n v="779"/>
    <s v="Wednesday"/>
    <s v="11:30-01:00"/>
    <s v="G"/>
    <n v="172"/>
    <n v="701"/>
    <s v="CSE112(L1T3)B"/>
    <x v="0"/>
    <x v="19"/>
  </r>
  <r>
    <n v="780"/>
    <s v="Wednesday"/>
    <s v="11:30-01:00"/>
    <s v="G"/>
    <n v="173"/>
    <n v="702"/>
    <s v="ACT 231(L2T3)A"/>
    <x v="0"/>
    <x v="12"/>
  </r>
  <r>
    <n v="781"/>
    <s v="Wednesday"/>
    <s v="11:30-01:00"/>
    <s v="G"/>
    <n v="174"/>
    <n v="703"/>
    <s v="TE 223(L2T2)C"/>
    <x v="2"/>
    <x v="24"/>
  </r>
  <r>
    <n v="782"/>
    <s v="Wednesday"/>
    <s v="11:30-01:00"/>
    <s v="G"/>
    <n v="175"/>
    <n v="704"/>
    <s v="TE 323(L3T2)B"/>
    <x v="35"/>
    <x v="18"/>
  </r>
  <r>
    <n v="783"/>
    <s v="Wednesday"/>
    <s v="11:30-01:00"/>
    <s v="G"/>
    <n v="176"/>
    <n v="705"/>
    <s v="TE331(L3T3)D"/>
    <x v="18"/>
    <x v="35"/>
  </r>
  <r>
    <n v="784"/>
    <s v="Wednesday"/>
    <s v="11:30-01:00"/>
    <s v="G"/>
    <n v="177"/>
    <n v="707"/>
    <n v="0"/>
    <x v="34"/>
    <x v="0"/>
  </r>
  <r>
    <n v="785"/>
    <s v="Wednesday"/>
    <s v="11:30-01:00"/>
    <s v="G"/>
    <n v="178"/>
    <n v="801"/>
    <s v="TE 325(L3T2)A"/>
    <x v="0"/>
    <x v="8"/>
  </r>
  <r>
    <n v="786"/>
    <s v="Wednesday"/>
    <s v="11:30-01:00"/>
    <s v="G"/>
    <n v="179"/>
    <n v="803"/>
    <s v="TE313(L3T1)B"/>
    <x v="36"/>
    <x v="42"/>
  </r>
  <r>
    <n v="787"/>
    <s v="Wednesday"/>
    <s v="11:30-01:00"/>
    <s v="G"/>
    <n v="180"/>
    <n v="807"/>
    <s v="TE325(L3T2)A"/>
    <x v="59"/>
    <x v="8"/>
  </r>
  <r>
    <n v="788"/>
    <s v="Wednesday"/>
    <s v="11:30-01:00"/>
    <s v="G"/>
    <n v="181"/>
    <n v="808"/>
    <n v="0"/>
    <x v="0"/>
    <x v="0"/>
  </r>
  <r>
    <n v="789"/>
    <s v="Wednesday"/>
    <s v="11:30-01:00"/>
    <s v="G"/>
    <n v="182"/>
    <n v="711"/>
    <n v="0"/>
    <x v="0"/>
    <x v="0"/>
  </r>
  <r>
    <n v="790"/>
    <s v="Wednesday"/>
    <s v="11:30-01:00"/>
    <s v="G"/>
    <n v="183"/>
    <n v="712"/>
    <s v="DIC"/>
    <x v="0"/>
    <x v="7"/>
  </r>
  <r>
    <n v="791"/>
    <s v="Wednesday"/>
    <s v="11:30-01:00"/>
    <s v="G"/>
    <n v="184"/>
    <n v="301"/>
    <n v="0"/>
    <x v="0"/>
    <x v="0"/>
  </r>
  <r>
    <n v="792"/>
    <s v="Wednesday"/>
    <s v="11:30-01:00"/>
    <s v="G"/>
    <n v="185"/>
    <s v="SAC-2"/>
    <n v="0"/>
    <x v="0"/>
    <x v="0"/>
  </r>
  <r>
    <n v="793"/>
    <s v="Wednesday"/>
    <s v="11:30-01:00"/>
    <s v="G"/>
    <n v="186"/>
    <n v="303"/>
    <n v="0"/>
    <x v="0"/>
    <x v="0"/>
  </r>
  <r>
    <n v="794"/>
    <s v="Wednesday"/>
    <s v="11:30-01:00"/>
    <s v="G"/>
    <n v="187"/>
    <s v="L-Draw"/>
    <s v="TE234(L2T3)A"/>
    <x v="0"/>
    <x v="12"/>
  </r>
  <r>
    <n v="795"/>
    <s v="Wednesday"/>
    <s v="11:30-01:00"/>
    <s v="G"/>
    <n v="188"/>
    <s v="L-Yarn1"/>
    <n v="0"/>
    <x v="0"/>
    <x v="0"/>
  </r>
  <r>
    <n v="796"/>
    <s v="Wednesday"/>
    <s v="11:30-01:00"/>
    <s v="G"/>
    <n v="189"/>
    <s v="L-Fab"/>
    <n v="0"/>
    <x v="0"/>
    <x v="0"/>
  </r>
  <r>
    <n v="797"/>
    <s v="Wednesday"/>
    <s v="11:30-01:00"/>
    <s v="G"/>
    <n v="190"/>
    <n v="0"/>
    <n v="0"/>
    <x v="0"/>
    <x v="0"/>
  </r>
  <r>
    <n v="798"/>
    <s v="Wednesday"/>
    <s v="11:30-01:00"/>
    <s v="G"/>
    <n v="191"/>
    <s v="L-Fab"/>
    <s v="TE214(L2-T1)A"/>
    <x v="5"/>
    <x v="62"/>
  </r>
  <r>
    <n v="799"/>
    <s v="Wednesday"/>
    <s v="11:30-01:00"/>
    <s v="G"/>
    <n v="192"/>
    <s v="L-Col"/>
    <s v="TE 222 (L2T2)A"/>
    <x v="23"/>
    <x v="9"/>
  </r>
  <r>
    <n v="800"/>
    <s v="Wednesday"/>
    <s v="11:30-01:00"/>
    <s v="G"/>
    <n v="193"/>
    <s v="L-App"/>
    <s v="TE418(L4T1)"/>
    <x v="60"/>
    <x v="33"/>
  </r>
  <r>
    <n v="801"/>
    <s v="Wednesday"/>
    <s v="11:30-01:00"/>
    <s v="G"/>
    <n v="194"/>
    <s v="L-QC1_x000a_709"/>
    <n v="0"/>
    <x v="0"/>
    <x v="0"/>
  </r>
  <r>
    <n v="802"/>
    <s v="Wednesday"/>
    <s v="11:30-01:00"/>
    <s v="G"/>
    <n v="195"/>
    <s v="L-QC2_x000a_708"/>
    <n v="0"/>
    <x v="0"/>
    <x v="0"/>
  </r>
  <r>
    <n v="803"/>
    <s v="Wednesday"/>
    <s v="11:30-01:00"/>
    <s v="G"/>
    <n v="196"/>
    <n v="0"/>
    <n v="0"/>
    <x v="0"/>
    <x v="0"/>
  </r>
  <r>
    <n v="804"/>
    <s v="Wednesday"/>
    <s v="11:30-01:00"/>
    <s v="G"/>
    <n v="197"/>
    <n v="502"/>
    <s v="PHY123(L1T2)D"/>
    <x v="0"/>
    <x v="22"/>
  </r>
  <r>
    <n v="805"/>
    <s v="Wednesday"/>
    <s v="11:30-01:00"/>
    <s v="G"/>
    <n v="198"/>
    <n v="0"/>
    <n v="0"/>
    <x v="0"/>
    <x v="0"/>
  </r>
  <r>
    <n v="806"/>
    <s v="Wednesday"/>
    <s v="11:30-01:00"/>
    <s v="G"/>
    <n v="199"/>
    <s v="L-mec"/>
    <n v="0"/>
    <x v="0"/>
    <x v="0"/>
  </r>
  <r>
    <n v="807"/>
    <s v="Wednesday"/>
    <s v="11:30-01:00"/>
    <s v="G"/>
    <n v="200"/>
    <n v="0"/>
    <n v="0"/>
    <x v="0"/>
    <x v="0"/>
  </r>
  <r>
    <n v="808"/>
    <s v="Wednesday"/>
    <s v="01:00-02:30"/>
    <s v="J"/>
    <n v="172"/>
    <n v="701"/>
    <s v="CSE112(L1T3)B"/>
    <x v="0"/>
    <x v="19"/>
  </r>
  <r>
    <n v="809"/>
    <s v="Wednesday"/>
    <s v="01:00-02:30"/>
    <s v="J"/>
    <n v="173"/>
    <n v="702"/>
    <s v="TE 327 (L3T2) A"/>
    <x v="9"/>
    <x v="10"/>
  </r>
  <r>
    <n v="810"/>
    <s v="Wednesday"/>
    <s v="01:00-02:30"/>
    <s v="J"/>
    <n v="174"/>
    <n v="703"/>
    <s v="TE 334(L3T3)A"/>
    <x v="11"/>
    <x v="5"/>
  </r>
  <r>
    <n v="811"/>
    <s v="Wednesday"/>
    <s v="01:00-02:30"/>
    <s v="J"/>
    <n v="175"/>
    <n v="704"/>
    <n v="0"/>
    <x v="0"/>
    <x v="0"/>
  </r>
  <r>
    <n v="812"/>
    <s v="Wednesday"/>
    <s v="01:00-02:30"/>
    <s v="J"/>
    <n v="176"/>
    <n v="705"/>
    <s v="TE 334(L3T3)D"/>
    <x v="32"/>
    <x v="35"/>
  </r>
  <r>
    <n v="813"/>
    <s v="Wednesday"/>
    <s v="01:00-02:30"/>
    <s v="J"/>
    <n v="177"/>
    <n v="707"/>
    <n v="0"/>
    <x v="0"/>
    <x v="0"/>
  </r>
  <r>
    <n v="814"/>
    <s v="Wednesday"/>
    <s v="01:00-02:30"/>
    <s v="J"/>
    <n v="178"/>
    <n v="801"/>
    <n v="0"/>
    <x v="0"/>
    <x v="0"/>
  </r>
  <r>
    <n v="815"/>
    <s v="Wednesday"/>
    <s v="01:00-02:30"/>
    <s v="J"/>
    <n v="179"/>
    <n v="803"/>
    <s v="MAT111(L1T1)A"/>
    <x v="33"/>
    <x v="27"/>
  </r>
  <r>
    <n v="816"/>
    <s v="Wednesday"/>
    <s v="01:00-02:30"/>
    <s v="J"/>
    <n v="180"/>
    <n v="807"/>
    <s v="TE221(L2T2)B"/>
    <x v="23"/>
    <x v="3"/>
  </r>
  <r>
    <n v="817"/>
    <s v="Wednesday"/>
    <s v="01:00-02:30"/>
    <s v="J"/>
    <n v="181"/>
    <n v="808"/>
    <s v="CHE-124(L1T2)B"/>
    <x v="21"/>
    <x v="34"/>
  </r>
  <r>
    <n v="818"/>
    <s v="Wednesday"/>
    <s v="01:00-02:30"/>
    <s v="J"/>
    <n v="182"/>
    <n v="711"/>
    <s v="TE4111(L4T1)A"/>
    <x v="12"/>
    <x v="16"/>
  </r>
  <r>
    <n v="819"/>
    <s v="Wednesday"/>
    <s v="01:00-02:30"/>
    <s v="J"/>
    <n v="183"/>
    <n v="712"/>
    <s v="DIC"/>
    <x v="0"/>
    <x v="7"/>
  </r>
  <r>
    <n v="820"/>
    <s v="Wednesday"/>
    <s v="01:00-02:30"/>
    <s v="J"/>
    <n v="184"/>
    <n v="301"/>
    <n v="0"/>
    <x v="0"/>
    <x v="0"/>
  </r>
  <r>
    <n v="821"/>
    <s v="Wednesday"/>
    <s v="01:00-02:30"/>
    <s v="J"/>
    <n v="185"/>
    <n v="304"/>
    <n v="0"/>
    <x v="0"/>
    <x v="0"/>
  </r>
  <r>
    <n v="822"/>
    <s v="Wednesday"/>
    <s v="01:00-02:30"/>
    <s v="J"/>
    <n v="186"/>
    <n v="303"/>
    <n v="0"/>
    <x v="0"/>
    <x v="0"/>
  </r>
  <r>
    <n v="823"/>
    <s v="Wednesday"/>
    <s v="01:00-02:30"/>
    <s v="J"/>
    <n v="187"/>
    <s v="L-Draw"/>
    <s v="TE234(L2T3)A"/>
    <x v="6"/>
    <x v="12"/>
  </r>
  <r>
    <n v="824"/>
    <s v="Wednesday"/>
    <s v="01:00-02:30"/>
    <s v="J"/>
    <n v="188"/>
    <s v="L-Yarn1"/>
    <n v="0"/>
    <x v="0"/>
    <x v="0"/>
  </r>
  <r>
    <n v="825"/>
    <s v="Wednesday"/>
    <s v="01:00-02:30"/>
    <s v="J"/>
    <n v="189"/>
    <s v="L-Fab"/>
    <n v="0"/>
    <x v="0"/>
    <x v="0"/>
  </r>
  <r>
    <n v="826"/>
    <s v="Wednesday"/>
    <s v="01:00-02:30"/>
    <s v="J"/>
    <n v="190"/>
    <n v="0"/>
    <n v="0"/>
    <x v="0"/>
    <x v="0"/>
  </r>
  <r>
    <n v="827"/>
    <s v="Wednesday"/>
    <s v="01:00-02:30"/>
    <s v="J"/>
    <n v="191"/>
    <s v="L-Fab"/>
    <s v="TE214(L2-T1)A"/>
    <x v="5"/>
    <x v="62"/>
  </r>
  <r>
    <n v="828"/>
    <s v="Wednesday"/>
    <s v="01:00-02:30"/>
    <s v="J"/>
    <n v="192"/>
    <s v="L-Col"/>
    <s v="TE 222 (L2T2)A"/>
    <x v="23"/>
    <x v="9"/>
  </r>
  <r>
    <n v="829"/>
    <s v="Wednesday"/>
    <s v="01:00-02:30"/>
    <s v="J"/>
    <n v="193"/>
    <s v="L-App"/>
    <s v="TE418(L4T1)"/>
    <x v="60"/>
    <x v="33"/>
  </r>
  <r>
    <n v="830"/>
    <s v="Wednesday"/>
    <s v="01:00-02:30"/>
    <s v="J"/>
    <n v="194"/>
    <s v="L-QC1_x000a_709"/>
    <n v="0"/>
    <x v="0"/>
    <x v="0"/>
  </r>
  <r>
    <n v="831"/>
    <s v="Wednesday"/>
    <s v="01:00-02:30"/>
    <s v="J"/>
    <n v="195"/>
    <s v="L-QC2_x000a_708"/>
    <n v="0"/>
    <x v="0"/>
    <x v="0"/>
  </r>
  <r>
    <n v="832"/>
    <s v="Wednesday"/>
    <s v="01:00-02:30"/>
    <s v="J"/>
    <n v="196"/>
    <n v="0"/>
    <n v="0"/>
    <x v="0"/>
    <x v="0"/>
  </r>
  <r>
    <n v="833"/>
    <s v="Wednesday"/>
    <s v="01:00-02:30"/>
    <s v="J"/>
    <n v="197"/>
    <n v="502"/>
    <s v="PHY123(L1T2)D"/>
    <x v="0"/>
    <x v="22"/>
  </r>
  <r>
    <n v="834"/>
    <s v="Wednesday"/>
    <s v="01:00-02:30"/>
    <s v="J"/>
    <n v="198"/>
    <n v="0"/>
    <n v="0"/>
    <x v="0"/>
    <x v="0"/>
  </r>
  <r>
    <n v="835"/>
    <s v="Wednesday"/>
    <s v="01:00-02:30"/>
    <s v="J"/>
    <n v="199"/>
    <s v="L-mec"/>
    <n v="0"/>
    <x v="0"/>
    <x v="0"/>
  </r>
  <r>
    <n v="836"/>
    <s v="Wednesday"/>
    <s v="01:00-02:30"/>
    <s v="J"/>
    <n v="200"/>
    <n v="0"/>
    <n v="0"/>
    <x v="0"/>
    <x v="0"/>
  </r>
  <r>
    <n v="837"/>
    <s v="Wednesday"/>
    <s v="2:30-04:00"/>
    <s v="M"/>
    <n v="172"/>
    <n v="701"/>
    <s v="TE428(L4T2)C"/>
    <x v="0"/>
    <x v="45"/>
  </r>
  <r>
    <n v="838"/>
    <s v="Wednesday"/>
    <s v="2:30-04:00"/>
    <s v="M"/>
    <n v="173"/>
    <n v="702"/>
    <s v="ACT 231(L2T3)B"/>
    <x v="0"/>
    <x v="13"/>
  </r>
  <r>
    <n v="839"/>
    <s v="Wednesday"/>
    <s v="2:30-04:00"/>
    <s v="M"/>
    <n v="174"/>
    <n v="703"/>
    <s v="TE317(L3T2)A"/>
    <x v="19"/>
    <x v="8"/>
  </r>
  <r>
    <n v="840"/>
    <s v="Wednesday"/>
    <s v="2:30-04:00"/>
    <s v="M"/>
    <n v="175"/>
    <n v="704"/>
    <s v="MKT 231(L2T3)A"/>
    <x v="18"/>
    <x v="12"/>
  </r>
  <r>
    <n v="841"/>
    <s v="Wednesday"/>
    <s v="2:30-04:00"/>
    <s v="M"/>
    <n v="176"/>
    <n v="705"/>
    <s v="CHE-124(L1T2)C"/>
    <x v="14"/>
    <x v="52"/>
  </r>
  <r>
    <n v="842"/>
    <s v="Wednesday"/>
    <s v="2:30-04:00"/>
    <s v="M"/>
    <n v="177"/>
    <n v="707"/>
    <s v="PHY111(L1T1)C"/>
    <x v="34"/>
    <x v="31"/>
  </r>
  <r>
    <n v="843"/>
    <s v="Wednesday"/>
    <s v="2:30-04:00"/>
    <s v="M"/>
    <n v="178"/>
    <n v="801"/>
    <s v="TE 325(L3T2)B"/>
    <x v="0"/>
    <x v="18"/>
  </r>
  <r>
    <n v="844"/>
    <s v="Wednesday"/>
    <s v="2:30-04:00"/>
    <s v="M"/>
    <n v="179"/>
    <n v="803"/>
    <s v="MAT122(L1T2)D"/>
    <x v="27"/>
    <x v="22"/>
  </r>
  <r>
    <n v="845"/>
    <s v="Wednesday"/>
    <s v="2:30-04:00"/>
    <s v="M"/>
    <n v="180"/>
    <n v="807"/>
    <s v="TE333(L3T3)A"/>
    <x v="52"/>
    <x v="5"/>
  </r>
  <r>
    <n v="846"/>
    <s v="Wednesday"/>
    <s v="2:30-04:00"/>
    <s v="M"/>
    <n v="181"/>
    <n v="808"/>
    <s v="TE233(L2T3)B"/>
    <x v="61"/>
    <x v="13"/>
  </r>
  <r>
    <n v="847"/>
    <s v="Wednesday"/>
    <s v="2:30-04:00"/>
    <s v="M"/>
    <n v="182"/>
    <n v="711"/>
    <n v="0"/>
    <x v="0"/>
    <x v="0"/>
  </r>
  <r>
    <n v="848"/>
    <s v="Wednesday"/>
    <s v="2:30-04:00"/>
    <s v="M"/>
    <n v="183"/>
    <n v="712"/>
    <n v="0"/>
    <x v="0"/>
    <x v="0"/>
  </r>
  <r>
    <n v="849"/>
    <s v="Wednesday"/>
    <s v="2:30-04:00"/>
    <s v="M"/>
    <n v="184"/>
    <n v="0"/>
    <n v="0"/>
    <x v="0"/>
    <x v="0"/>
  </r>
  <r>
    <n v="850"/>
    <s v="Wednesday"/>
    <s v="2:30-04:00"/>
    <s v="M"/>
    <n v="185"/>
    <n v="302"/>
    <n v="0"/>
    <x v="0"/>
    <x v="0"/>
  </r>
  <r>
    <n v="851"/>
    <s v="Wednesday"/>
    <s v="2:30-04:00"/>
    <s v="M"/>
    <n v="186"/>
    <n v="303"/>
    <n v="0"/>
    <x v="0"/>
    <x v="0"/>
  </r>
  <r>
    <n v="852"/>
    <s v="Wednesday"/>
    <s v="2:30-04:00"/>
    <s v="M"/>
    <n v="187"/>
    <n v="0"/>
    <n v="0"/>
    <x v="0"/>
    <x v="0"/>
  </r>
  <r>
    <n v="853"/>
    <s v="Wednesday"/>
    <s v="2:30-04:00"/>
    <s v="M"/>
    <n v="188"/>
    <s v="L-Yarn1"/>
    <n v="0"/>
    <x v="0"/>
    <x v="0"/>
  </r>
  <r>
    <n v="854"/>
    <s v="Wednesday"/>
    <s v="2:30-04:00"/>
    <s v="M"/>
    <n v="189"/>
    <s v="L-Yarn2"/>
    <n v="0"/>
    <x v="0"/>
    <x v="0"/>
  </r>
  <r>
    <n v="855"/>
    <s v="Wednesday"/>
    <s v="2:30-04:00"/>
    <s v="M"/>
    <n v="190"/>
    <s v="L-COL"/>
    <n v="0"/>
    <x v="0"/>
    <x v="0"/>
  </r>
  <r>
    <n v="856"/>
    <s v="Wednesday"/>
    <s v="2:30-04:00"/>
    <s v="M"/>
    <n v="191"/>
    <s v="L-Fab"/>
    <s v="TE214(L2-T1)B"/>
    <x v="35"/>
    <x v="51"/>
  </r>
  <r>
    <n v="857"/>
    <s v="Wednesday"/>
    <s v="2:30-04:00"/>
    <s v="M"/>
    <n v="192"/>
    <s v="L-Yarn2"/>
    <n v="0"/>
    <x v="0"/>
    <x v="0"/>
  </r>
  <r>
    <n v="858"/>
    <s v="Wednesday"/>
    <s v="2:30-04:00"/>
    <s v="M"/>
    <n v="193"/>
    <s v="L-App"/>
    <n v="0"/>
    <x v="0"/>
    <x v="0"/>
  </r>
  <r>
    <n v="859"/>
    <s v="Wednesday"/>
    <s v="2:30-04:00"/>
    <s v="M"/>
    <n v="194"/>
    <s v="L-QC1_x000a_709"/>
    <s v="PC"/>
    <x v="0"/>
    <x v="54"/>
  </r>
  <r>
    <n v="860"/>
    <s v="Wednesday"/>
    <s v="2:30-04:00"/>
    <s v="M"/>
    <n v="195"/>
    <s v="L-QC2_x000a_708"/>
    <s v="TE316(L3T1)B"/>
    <x v="30"/>
    <x v="42"/>
  </r>
  <r>
    <n v="861"/>
    <s v="Wednesday"/>
    <s v="2:30-04:00"/>
    <s v="M"/>
    <n v="196"/>
    <s v="L-Draw"/>
    <s v="TE225(L2T2)C"/>
    <x v="0"/>
    <x v="24"/>
  </r>
  <r>
    <n v="862"/>
    <s v="Wednesday"/>
    <s v="2:30-04:00"/>
    <s v="M"/>
    <n v="197"/>
    <n v="502"/>
    <s v="PHY123(L1T2)E"/>
    <x v="0"/>
    <x v="32"/>
  </r>
  <r>
    <n v="863"/>
    <s v="Wednesday"/>
    <s v="2:30-04:00"/>
    <s v="M"/>
    <n v="198"/>
    <n v="0"/>
    <n v="0"/>
    <x v="0"/>
    <x v="0"/>
  </r>
  <r>
    <n v="864"/>
    <s v="Wednesday"/>
    <s v="2:30-04:00"/>
    <s v="M"/>
    <n v="199"/>
    <s v="L-mec"/>
    <n v="0"/>
    <x v="0"/>
    <x v="0"/>
  </r>
  <r>
    <n v="865"/>
    <s v="Wednesday"/>
    <s v="2:30-04:00"/>
    <s v="M"/>
    <n v="200"/>
    <s v="L-Chem"/>
    <n v="0"/>
    <x v="0"/>
    <x v="0"/>
  </r>
  <r>
    <n v="866"/>
    <s v="Wednesday"/>
    <s v="04:00-05:30"/>
    <s v="P"/>
    <n v="172"/>
    <n v="701"/>
    <s v="TE428(L4T2)C"/>
    <x v="9"/>
    <x v="45"/>
  </r>
  <r>
    <n v="867"/>
    <s v="Wednesday"/>
    <s v="04:00-05:30"/>
    <s v="P"/>
    <n v="173"/>
    <n v="702"/>
    <s v="GED 211(L2T1)C"/>
    <x v="55"/>
    <x v="21"/>
  </r>
  <r>
    <n v="868"/>
    <s v="Wednesday"/>
    <s v="04:00-05:30"/>
    <s v="P"/>
    <n v="174"/>
    <n v="703"/>
    <s v="TE417(L4T1)A"/>
    <x v="37"/>
    <x v="16"/>
  </r>
  <r>
    <n v="869"/>
    <s v="Wednesday"/>
    <s v="04:00-05:30"/>
    <s v="P"/>
    <n v="175"/>
    <n v="704"/>
    <s v="TE417(L4T1)"/>
    <x v="38"/>
    <x v="33"/>
  </r>
  <r>
    <n v="870"/>
    <s v="Wednesday"/>
    <s v="04:00-05:30"/>
    <s v="P"/>
    <n v="176"/>
    <n v="705"/>
    <s v="TE 335 (L3T3)A"/>
    <x v="20"/>
    <x v="5"/>
  </r>
  <r>
    <n v="871"/>
    <s v="Wednesday"/>
    <s v="04:00-05:30"/>
    <s v="P"/>
    <n v="177"/>
    <n v="707"/>
    <n v="0"/>
    <x v="0"/>
    <x v="0"/>
  </r>
  <r>
    <n v="872"/>
    <s v="Wednesday"/>
    <s v="04:00-05:30"/>
    <s v="P"/>
    <n v="178"/>
    <n v="801"/>
    <s v="TE325(L3T2)C"/>
    <x v="45"/>
    <x v="46"/>
  </r>
  <r>
    <n v="873"/>
    <s v="Wednesday"/>
    <s v="04:00-05:30"/>
    <s v="P"/>
    <n v="179"/>
    <n v="803"/>
    <s v="MAT111(L1T1)C"/>
    <x v="33"/>
    <x v="31"/>
  </r>
  <r>
    <n v="874"/>
    <s v="Wednesday"/>
    <s v="04:00-05:30"/>
    <s v="P"/>
    <n v="180"/>
    <n v="807"/>
    <s v="TE333(L3T3)B"/>
    <x v="52"/>
    <x v="20"/>
  </r>
  <r>
    <n v="875"/>
    <s v="Wednesday"/>
    <s v="04:00-05:30"/>
    <s v="P"/>
    <n v="181"/>
    <n v="808"/>
    <s v="TE233(L2T3)A"/>
    <x v="61"/>
    <x v="12"/>
  </r>
  <r>
    <n v="876"/>
    <s v="Wednesday"/>
    <s v="04:00-05:30"/>
    <s v="P"/>
    <n v="182"/>
    <n v="711"/>
    <n v="0"/>
    <x v="0"/>
    <x v="0"/>
  </r>
  <r>
    <n v="877"/>
    <s v="Wednesday"/>
    <s v="04:00-05:30"/>
    <s v="P"/>
    <n v="183"/>
    <n v="712"/>
    <n v="0"/>
    <x v="0"/>
    <x v="0"/>
  </r>
  <r>
    <n v="878"/>
    <s v="Wednesday"/>
    <s v="04:00-05:30"/>
    <s v="P"/>
    <n v="184"/>
    <s v="501P"/>
    <n v="0"/>
    <x v="0"/>
    <x v="0"/>
  </r>
  <r>
    <n v="879"/>
    <s v="Wednesday"/>
    <s v="04:00-05:30"/>
    <s v="P"/>
    <n v="185"/>
    <n v="401"/>
    <n v="0"/>
    <x v="0"/>
    <x v="0"/>
  </r>
  <r>
    <n v="880"/>
    <s v="Wednesday"/>
    <s v="04:00-05:30"/>
    <s v="P"/>
    <n v="186"/>
    <n v="303"/>
    <n v="0"/>
    <x v="0"/>
    <x v="0"/>
  </r>
  <r>
    <n v="881"/>
    <s v="Wednesday"/>
    <s v="04:00-05:30"/>
    <s v="P"/>
    <n v="187"/>
    <n v="0"/>
    <n v="0"/>
    <x v="0"/>
    <x v="0"/>
  </r>
  <r>
    <n v="882"/>
    <s v="Wednesday"/>
    <s v="04:00-05:30"/>
    <s v="P"/>
    <n v="188"/>
    <s v="L-Yarn1"/>
    <n v="0"/>
    <x v="0"/>
    <x v="0"/>
  </r>
  <r>
    <n v="883"/>
    <s v="Wednesday"/>
    <s v="04:00-05:30"/>
    <s v="P"/>
    <n v="189"/>
    <s v="L-Yarn2"/>
    <n v="0"/>
    <x v="0"/>
    <x v="0"/>
  </r>
  <r>
    <n v="884"/>
    <s v="Wednesday"/>
    <s v="04:00-05:30"/>
    <s v="P"/>
    <n v="190"/>
    <s v="L-COL"/>
    <n v="0"/>
    <x v="0"/>
    <x v="0"/>
  </r>
  <r>
    <n v="885"/>
    <s v="Wednesday"/>
    <s v="04:00-05:30"/>
    <s v="P"/>
    <n v="191"/>
    <s v="L-Fab"/>
    <s v="TE214(L2-T1)B"/>
    <x v="35"/>
    <x v="51"/>
  </r>
  <r>
    <n v="886"/>
    <s v="Wednesday"/>
    <s v="04:00-05:30"/>
    <s v="P"/>
    <n v="192"/>
    <s v="L-Yarn2"/>
    <n v="0"/>
    <x v="0"/>
    <x v="0"/>
  </r>
  <r>
    <n v="887"/>
    <s v="Wednesday"/>
    <s v="04:00-05:30"/>
    <s v="P"/>
    <n v="193"/>
    <s v="L-App"/>
    <n v="0"/>
    <x v="0"/>
    <x v="0"/>
  </r>
  <r>
    <n v="888"/>
    <s v="Wednesday"/>
    <s v="04:00-05:30"/>
    <s v="P"/>
    <n v="194"/>
    <s v="L-QC1_x000a_709"/>
    <s v="PC"/>
    <x v="0"/>
    <x v="54"/>
  </r>
  <r>
    <n v="889"/>
    <s v="Wednesday"/>
    <s v="04:00-05:30"/>
    <s v="P"/>
    <n v="195"/>
    <s v="L-QC2_x000a_708"/>
    <s v="TE316(L3T1)B"/>
    <x v="30"/>
    <x v="42"/>
  </r>
  <r>
    <n v="890"/>
    <s v="Wednesday"/>
    <s v="04:00-05:30"/>
    <s v="P"/>
    <n v="196"/>
    <s v="L-Draw"/>
    <s v="TE225(L2T2)C"/>
    <x v="6"/>
    <x v="24"/>
  </r>
  <r>
    <n v="891"/>
    <s v="Wednesday"/>
    <s v="04:00-05:30"/>
    <s v="P"/>
    <n v="197"/>
    <n v="502"/>
    <s v="PHY123(L1T2)E"/>
    <x v="0"/>
    <x v="32"/>
  </r>
  <r>
    <n v="892"/>
    <s v="Wednesday"/>
    <s v="04:00-05:30"/>
    <s v="P"/>
    <n v="198"/>
    <n v="0"/>
    <n v="0"/>
    <x v="0"/>
    <x v="0"/>
  </r>
  <r>
    <n v="893"/>
    <s v="Wednesday"/>
    <s v="04:00-05:30"/>
    <s v="P"/>
    <n v="199"/>
    <s v="L-mec"/>
    <n v="0"/>
    <x v="0"/>
    <x v="0"/>
  </r>
  <r>
    <n v="894"/>
    <s v="Wednesday"/>
    <s v="04:00-05:30"/>
    <s v="P"/>
    <n v="200"/>
    <s v="L-Chem"/>
    <n v="0"/>
    <x v="0"/>
    <x v="0"/>
  </r>
  <r>
    <n v="895"/>
    <s v="Thursday"/>
    <s v="08:30-10:00"/>
    <s v="A"/>
    <n v="212"/>
    <n v="701"/>
    <n v="0"/>
    <x v="0"/>
    <x v="0"/>
  </r>
  <r>
    <n v="896"/>
    <s v="Thursday"/>
    <s v="08:30-10:00"/>
    <s v="A"/>
    <n v="213"/>
    <n v="702"/>
    <n v="0"/>
    <x v="0"/>
    <x v="0"/>
  </r>
  <r>
    <n v="897"/>
    <s v="Thursday"/>
    <s v="08:30-10:00"/>
    <s v="A"/>
    <n v="214"/>
    <n v="703"/>
    <n v="0"/>
    <x v="0"/>
    <x v="0"/>
  </r>
  <r>
    <n v="898"/>
    <s v="Thursday"/>
    <s v="08:30-10:00"/>
    <s v="A"/>
    <n v="215"/>
    <n v="704"/>
    <n v="0"/>
    <x v="0"/>
    <x v="0"/>
  </r>
  <r>
    <n v="899"/>
    <s v="Thursday"/>
    <s v="08:30-10:00"/>
    <s v="A"/>
    <n v="216"/>
    <n v="705"/>
    <n v="0"/>
    <x v="0"/>
    <x v="0"/>
  </r>
  <r>
    <n v="900"/>
    <s v="Thursday"/>
    <s v="08:30-10:00"/>
    <s v="A"/>
    <n v="217"/>
    <n v="707"/>
    <n v="0"/>
    <x v="0"/>
    <x v="0"/>
  </r>
  <r>
    <n v="901"/>
    <s v="Thursday"/>
    <s v="08:30-10:00"/>
    <s v="A"/>
    <n v="218"/>
    <n v="801"/>
    <n v="0"/>
    <x v="0"/>
    <x v="0"/>
  </r>
  <r>
    <n v="902"/>
    <s v="Thursday"/>
    <s v="08:30-10:00"/>
    <s v="A"/>
    <n v="219"/>
    <n v="803"/>
    <n v="0"/>
    <x v="0"/>
    <x v="0"/>
  </r>
  <r>
    <n v="903"/>
    <s v="Thursday"/>
    <s v="08:30-10:00"/>
    <s v="A"/>
    <n v="220"/>
    <n v="807"/>
    <n v="0"/>
    <x v="0"/>
    <x v="0"/>
  </r>
  <r>
    <n v="904"/>
    <s v="Thursday"/>
    <s v="08:30-10:00"/>
    <s v="A"/>
    <n v="221"/>
    <n v="808"/>
    <s v="TE233(L2T3)A"/>
    <x v="61"/>
    <x v="12"/>
  </r>
  <r>
    <n v="905"/>
    <s v="Thursday"/>
    <s v="08:30-10:00"/>
    <s v="A"/>
    <n v="222"/>
    <n v="711"/>
    <n v="0"/>
    <x v="0"/>
    <x v="0"/>
  </r>
  <r>
    <n v="906"/>
    <s v="Thursday"/>
    <s v="08:30-10:00"/>
    <s v="A"/>
    <n v="223"/>
    <n v="712"/>
    <s v="DIC"/>
    <x v="0"/>
    <x v="7"/>
  </r>
  <r>
    <n v="907"/>
    <s v="Thursday"/>
    <s v="08:30-10:00"/>
    <s v="A"/>
    <n v="224"/>
    <n v="302"/>
    <n v="0"/>
    <x v="0"/>
    <x v="0"/>
  </r>
  <r>
    <n v="908"/>
    <s v="Thursday"/>
    <s v="08:30-10:00"/>
    <s v="A"/>
    <n v="225"/>
    <s v="L-Yarn2"/>
    <n v="0"/>
    <x v="0"/>
    <x v="0"/>
  </r>
  <r>
    <n v="909"/>
    <s v="Thursday"/>
    <s v="08:30-10:00"/>
    <s v="A"/>
    <n v="226"/>
    <s v="L-Fab"/>
    <n v="0"/>
    <x v="0"/>
    <x v="0"/>
  </r>
  <r>
    <n v="910"/>
    <s v="Thursday"/>
    <s v="08:30-10:00"/>
    <s v="A"/>
    <n v="227"/>
    <s v="L-Col"/>
    <n v="0"/>
    <x v="0"/>
    <x v="0"/>
  </r>
  <r>
    <n v="911"/>
    <s v="Thursday"/>
    <s v="08:30-10:00"/>
    <s v="A"/>
    <n v="228"/>
    <s v="L-App"/>
    <n v="0"/>
    <x v="0"/>
    <x v="0"/>
  </r>
  <r>
    <n v="912"/>
    <s v="Thursday"/>
    <s v="08:30-10:00"/>
    <s v="A"/>
    <n v="229"/>
    <s v="L-QC1_x000a_709"/>
    <n v="0"/>
    <x v="0"/>
    <x v="0"/>
  </r>
  <r>
    <n v="913"/>
    <s v="Thursday"/>
    <s v="08:30-10:00"/>
    <s v="A"/>
    <n v="230"/>
    <s v="L-QC2_x000a_708"/>
    <n v="0"/>
    <x v="0"/>
    <x v="0"/>
  </r>
  <r>
    <n v="914"/>
    <s v="Thursday"/>
    <s v="08:30-10:00"/>
    <s v="A"/>
    <n v="231"/>
    <s v="L-Elec 505"/>
    <s v="TE326(L3T2)B"/>
    <x v="45"/>
    <x v="18"/>
  </r>
  <r>
    <n v="915"/>
    <s v="Thursday"/>
    <s v="08:30-10:00"/>
    <s v="A"/>
    <n v="232"/>
    <n v="501"/>
    <n v="0"/>
    <x v="0"/>
    <x v="0"/>
  </r>
  <r>
    <n v="916"/>
    <s v="Thursday"/>
    <s v="08:30-10:00"/>
    <s v="A"/>
    <n v="233"/>
    <n v="701"/>
    <n v="0"/>
    <x v="0"/>
    <x v="0"/>
  </r>
  <r>
    <n v="917"/>
    <s v="Thursday"/>
    <s v="08:30-10:00"/>
    <s v="A"/>
    <n v="234"/>
    <s v="L-draw"/>
    <n v="0"/>
    <x v="0"/>
    <x v="0"/>
  </r>
  <r>
    <n v="918"/>
    <s v="Thursday"/>
    <s v="08:30-10:00"/>
    <s v="A"/>
    <n v="235"/>
    <s v="L-Chem"/>
    <n v="0"/>
    <x v="0"/>
    <x v="0"/>
  </r>
  <r>
    <n v="919"/>
    <s v="Thursday"/>
    <s v="08:30-10:00"/>
    <s v="A"/>
    <n v="236"/>
    <s v="L-Elec"/>
    <n v="0"/>
    <x v="0"/>
    <x v="0"/>
  </r>
  <r>
    <n v="920"/>
    <s v="Thursday"/>
    <s v="08:30-10:00"/>
    <s v="A"/>
    <n v="237"/>
    <s v="L-mec"/>
    <n v="0"/>
    <x v="0"/>
    <x v="0"/>
  </r>
  <r>
    <n v="921"/>
    <s v="Thursday"/>
    <s v="08:30-10:00"/>
    <s v="A"/>
    <n v="238"/>
    <s v="L-Yarn1"/>
    <n v="0"/>
    <x v="0"/>
    <x v="0"/>
  </r>
  <r>
    <n v="922"/>
    <s v="Thursday"/>
    <s v="10:00-11:30"/>
    <s v="D"/>
    <n v="212"/>
    <n v="701"/>
    <n v="0"/>
    <x v="0"/>
    <x v="0"/>
  </r>
  <r>
    <n v="923"/>
    <s v="Thursday"/>
    <s v="10:00-11:30"/>
    <s v="D"/>
    <n v="213"/>
    <n v="702"/>
    <n v="0"/>
    <x v="0"/>
    <x v="0"/>
  </r>
  <r>
    <n v="924"/>
    <s v="Thursday"/>
    <s v="10:00-11:30"/>
    <s v="D"/>
    <n v="214"/>
    <n v="703"/>
    <n v="0"/>
    <x v="0"/>
    <x v="0"/>
  </r>
  <r>
    <n v="925"/>
    <s v="Thursday"/>
    <s v="10:00-11:30"/>
    <s v="D"/>
    <n v="215"/>
    <n v="704"/>
    <n v="0"/>
    <x v="0"/>
    <x v="0"/>
  </r>
  <r>
    <n v="926"/>
    <s v="Thursday"/>
    <s v="10:00-11:30"/>
    <s v="D"/>
    <n v="216"/>
    <n v="705"/>
    <n v="0"/>
    <x v="0"/>
    <x v="0"/>
  </r>
  <r>
    <n v="927"/>
    <s v="Thursday"/>
    <s v="10:00-11:30"/>
    <s v="D"/>
    <n v="217"/>
    <n v="707"/>
    <n v="0"/>
    <x v="0"/>
    <x v="0"/>
  </r>
  <r>
    <n v="928"/>
    <s v="Thursday"/>
    <s v="10:00-11:30"/>
    <s v="D"/>
    <n v="218"/>
    <n v="801"/>
    <n v="0"/>
    <x v="0"/>
    <x v="0"/>
  </r>
  <r>
    <n v="929"/>
    <s v="Thursday"/>
    <s v="10:00-11:30"/>
    <s v="D"/>
    <n v="219"/>
    <n v="803"/>
    <n v="0"/>
    <x v="0"/>
    <x v="0"/>
  </r>
  <r>
    <n v="930"/>
    <s v="Thursday"/>
    <s v="10:00-11:30"/>
    <s v="D"/>
    <n v="220"/>
    <n v="807"/>
    <n v="0"/>
    <x v="0"/>
    <x v="0"/>
  </r>
  <r>
    <n v="931"/>
    <s v="Thursday"/>
    <s v="10:00-11:30"/>
    <s v="D"/>
    <n v="221"/>
    <n v="808"/>
    <s v="TE233(L2T3)B"/>
    <x v="61"/>
    <x v="13"/>
  </r>
  <r>
    <n v="932"/>
    <s v="Thursday"/>
    <s v="10:00-11:30"/>
    <s v="D"/>
    <n v="222"/>
    <n v="711"/>
    <n v="0"/>
    <x v="0"/>
    <x v="0"/>
  </r>
  <r>
    <n v="933"/>
    <s v="Thursday"/>
    <s v="10:00-11:30"/>
    <s v="D"/>
    <n v="223"/>
    <n v="712"/>
    <s v="DIC"/>
    <x v="0"/>
    <x v="7"/>
  </r>
  <r>
    <n v="934"/>
    <s v="Thursday"/>
    <s v="10:00-11:30"/>
    <s v="D"/>
    <n v="224"/>
    <s v="SAC-2"/>
    <n v="0"/>
    <x v="0"/>
    <x v="0"/>
  </r>
  <r>
    <n v="935"/>
    <s v="Thursday"/>
    <s v="10:00-11:30"/>
    <s v="D"/>
    <n v="225"/>
    <s v="L-Yarn2"/>
    <n v="0"/>
    <x v="0"/>
    <x v="0"/>
  </r>
  <r>
    <n v="936"/>
    <s v="Thursday"/>
    <s v="10:00-11:30"/>
    <s v="D"/>
    <n v="226"/>
    <s v="L-Fab"/>
    <n v="0"/>
    <x v="0"/>
    <x v="0"/>
  </r>
  <r>
    <n v="937"/>
    <s v="Thursday"/>
    <s v="10:00-11:30"/>
    <s v="D"/>
    <n v="227"/>
    <s v="L-Col"/>
    <n v="0"/>
    <x v="0"/>
    <x v="0"/>
  </r>
  <r>
    <n v="938"/>
    <s v="Thursday"/>
    <s v="10:00-11:30"/>
    <s v="D"/>
    <n v="228"/>
    <s v="L-App"/>
    <n v="0"/>
    <x v="0"/>
    <x v="0"/>
  </r>
  <r>
    <n v="939"/>
    <s v="Thursday"/>
    <s v="10:00-11:30"/>
    <s v="D"/>
    <n v="229"/>
    <s v="L-QC1_x000a_709"/>
    <n v="0"/>
    <x v="0"/>
    <x v="0"/>
  </r>
  <r>
    <n v="940"/>
    <s v="Thursday"/>
    <s v="10:00-11:30"/>
    <s v="D"/>
    <n v="230"/>
    <s v="L-QC2_x000a_708"/>
    <n v="0"/>
    <x v="0"/>
    <x v="0"/>
  </r>
  <r>
    <n v="941"/>
    <s v="Thursday"/>
    <s v="10:00-11:30"/>
    <s v="D"/>
    <n v="231"/>
    <s v="L-Elec 505"/>
    <s v="TE326(L3T2)B"/>
    <x v="45"/>
    <x v="18"/>
  </r>
  <r>
    <n v="942"/>
    <s v="Thursday"/>
    <s v="10:00-11:30"/>
    <s v="D"/>
    <n v="232"/>
    <n v="501"/>
    <n v="0"/>
    <x v="0"/>
    <x v="0"/>
  </r>
  <r>
    <n v="943"/>
    <s v="Thursday"/>
    <s v="10:00-11:30"/>
    <s v="D"/>
    <n v="233"/>
    <n v="701"/>
    <n v="0"/>
    <x v="0"/>
    <x v="0"/>
  </r>
  <r>
    <n v="944"/>
    <s v="Thursday"/>
    <s v="10:00-11:30"/>
    <s v="D"/>
    <n v="234"/>
    <s v="L-draw"/>
    <n v="0"/>
    <x v="0"/>
    <x v="0"/>
  </r>
  <r>
    <n v="945"/>
    <s v="Thursday"/>
    <s v="10:00-11:30"/>
    <s v="D"/>
    <n v="235"/>
    <s v="L-Chem"/>
    <n v="0"/>
    <x v="0"/>
    <x v="0"/>
  </r>
  <r>
    <n v="946"/>
    <s v="Thursday"/>
    <s v="10:00-11:30"/>
    <s v="D"/>
    <n v="236"/>
    <s v="L-Elec"/>
    <n v="0"/>
    <x v="0"/>
    <x v="0"/>
  </r>
  <r>
    <n v="947"/>
    <s v="Thursday"/>
    <s v="10:00-11:30"/>
    <s v="D"/>
    <n v="237"/>
    <s v="L-mec"/>
    <n v="0"/>
    <x v="0"/>
    <x v="0"/>
  </r>
  <r>
    <n v="948"/>
    <s v="Thursday"/>
    <s v="10:00-11:30"/>
    <s v="D"/>
    <n v="238"/>
    <s v="L-Yarn1"/>
    <n v="0"/>
    <x v="0"/>
    <x v="0"/>
  </r>
  <r>
    <n v="949"/>
    <s v="Thursday"/>
    <s v="11:30-01:00"/>
    <s v="G"/>
    <n v="212"/>
    <n v="701"/>
    <s v="CSE112(L1T3) A"/>
    <x v="0"/>
    <x v="63"/>
  </r>
  <r>
    <n v="950"/>
    <s v="Thursday"/>
    <s v="11:30-01:00"/>
    <s v="G"/>
    <n v="213"/>
    <n v="702"/>
    <n v="0"/>
    <x v="0"/>
    <x v="0"/>
  </r>
  <r>
    <n v="951"/>
    <s v="Thursday"/>
    <s v="11:30-01:00"/>
    <s v="G"/>
    <n v="214"/>
    <n v="703"/>
    <n v="0"/>
    <x v="0"/>
    <x v="0"/>
  </r>
  <r>
    <n v="952"/>
    <s v="Thursday"/>
    <s v="11:30-01:00"/>
    <s v="G"/>
    <n v="215"/>
    <n v="704"/>
    <n v="0"/>
    <x v="0"/>
    <x v="0"/>
  </r>
  <r>
    <n v="953"/>
    <s v="Thursday"/>
    <s v="11:30-01:00"/>
    <s v="G"/>
    <n v="216"/>
    <n v="705"/>
    <n v="0"/>
    <x v="0"/>
    <x v="0"/>
  </r>
  <r>
    <n v="954"/>
    <s v="Thursday"/>
    <s v="11:30-01:00"/>
    <s v="G"/>
    <n v="217"/>
    <n v="707"/>
    <n v="0"/>
    <x v="0"/>
    <x v="0"/>
  </r>
  <r>
    <n v="955"/>
    <s v="Thursday"/>
    <s v="11:30-01:00"/>
    <s v="G"/>
    <n v="218"/>
    <n v="801"/>
    <n v="0"/>
    <x v="0"/>
    <x v="0"/>
  </r>
  <r>
    <n v="956"/>
    <s v="Thursday"/>
    <s v="11:30-01:00"/>
    <s v="G"/>
    <n v="219"/>
    <n v="803"/>
    <n v="0"/>
    <x v="0"/>
    <x v="0"/>
  </r>
  <r>
    <n v="957"/>
    <s v="Thursday"/>
    <s v="11:30-01:00"/>
    <s v="G"/>
    <n v="220"/>
    <n v="807"/>
    <n v="0"/>
    <x v="0"/>
    <x v="0"/>
  </r>
  <r>
    <n v="958"/>
    <s v="Thursday"/>
    <s v="11:30-01:00"/>
    <s v="G"/>
    <n v="221"/>
    <n v="808"/>
    <s v="TE333(L3T3)C"/>
    <x v="62"/>
    <x v="17"/>
  </r>
  <r>
    <n v="959"/>
    <s v="Thursday"/>
    <s v="11:30-01:00"/>
    <s v="G"/>
    <n v="222"/>
    <n v="711"/>
    <n v="0"/>
    <x v="0"/>
    <x v="0"/>
  </r>
  <r>
    <n v="960"/>
    <s v="Thursday"/>
    <s v="11:30-01:00"/>
    <s v="G"/>
    <n v="223"/>
    <n v="712"/>
    <s v="DIC"/>
    <x v="0"/>
    <x v="7"/>
  </r>
  <r>
    <n v="961"/>
    <s v="Thursday"/>
    <s v="11:30-01:00"/>
    <s v="G"/>
    <n v="224"/>
    <s v="E-Lab"/>
    <n v="0"/>
    <x v="0"/>
    <x v="0"/>
  </r>
  <r>
    <n v="962"/>
    <s v="Thursday"/>
    <s v="11:30-01:00"/>
    <s v="G"/>
    <n v="225"/>
    <s v="L-Yarn2"/>
    <n v="0"/>
    <x v="0"/>
    <x v="0"/>
  </r>
  <r>
    <n v="963"/>
    <s v="Thursday"/>
    <s v="11:30-01:00"/>
    <s v="G"/>
    <n v="226"/>
    <s v="L-Fab"/>
    <n v="0"/>
    <x v="0"/>
    <x v="0"/>
  </r>
  <r>
    <n v="964"/>
    <s v="Thursday"/>
    <s v="11:30-01:00"/>
    <s v="G"/>
    <n v="227"/>
    <s v="L-Col"/>
    <n v="0"/>
    <x v="0"/>
    <x v="0"/>
  </r>
  <r>
    <n v="965"/>
    <s v="Thursday"/>
    <s v="11:30-01:00"/>
    <s v="G"/>
    <n v="228"/>
    <s v="L-App"/>
    <n v="0"/>
    <x v="0"/>
    <x v="0"/>
  </r>
  <r>
    <n v="966"/>
    <s v="Thursday"/>
    <s v="11:30-01:00"/>
    <s v="G"/>
    <n v="229"/>
    <s v="L-QC1_x000a_709"/>
    <n v="0"/>
    <x v="0"/>
    <x v="0"/>
  </r>
  <r>
    <n v="967"/>
    <s v="Thursday"/>
    <s v="11:30-01:00"/>
    <s v="G"/>
    <n v="230"/>
    <s v="L-QC2_x000a_708"/>
    <n v="0"/>
    <x v="0"/>
    <x v="0"/>
  </r>
  <r>
    <n v="968"/>
    <s v="Thursday"/>
    <s v="11:30-01:00"/>
    <s v="G"/>
    <n v="231"/>
    <s v="L-Elec 505"/>
    <s v="TE326(L3T2)D"/>
    <x v="48"/>
    <x v="28"/>
  </r>
  <r>
    <n v="969"/>
    <s v="Thursday"/>
    <s v="11:30-01:00"/>
    <s v="G"/>
    <n v="232"/>
    <n v="501"/>
    <n v="0"/>
    <x v="0"/>
    <x v="0"/>
  </r>
  <r>
    <n v="970"/>
    <s v="Thursday"/>
    <s v="11:30-01:00"/>
    <s v="G"/>
    <n v="233"/>
    <n v="701"/>
    <n v="0"/>
    <x v="0"/>
    <x v="0"/>
  </r>
  <r>
    <n v="971"/>
    <s v="Thursday"/>
    <s v="11:30-01:00"/>
    <s v="G"/>
    <n v="234"/>
    <s v="L-draw"/>
    <n v="0"/>
    <x v="0"/>
    <x v="0"/>
  </r>
  <r>
    <n v="972"/>
    <s v="Thursday"/>
    <s v="11:30-01:00"/>
    <s v="G"/>
    <n v="235"/>
    <s v="L-Chem"/>
    <n v="0"/>
    <x v="0"/>
    <x v="0"/>
  </r>
  <r>
    <n v="973"/>
    <s v="Thursday"/>
    <s v="11:30-01:00"/>
    <s v="G"/>
    <n v="236"/>
    <s v="L-Elec"/>
    <n v="0"/>
    <x v="0"/>
    <x v="0"/>
  </r>
  <r>
    <n v="974"/>
    <s v="Thursday"/>
    <s v="11:30-01:00"/>
    <s v="G"/>
    <n v="237"/>
    <s v="L-mec"/>
    <n v="0"/>
    <x v="0"/>
    <x v="0"/>
  </r>
  <r>
    <n v="975"/>
    <s v="Thursday"/>
    <s v="11:30-01:00"/>
    <s v="G"/>
    <n v="238"/>
    <s v="L-Yarn1"/>
    <n v="0"/>
    <x v="0"/>
    <x v="0"/>
  </r>
  <r>
    <n v="976"/>
    <s v="Thursday"/>
    <s v="01:00-02:30"/>
    <s v="J"/>
    <n v="212"/>
    <n v="701"/>
    <s v="CSE112(L1T3) A"/>
    <x v="0"/>
    <x v="63"/>
  </r>
  <r>
    <n v="977"/>
    <s v="Thursday"/>
    <s v="01:00-02:30"/>
    <s v="J"/>
    <n v="213"/>
    <n v="702"/>
    <n v="0"/>
    <x v="0"/>
    <x v="0"/>
  </r>
  <r>
    <n v="978"/>
    <s v="Thursday"/>
    <s v="01:00-02:30"/>
    <s v="J"/>
    <n v="214"/>
    <n v="703"/>
    <n v="0"/>
    <x v="0"/>
    <x v="0"/>
  </r>
  <r>
    <n v="979"/>
    <s v="Thursday"/>
    <s v="01:00-02:30"/>
    <s v="J"/>
    <n v="215"/>
    <n v="704"/>
    <n v="0"/>
    <x v="0"/>
    <x v="0"/>
  </r>
  <r>
    <n v="980"/>
    <s v="Thursday"/>
    <s v="01:00-02:30"/>
    <s v="J"/>
    <n v="216"/>
    <n v="705"/>
    <n v="0"/>
    <x v="0"/>
    <x v="0"/>
  </r>
  <r>
    <n v="981"/>
    <s v="Thursday"/>
    <s v="01:00-02:30"/>
    <s v="J"/>
    <n v="217"/>
    <n v="707"/>
    <n v="0"/>
    <x v="0"/>
    <x v="0"/>
  </r>
  <r>
    <n v="982"/>
    <s v="Thursday"/>
    <s v="01:00-02:30"/>
    <s v="J"/>
    <n v="218"/>
    <n v="801"/>
    <n v="0"/>
    <x v="0"/>
    <x v="0"/>
  </r>
  <r>
    <n v="983"/>
    <s v="Thursday"/>
    <s v="01:00-02:30"/>
    <s v="J"/>
    <n v="219"/>
    <n v="803"/>
    <n v="0"/>
    <x v="0"/>
    <x v="0"/>
  </r>
  <r>
    <n v="984"/>
    <s v="Thursday"/>
    <s v="01:00-02:30"/>
    <s v="J"/>
    <n v="220"/>
    <n v="807"/>
    <n v="0"/>
    <x v="0"/>
    <x v="0"/>
  </r>
  <r>
    <n v="985"/>
    <s v="Thursday"/>
    <s v="01:00-02:30"/>
    <s v="J"/>
    <n v="221"/>
    <n v="808"/>
    <n v="0"/>
    <x v="0"/>
    <x v="0"/>
  </r>
  <r>
    <n v="986"/>
    <s v="Thursday"/>
    <s v="01:00-02:30"/>
    <s v="J"/>
    <n v="222"/>
    <n v="711"/>
    <n v="0"/>
    <x v="0"/>
    <x v="0"/>
  </r>
  <r>
    <n v="987"/>
    <s v="Thursday"/>
    <s v="01:00-02:30"/>
    <s v="J"/>
    <n v="223"/>
    <n v="712"/>
    <s v="DIC"/>
    <x v="0"/>
    <x v="7"/>
  </r>
  <r>
    <n v="988"/>
    <s v="Thursday"/>
    <s v="01:00-02:30"/>
    <s v="J"/>
    <n v="224"/>
    <s v="SAC-2"/>
    <n v="0"/>
    <x v="0"/>
    <x v="0"/>
  </r>
  <r>
    <n v="989"/>
    <s v="Thursday"/>
    <s v="01:00-02:30"/>
    <s v="J"/>
    <n v="225"/>
    <s v="L-Yarn2"/>
    <n v="0"/>
    <x v="0"/>
    <x v="0"/>
  </r>
  <r>
    <n v="990"/>
    <s v="Thursday"/>
    <s v="01:00-02:30"/>
    <s v="J"/>
    <n v="226"/>
    <s v="L-Fab"/>
    <n v="0"/>
    <x v="0"/>
    <x v="0"/>
  </r>
  <r>
    <n v="991"/>
    <s v="Thursday"/>
    <s v="01:00-02:30"/>
    <s v="J"/>
    <n v="227"/>
    <s v="L-Col"/>
    <n v="0"/>
    <x v="0"/>
    <x v="0"/>
  </r>
  <r>
    <n v="992"/>
    <s v="Thursday"/>
    <s v="01:00-02:30"/>
    <s v="J"/>
    <n v="228"/>
    <s v="L-App"/>
    <n v="0"/>
    <x v="0"/>
    <x v="0"/>
  </r>
  <r>
    <n v="993"/>
    <s v="Thursday"/>
    <s v="01:00-02:30"/>
    <s v="J"/>
    <n v="229"/>
    <s v="L-QC1_x000a_709"/>
    <n v="0"/>
    <x v="0"/>
    <x v="0"/>
  </r>
  <r>
    <n v="994"/>
    <s v="Thursday"/>
    <s v="01:00-02:30"/>
    <s v="J"/>
    <n v="230"/>
    <s v="L-QC2_x000a_708"/>
    <n v="0"/>
    <x v="0"/>
    <x v="0"/>
  </r>
  <r>
    <n v="995"/>
    <s v="Thursday"/>
    <s v="01:00-02:30"/>
    <s v="J"/>
    <n v="231"/>
    <s v="L-Elec 505"/>
    <s v="TE326(L3T2)D"/>
    <x v="48"/>
    <x v="28"/>
  </r>
  <r>
    <n v="996"/>
    <s v="Thursday"/>
    <s v="01:00-02:30"/>
    <s v="J"/>
    <n v="232"/>
    <n v="501"/>
    <n v="0"/>
    <x v="0"/>
    <x v="0"/>
  </r>
  <r>
    <n v="997"/>
    <s v="Thursday"/>
    <s v="01:00-02:30"/>
    <s v="J"/>
    <n v="233"/>
    <n v="701"/>
    <n v="0"/>
    <x v="0"/>
    <x v="0"/>
  </r>
  <r>
    <n v="998"/>
    <s v="Thursday"/>
    <s v="01:00-02:30"/>
    <s v="J"/>
    <n v="234"/>
    <s v="L-draw"/>
    <n v="0"/>
    <x v="0"/>
    <x v="0"/>
  </r>
  <r>
    <n v="999"/>
    <s v="Thursday"/>
    <s v="01:00-02:30"/>
    <s v="J"/>
    <n v="235"/>
    <s v="L-Chem"/>
    <n v="0"/>
    <x v="0"/>
    <x v="0"/>
  </r>
  <r>
    <n v="1000"/>
    <s v="Thursday"/>
    <s v="01:00-02:30"/>
    <s v="J"/>
    <n v="236"/>
    <s v="L-Elec"/>
    <n v="0"/>
    <x v="0"/>
    <x v="0"/>
  </r>
  <r>
    <n v="1001"/>
    <s v="Thursday"/>
    <s v="01:00-02:30"/>
    <s v="J"/>
    <n v="237"/>
    <s v="L-mec"/>
    <n v="0"/>
    <x v="0"/>
    <x v="0"/>
  </r>
  <r>
    <n v="1002"/>
    <s v="Thursday"/>
    <s v="01:00-02:30"/>
    <s v="J"/>
    <n v="238"/>
    <s v="L-Yarn1"/>
    <n v="0"/>
    <x v="0"/>
    <x v="0"/>
  </r>
  <r>
    <n v="1003"/>
    <s v="Thursday"/>
    <s v="2:30-04:00"/>
    <s v="M"/>
    <n v="212"/>
    <n v="701"/>
    <n v="0"/>
    <x v="0"/>
    <x v="0"/>
  </r>
  <r>
    <n v="1004"/>
    <s v="Thursday"/>
    <s v="2:30-04:00"/>
    <s v="M"/>
    <n v="213"/>
    <n v="702"/>
    <n v="0"/>
    <x v="0"/>
    <x v="0"/>
  </r>
  <r>
    <n v="1005"/>
    <s v="Thursday"/>
    <s v="2:30-04:00"/>
    <s v="M"/>
    <n v="214"/>
    <n v="703"/>
    <n v="0"/>
    <x v="0"/>
    <x v="0"/>
  </r>
  <r>
    <n v="1006"/>
    <s v="Thursday"/>
    <s v="2:30-04:00"/>
    <s v="M"/>
    <n v="215"/>
    <n v="704"/>
    <n v="0"/>
    <x v="0"/>
    <x v="0"/>
  </r>
  <r>
    <n v="1007"/>
    <s v="Thursday"/>
    <s v="2:30-04:00"/>
    <s v="M"/>
    <n v="216"/>
    <n v="705"/>
    <n v="0"/>
    <x v="0"/>
    <x v="0"/>
  </r>
  <r>
    <n v="1008"/>
    <s v="Thursday"/>
    <s v="2:30-04:00"/>
    <s v="M"/>
    <n v="217"/>
    <n v="707"/>
    <n v="0"/>
    <x v="0"/>
    <x v="0"/>
  </r>
  <r>
    <n v="1009"/>
    <s v="Thursday"/>
    <s v="2:30-04:00"/>
    <s v="M"/>
    <n v="218"/>
    <n v="801"/>
    <n v="0"/>
    <x v="0"/>
    <x v="0"/>
  </r>
  <r>
    <n v="1010"/>
    <s v="Thursday"/>
    <s v="2:30-04:00"/>
    <s v="M"/>
    <n v="219"/>
    <n v="803"/>
    <n v="0"/>
    <x v="0"/>
    <x v="0"/>
  </r>
  <r>
    <n v="1011"/>
    <s v="Thursday"/>
    <s v="2:30-04:00"/>
    <s v="M"/>
    <n v="220"/>
    <n v="807"/>
    <n v="0"/>
    <x v="0"/>
    <x v="0"/>
  </r>
  <r>
    <n v="1012"/>
    <s v="Thursday"/>
    <s v="2:30-04:00"/>
    <s v="M"/>
    <n v="221"/>
    <n v="808"/>
    <s v="TE334(L3T3)A"/>
    <x v="7"/>
    <x v="5"/>
  </r>
  <r>
    <n v="1013"/>
    <s v="Thursday"/>
    <s v="2:30-04:00"/>
    <s v="M"/>
    <n v="222"/>
    <n v="711"/>
    <n v="0"/>
    <x v="0"/>
    <x v="0"/>
  </r>
  <r>
    <n v="1014"/>
    <s v="Thursday"/>
    <s v="2:30-04:00"/>
    <s v="M"/>
    <n v="223"/>
    <n v="712"/>
    <n v="0"/>
    <x v="0"/>
    <x v="0"/>
  </r>
  <r>
    <n v="1015"/>
    <s v="Thursday"/>
    <s v="2:30-04:00"/>
    <s v="M"/>
    <n v="224"/>
    <n v="0"/>
    <n v="0"/>
    <x v="0"/>
    <x v="0"/>
  </r>
  <r>
    <n v="1016"/>
    <s v="Thursday"/>
    <s v="2:30-04:00"/>
    <s v="M"/>
    <n v="225"/>
    <s v="L-COL"/>
    <n v="0"/>
    <x v="0"/>
    <x v="0"/>
  </r>
  <r>
    <n v="1017"/>
    <s v="Thursday"/>
    <s v="2:30-04:00"/>
    <s v="M"/>
    <n v="226"/>
    <s v="L-Fab"/>
    <n v="0"/>
    <x v="0"/>
    <x v="0"/>
  </r>
  <r>
    <n v="1018"/>
    <s v="Thursday"/>
    <s v="2:30-04:00"/>
    <s v="M"/>
    <n v="227"/>
    <s v="L-Fab"/>
    <n v="0"/>
    <x v="0"/>
    <x v="0"/>
  </r>
  <r>
    <n v="1019"/>
    <s v="Thursday"/>
    <s v="2:30-04:00"/>
    <s v="M"/>
    <n v="228"/>
    <s v="L-App"/>
    <n v="0"/>
    <x v="0"/>
    <x v="0"/>
  </r>
  <r>
    <n v="1020"/>
    <s v="Thursday"/>
    <s v="2:30-04:00"/>
    <s v="M"/>
    <n v="229"/>
    <s v="L-QC1_x000a_709"/>
    <n v="0"/>
    <x v="0"/>
    <x v="0"/>
  </r>
  <r>
    <n v="1021"/>
    <s v="Thursday"/>
    <s v="2:30-04:00"/>
    <s v="M"/>
    <n v="230"/>
    <s v="L-QC2_x000a_708"/>
    <n v="0"/>
    <x v="0"/>
    <x v="0"/>
  </r>
  <r>
    <n v="1022"/>
    <s v="Thursday"/>
    <s v="2:30-04:00"/>
    <s v="M"/>
    <n v="231"/>
    <s v="L-Elec 505"/>
    <n v="0"/>
    <x v="0"/>
    <x v="0"/>
  </r>
  <r>
    <n v="1023"/>
    <s v="Thursday"/>
    <s v="2:30-04:00"/>
    <s v="M"/>
    <n v="232"/>
    <n v="501"/>
    <n v="0"/>
    <x v="0"/>
    <x v="0"/>
  </r>
  <r>
    <n v="1024"/>
    <s v="Thursday"/>
    <s v="2:30-04:00"/>
    <s v="M"/>
    <n v="233"/>
    <n v="701"/>
    <n v="0"/>
    <x v="0"/>
    <x v="0"/>
  </r>
  <r>
    <n v="1025"/>
    <s v="Thursday"/>
    <s v="2:30-04:00"/>
    <s v="M"/>
    <n v="234"/>
    <s v="L-draw"/>
    <n v="0"/>
    <x v="0"/>
    <x v="0"/>
  </r>
  <r>
    <n v="1026"/>
    <s v="Thursday"/>
    <s v="2:30-04:00"/>
    <s v="M"/>
    <n v="235"/>
    <s v="L-Chem"/>
    <n v="0"/>
    <x v="0"/>
    <x v="0"/>
  </r>
  <r>
    <n v="1027"/>
    <s v="Thursday"/>
    <s v="2:30-04:00"/>
    <s v="M"/>
    <n v="236"/>
    <s v="L-Elec"/>
    <n v="0"/>
    <x v="0"/>
    <x v="0"/>
  </r>
  <r>
    <n v="1028"/>
    <s v="Thursday"/>
    <s v="2:30-04:00"/>
    <s v="M"/>
    <n v="237"/>
    <s v="L-mec"/>
    <n v="0"/>
    <x v="0"/>
    <x v="0"/>
  </r>
  <r>
    <n v="1029"/>
    <s v="Thursday"/>
    <s v="2:30-04:00"/>
    <s v="M"/>
    <n v="238"/>
    <s v="L-Yarn1"/>
    <n v="0"/>
    <x v="0"/>
    <x v="0"/>
  </r>
  <r>
    <n v="1030"/>
    <s v="Thursday"/>
    <s v="04:00-05:30"/>
    <s v="P"/>
    <n v="212"/>
    <n v="701"/>
    <n v="0"/>
    <x v="0"/>
    <x v="0"/>
  </r>
  <r>
    <n v="1031"/>
    <s v="Thursday"/>
    <s v="04:00-05:30"/>
    <s v="P"/>
    <n v="213"/>
    <n v="702"/>
    <n v="0"/>
    <x v="0"/>
    <x v="0"/>
  </r>
  <r>
    <n v="1032"/>
    <s v="Thursday"/>
    <s v="04:00-05:30"/>
    <s v="P"/>
    <n v="214"/>
    <n v="703"/>
    <n v="0"/>
    <x v="0"/>
    <x v="0"/>
  </r>
  <r>
    <n v="1033"/>
    <s v="Thursday"/>
    <s v="04:00-05:30"/>
    <s v="P"/>
    <n v="215"/>
    <n v="704"/>
    <n v="0"/>
    <x v="0"/>
    <x v="0"/>
  </r>
  <r>
    <n v="1034"/>
    <s v="Thursday"/>
    <s v="04:00-05:30"/>
    <s v="P"/>
    <n v="216"/>
    <n v="705"/>
    <n v="0"/>
    <x v="0"/>
    <x v="0"/>
  </r>
  <r>
    <n v="1035"/>
    <s v="Thursday"/>
    <s v="04:00-05:30"/>
    <s v="P"/>
    <n v="217"/>
    <n v="707"/>
    <n v="0"/>
    <x v="0"/>
    <x v="0"/>
  </r>
  <r>
    <n v="1036"/>
    <s v="Thursday"/>
    <s v="04:00-05:30"/>
    <s v="P"/>
    <n v="218"/>
    <n v="801"/>
    <n v="0"/>
    <x v="0"/>
    <x v="0"/>
  </r>
  <r>
    <n v="1037"/>
    <s v="Thursday"/>
    <s v="04:00-05:30"/>
    <s v="P"/>
    <n v="219"/>
    <n v="803"/>
    <n v="0"/>
    <x v="0"/>
    <x v="0"/>
  </r>
  <r>
    <n v="1038"/>
    <s v="Thursday"/>
    <s v="04:00-05:30"/>
    <s v="P"/>
    <n v="220"/>
    <n v="807"/>
    <n v="0"/>
    <x v="0"/>
    <x v="0"/>
  </r>
  <r>
    <n v="1039"/>
    <s v="Thursday"/>
    <s v="04:00-05:30"/>
    <s v="P"/>
    <n v="221"/>
    <n v="808"/>
    <s v="TE334(L3T3)C"/>
    <x v="7"/>
    <x v="17"/>
  </r>
  <r>
    <n v="1040"/>
    <s v="Thursday"/>
    <s v="04:00-05:30"/>
    <s v="P"/>
    <n v="222"/>
    <n v="711"/>
    <n v="0"/>
    <x v="0"/>
    <x v="0"/>
  </r>
  <r>
    <n v="1041"/>
    <s v="Thursday"/>
    <s v="04:00-05:30"/>
    <s v="P"/>
    <n v="223"/>
    <n v="712"/>
    <n v="0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n v="0"/>
    <x v="0"/>
    <s v="Saturday08:30-10:000"/>
    <s v="Saturday08:30-10:000"/>
    <n v="24"/>
    <x v="0"/>
    <m/>
    <s v="0_x000a_701 --- 0"/>
  </r>
  <r>
    <n v="2"/>
    <s v="Saturday"/>
    <s v="08:30-10:00"/>
    <s v="A"/>
    <n v="7"/>
    <n v="702"/>
    <s v="TE 425(L4T2)"/>
    <s v="ZU"/>
    <x v="1"/>
    <s v="Saturday08:30-10:00ZU"/>
    <s v="Saturday08:30-10:00(L4T2)"/>
    <n v="1"/>
    <x v="1"/>
    <m/>
    <s v="TE 425(L4T2)_x000a_702 --- ZU"/>
  </r>
  <r>
    <n v="3"/>
    <s v="Saturday"/>
    <s v="08:30-10:00"/>
    <s v="A"/>
    <n v="8"/>
    <n v="703"/>
    <s v="STA-131(L1T3)A"/>
    <n v="0"/>
    <x v="2"/>
    <s v="Saturday08:30-10:000"/>
    <s v="Saturday08:30-10:00(L1T3)A"/>
    <n v="24"/>
    <x v="2"/>
    <m/>
    <s v="STA-131(L1T3)A_x000a_703 --- 0"/>
  </r>
  <r>
    <n v="4"/>
    <s v="Saturday"/>
    <s v="08:30-10:00"/>
    <s v="A"/>
    <n v="9"/>
    <n v="704"/>
    <s v="TE 223(L2T2)B"/>
    <s v="AAA"/>
    <x v="3"/>
    <s v="Saturday08:30-10:00AAA"/>
    <s v="Saturday08:30-10:00(L2T2)B"/>
    <n v="1"/>
    <x v="3"/>
    <m/>
    <s v="TE 223(L2T2)B_x000a_704 --- AAA"/>
  </r>
  <r>
    <n v="5"/>
    <s v="Saturday"/>
    <s v="08:30-10:00"/>
    <s v="A"/>
    <n v="10"/>
    <n v="705"/>
    <s v="TE419(L4T1)B"/>
    <s v="TAC"/>
    <x v="4"/>
    <s v="Saturday08:30-10:00TAC"/>
    <s v="Saturday08:30-10:00(L4T1)B"/>
    <n v="1"/>
    <x v="4"/>
    <m/>
    <s v="TE419(L4T1)B_x000a_705 --- TAC"/>
  </r>
  <r>
    <n v="6"/>
    <s v="Saturday"/>
    <s v="08:30-10:00"/>
    <s v="A"/>
    <n v="11"/>
    <n v="707"/>
    <n v="0"/>
    <n v="0"/>
    <x v="0"/>
    <s v="Saturday08:30-10:000"/>
    <s v="Saturday08:30-10:000"/>
    <n v="24"/>
    <x v="0"/>
    <m/>
    <s v="0_x000a_707 --- 0"/>
  </r>
  <r>
    <n v="7"/>
    <s v="Saturday"/>
    <s v="08:30-10:00"/>
    <s v="A"/>
    <n v="12"/>
    <n v="801"/>
    <s v="TE 132(L1T3)A"/>
    <s v="NL3"/>
    <x v="2"/>
    <s v="Saturday08:30-10:00NL3"/>
    <s v="Saturday08:30-10:00(L1T3)A"/>
    <n v="1"/>
    <x v="2"/>
    <m/>
    <s v="TE 132(L1T3)A_x000a_801 --- NL3"/>
  </r>
  <r>
    <n v="8"/>
    <s v="Saturday"/>
    <s v="08:30-10:00"/>
    <s v="A"/>
    <n v="13"/>
    <n v="803"/>
    <n v="0"/>
    <n v="0"/>
    <x v="0"/>
    <s v="Saturday08:30-10:000"/>
    <s v="Saturday08:30-10:000"/>
    <n v="24"/>
    <x v="0"/>
    <m/>
    <s v="0_x000a_803 --- 0"/>
  </r>
  <r>
    <n v="9"/>
    <s v="Saturday"/>
    <s v="08:30-10:00"/>
    <s v="A"/>
    <n v="14"/>
    <n v="802"/>
    <s v="TE4111(L4T1)B"/>
    <s v="SAS"/>
    <x v="4"/>
    <s v="Saturday08:30-10:00SAS"/>
    <s v="Saturday08:30-10:00(L4T1)B"/>
    <n v="2"/>
    <x v="4"/>
    <m/>
    <s v="TE4111(L4T1)B_x000a_802 --- SAS"/>
  </r>
  <r>
    <n v="10"/>
    <s v="Saturday"/>
    <s v="08:30-10:00"/>
    <s v="A"/>
    <n v="15"/>
    <n v="807"/>
    <n v="0"/>
    <n v="0"/>
    <x v="0"/>
    <s v="Saturday08:30-10:000"/>
    <s v="Saturday08:30-10:000"/>
    <n v="24"/>
    <x v="0"/>
    <m/>
    <s v="0_x000a_807 --- 0"/>
  </r>
  <r>
    <n v="11"/>
    <s v="Saturday"/>
    <s v="08:30-10:00"/>
    <s v="A"/>
    <n v="16"/>
    <n v="808"/>
    <s v="TE4110(L4T1)B"/>
    <s v="RI"/>
    <x v="4"/>
    <s v="Saturday08:30-10:00RI"/>
    <s v="Saturday08:30-10:00(L4T1)B"/>
    <n v="2"/>
    <x v="4"/>
    <m/>
    <s v="TE4110(L4T1)B_x000a_808 --- RI"/>
  </r>
  <r>
    <n v="12"/>
    <s v="Saturday"/>
    <s v="08:30-10:00"/>
    <s v="A"/>
    <n v="17"/>
    <n v="711"/>
    <n v="0"/>
    <n v="0"/>
    <x v="0"/>
    <s v="Saturday08:30-10:000"/>
    <s v="Saturday08:30-10:000"/>
    <n v="24"/>
    <x v="0"/>
    <m/>
    <s v="0_x000a_711 --- 0"/>
  </r>
  <r>
    <n v="13"/>
    <s v="Saturday"/>
    <s v="08:30-10:00"/>
    <s v="A"/>
    <n v="18"/>
    <n v="601"/>
    <n v="0"/>
    <n v="0"/>
    <x v="0"/>
    <s v="Saturday08:30-10:000"/>
    <s v="Saturday08:30-10:000"/>
    <n v="24"/>
    <x v="0"/>
    <m/>
    <s v="0_x000a_601 --- 0"/>
  </r>
  <r>
    <n v="14"/>
    <s v="Saturday"/>
    <s v="08:30-10:00"/>
    <s v="A"/>
    <n v="19"/>
    <n v="602"/>
    <n v="0"/>
    <n v="0"/>
    <x v="0"/>
    <s v="Saturday08:30-10:000"/>
    <s v="Saturday08:30-10:000"/>
    <n v="24"/>
    <x v="0"/>
    <m/>
    <s v="0_x000a_602 --- 0"/>
  </r>
  <r>
    <n v="15"/>
    <s v="Saturday"/>
    <s v="08:30-10:00"/>
    <s v="A"/>
    <n v="20"/>
    <n v="603"/>
    <s v="TE334(L3T3)A"/>
    <s v="JH"/>
    <x v="5"/>
    <s v="Saturday08:30-10:00JH"/>
    <s v="Saturday08:30-10:00(L3T3)A"/>
    <n v="1"/>
    <x v="5"/>
    <m/>
    <s v="TE334(L3T3)A_x000a_603 --- JH"/>
  </r>
  <r>
    <n v="16"/>
    <s v="Saturday"/>
    <s v="08:30-10:00"/>
    <s v="A"/>
    <n v="21"/>
    <n v="403"/>
    <s v="MRC"/>
    <n v="0"/>
    <x v="6"/>
    <s v="Saturday08:30-10:000"/>
    <s v="Saturday08:30-10:00MRC"/>
    <n v="24"/>
    <x v="6"/>
    <m/>
    <s v="MRC_x000a_403 --- 0"/>
  </r>
  <r>
    <n v="17"/>
    <s v="Saturday"/>
    <s v="08:30-10:00"/>
    <s v="A"/>
    <n v="22"/>
    <n v="405"/>
    <n v="0"/>
    <n v="0"/>
    <x v="0"/>
    <s v="Saturday08:30-10:000"/>
    <s v="Saturday08:30-10:000"/>
    <n v="24"/>
    <x v="0"/>
    <m/>
    <s v="0_x000a_405 --- 0"/>
  </r>
  <r>
    <n v="18"/>
    <s v="Saturday"/>
    <s v="08:30-10:00"/>
    <s v="A"/>
    <n v="23"/>
    <n v="712"/>
    <s v="DIC"/>
    <n v="0"/>
    <x v="7"/>
    <s v="Saturday08:30-10:000"/>
    <s v="Saturday08:30-10:00DIC"/>
    <n v="24"/>
    <x v="7"/>
    <m/>
    <s v="DIC_x000a_712 --- 0"/>
  </r>
  <r>
    <n v="19"/>
    <s v="Saturday"/>
    <s v="08:30-10:00"/>
    <s v="A"/>
    <n v="24"/>
    <n v="506"/>
    <n v="0"/>
    <n v="0"/>
    <x v="0"/>
    <s v="Saturday08:30-10:000"/>
    <s v="Saturday08:30-10:000"/>
    <n v="24"/>
    <x v="0"/>
    <m/>
    <s v="0_x000a_506 --- 0"/>
  </r>
  <r>
    <n v="20"/>
    <s v="Saturday"/>
    <s v="08:30-10:00"/>
    <s v="A"/>
    <n v="25"/>
    <n v="303"/>
    <n v="0"/>
    <n v="0"/>
    <x v="0"/>
    <s v="Saturday08:30-10:000"/>
    <s v="Saturday08:30-10:000"/>
    <n v="24"/>
    <x v="0"/>
    <m/>
    <s v="0_x000a_303 --- 0"/>
  </r>
  <r>
    <n v="21"/>
    <s v="Saturday"/>
    <s v="08:30-10:00"/>
    <s v="A"/>
    <n v="26"/>
    <s v="L-Yarn1"/>
    <n v="0"/>
    <n v="0"/>
    <x v="0"/>
    <s v="Saturday08:30-10:000"/>
    <s v="Saturday08:30-10:000"/>
    <n v="24"/>
    <x v="0"/>
    <m/>
    <s v="0_x000a_L-Yarn1 --- 0"/>
  </r>
  <r>
    <n v="22"/>
    <s v="Saturday"/>
    <s v="08:30-10:00"/>
    <s v="A"/>
    <n v="27"/>
    <s v="L-Yarn2"/>
    <n v="0"/>
    <n v="0"/>
    <x v="0"/>
    <s v="Saturday08:30-10:000"/>
    <s v="Saturday08:30-10:000"/>
    <n v="24"/>
    <x v="0"/>
    <m/>
    <s v="0_x000a_L-Yarn2 --- 0"/>
  </r>
  <r>
    <n v="23"/>
    <s v="Saturday"/>
    <s v="08:30-10:00"/>
    <s v="A"/>
    <n v="28"/>
    <s v="L-Fab"/>
    <n v="0"/>
    <s v="SAS"/>
    <x v="0"/>
    <s v="Saturday08:30-10:00SAS"/>
    <s v="Saturday08:30-10:000"/>
    <n v="2"/>
    <x v="0"/>
    <m/>
    <s v="0_x000a_L-Fab --- SAS"/>
  </r>
  <r>
    <n v="24"/>
    <s v="Saturday"/>
    <s v="08:30-10:00"/>
    <s v="A"/>
    <n v="29"/>
    <s v="L-Col"/>
    <s v="TE322(L3T2)A"/>
    <s v="FHA"/>
    <x v="8"/>
    <s v="Saturday08:30-10:00FHA"/>
    <s v="Saturday08:30-10:00(L3T2)A"/>
    <n v="1"/>
    <x v="8"/>
    <m/>
    <s v="TE322(L3T2)A_x000a_L-Col --- FHA"/>
  </r>
  <r>
    <n v="25"/>
    <s v="Saturday"/>
    <s v="08:30-10:00"/>
    <s v="A"/>
    <n v="30"/>
    <s v="L-App"/>
    <n v="0"/>
    <n v="0"/>
    <x v="0"/>
    <s v="Saturday08:30-10:000"/>
    <s v="Saturday08:30-10:000"/>
    <n v="24"/>
    <x v="0"/>
    <m/>
    <s v="0_x000a_L-App --- 0"/>
  </r>
  <r>
    <n v="26"/>
    <s v="Saturday"/>
    <s v="08:30-10:00"/>
    <s v="A"/>
    <n v="31"/>
    <s v="L-QC1_x000a_709"/>
    <n v="0"/>
    <n v="0"/>
    <x v="0"/>
    <s v="Saturday08:30-10:000"/>
    <s v="Saturday08:30-10:000"/>
    <n v="24"/>
    <x v="0"/>
    <m/>
    <s v="0_x000a_L-QC1_x000a_709 --- 0"/>
  </r>
  <r>
    <n v="27"/>
    <s v="Saturday"/>
    <s v="08:30-10:00"/>
    <s v="A"/>
    <n v="32"/>
    <s v="L-Drw"/>
    <s v="TE225(L2T2)A"/>
    <s v="RI"/>
    <x v="9"/>
    <s v="Saturday08:30-10:00RI"/>
    <s v="Saturday08:30-10:00(L2T2)A"/>
    <n v="2"/>
    <x v="3"/>
    <m/>
    <s v="TE225(L2T2)A_x000a_L-Drw --- RI"/>
  </r>
  <r>
    <n v="28"/>
    <s v="Saturday"/>
    <s v="08:30-10:00"/>
    <s v="A"/>
    <n v="33"/>
    <s v="L-QC2_x000a_708"/>
    <n v="0"/>
    <n v="0"/>
    <x v="0"/>
    <s v="Saturday08:30-10:000"/>
    <s v="Saturday08:30-10:000"/>
    <n v="24"/>
    <x v="0"/>
    <m/>
    <s v="0_x000a_L-QC2_x000a_708 --- 0"/>
  </r>
  <r>
    <n v="29"/>
    <s v="Saturday"/>
    <s v="08:30-10:00"/>
    <s v="A"/>
    <n v="34"/>
    <n v="0"/>
    <n v="0"/>
    <n v="0"/>
    <x v="0"/>
    <s v="Saturday08:30-10:000"/>
    <s v="Saturday08:30-10:000"/>
    <n v="24"/>
    <x v="0"/>
    <m/>
    <s v="0_x000a_0 --- 0"/>
  </r>
  <r>
    <n v="30"/>
    <s v="Saturday"/>
    <s v="08:30-10:00"/>
    <s v="A"/>
    <n v="35"/>
    <n v="501"/>
    <n v="0"/>
    <n v="0"/>
    <x v="0"/>
    <s v="Saturday08:30-10:000"/>
    <s v="Saturday08:30-10:000"/>
    <n v="24"/>
    <x v="0"/>
    <m/>
    <s v="0_x000a_501 --- 0"/>
  </r>
  <r>
    <n v="31"/>
    <s v="Saturday"/>
    <s v="08:30-10:00"/>
    <s v="A"/>
    <n v="36"/>
    <s v="L-Elec 505"/>
    <n v="0"/>
    <n v="0"/>
    <x v="0"/>
    <s v="Saturday08:30-10:000"/>
    <s v="Saturday08:30-10:000"/>
    <n v="24"/>
    <x v="0"/>
    <m/>
    <s v="0_x000a_L-Elec 505 --- 0"/>
  </r>
  <r>
    <n v="32"/>
    <s v="Saturday"/>
    <s v="08:30-10:00"/>
    <s v="A"/>
    <n v="37"/>
    <n v="0"/>
    <n v="0"/>
    <n v="0"/>
    <x v="0"/>
    <s v="Saturday08:30-10:000"/>
    <s v="Saturday08:30-10:000"/>
    <n v="24"/>
    <x v="0"/>
    <m/>
    <s v="0_x000a_0 --- 0"/>
  </r>
  <r>
    <n v="33"/>
    <s v="Saturday"/>
    <s v="08:30-10:00"/>
    <s v="A"/>
    <n v="38"/>
    <n v="502"/>
    <n v="0"/>
    <n v="0"/>
    <x v="0"/>
    <s v="Saturday08:30-10:000"/>
    <s v="Saturday08:30-10:000"/>
    <n v="24"/>
    <x v="0"/>
    <m/>
    <s v="0_x000a_502 --- 0"/>
  </r>
  <r>
    <n v="34"/>
    <s v="Saturday"/>
    <s v="08:30-10:00"/>
    <s v="A"/>
    <n v="39"/>
    <s v="L-Chem"/>
    <n v="0"/>
    <n v="0"/>
    <x v="0"/>
    <s v="Saturday08:30-10:000"/>
    <s v="Saturday08:30-10:000"/>
    <n v="24"/>
    <x v="0"/>
    <m/>
    <s v="0_x000a_L-Chem --- 0"/>
  </r>
  <r>
    <n v="35"/>
    <s v="Saturday"/>
    <s v="10:00-11:30"/>
    <s v="D"/>
    <n v="6"/>
    <n v="701"/>
    <n v="0"/>
    <n v="0"/>
    <x v="0"/>
    <s v="Saturday10:00-11:300"/>
    <s v="Saturday10:00-11:300"/>
    <n v="19"/>
    <x v="0"/>
    <m/>
    <s v="0_x000a_701 --- 0"/>
  </r>
  <r>
    <n v="36"/>
    <s v="Saturday"/>
    <s v="10:00-11:30"/>
    <s v="D"/>
    <n v="7"/>
    <n v="702"/>
    <s v="TE 327 (L3T2) A"/>
    <s v="AAM"/>
    <x v="10"/>
    <s v="Saturday10:00-11:30AAM"/>
    <s v="Saturday10:00-11:30(L3T2) A"/>
    <n v="1"/>
    <x v="8"/>
    <m/>
    <s v="TE 327 (L3T2) A_x000a_702 --- AAM"/>
  </r>
  <r>
    <n v="37"/>
    <s v="Saturday"/>
    <s v="10:00-11:30"/>
    <s v="D"/>
    <n v="8"/>
    <n v="703"/>
    <s v="TE211(L2T1)A"/>
    <s v="AHM"/>
    <x v="11"/>
    <s v="Saturday10:00-11:30AHM"/>
    <s v="Saturday10:00-11:30(L2T1)A"/>
    <n v="2"/>
    <x v="9"/>
    <m/>
    <s v="TE211(L2T1)A_x000a_703 --- AHM"/>
  </r>
  <r>
    <n v="38"/>
    <s v="Saturday"/>
    <s v="10:00-11:30"/>
    <s v="D"/>
    <n v="9"/>
    <n v="704"/>
    <s v="TE 235 (L2T3)A"/>
    <s v="Syful"/>
    <x v="12"/>
    <s v="Saturday10:00-11:30Syful"/>
    <s v="Saturday10:00-11:30(L2T3)A"/>
    <n v="1"/>
    <x v="10"/>
    <m/>
    <s v="TE 235 (L2T3)A_x000a_704 --- Syful"/>
  </r>
  <r>
    <n v="39"/>
    <s v="Saturday"/>
    <s v="10:00-11:30"/>
    <s v="D"/>
    <n v="10"/>
    <n v="705"/>
    <s v="TE4111(L4T1)B"/>
    <s v="AG"/>
    <x v="4"/>
    <s v="Saturday10:00-11:30AG"/>
    <s v="Saturday10:00-11:30(L4T1)B"/>
    <n v="1"/>
    <x v="4"/>
    <m/>
    <s v="TE4111(L4T1)B_x000a_705 --- AG"/>
  </r>
  <r>
    <n v="40"/>
    <s v="Saturday"/>
    <s v="10:00-11:30"/>
    <s v="D"/>
    <n v="11"/>
    <n v="707"/>
    <s v="GED-211(L2T1)A"/>
    <n v="0"/>
    <x v="11"/>
    <s v="Saturday10:00-11:300"/>
    <s v="Saturday10:00-11:30(L2T1)A"/>
    <n v="19"/>
    <x v="9"/>
    <m/>
    <s v="GED-211(L2T1)A_x000a_707 --- 0"/>
  </r>
  <r>
    <n v="41"/>
    <s v="Saturday"/>
    <s v="10:00-11:30"/>
    <s v="D"/>
    <n v="12"/>
    <n v="801"/>
    <s v="TE-231(L2T3)B"/>
    <s v="MRR"/>
    <x v="13"/>
    <s v="Saturday10:00-11:30MRR"/>
    <s v="Saturday10:00-11:30(L2T3)B"/>
    <n v="1"/>
    <x v="10"/>
    <m/>
    <s v="TE-231(L2T3)B_x000a_801 --- MRR"/>
  </r>
  <r>
    <n v="42"/>
    <s v="Saturday"/>
    <s v="10:00-11:30"/>
    <s v="D"/>
    <n v="13"/>
    <n v="803"/>
    <s v="TE 133 (L1T3)A"/>
    <s v="MML"/>
    <x v="2"/>
    <s v="Saturday10:00-11:30MML"/>
    <s v="Saturday10:00-11:30(L1T3)A"/>
    <n v="1"/>
    <x v="2"/>
    <m/>
    <s v="TE 133 (L1T3)A_x000a_803 --- MML"/>
  </r>
  <r>
    <n v="43"/>
    <s v="Saturday"/>
    <s v="10:00-11:30"/>
    <s v="D"/>
    <n v="14"/>
    <n v="802"/>
    <s v="TE-211(L2T1)B"/>
    <s v="AHM"/>
    <x v="14"/>
    <s v="Saturday10:00-11:30AHM"/>
    <s v="Saturday10:00-11:30(L2T1)B"/>
    <n v="2"/>
    <x v="9"/>
    <m/>
    <s v="TE-211(L2T1)B_x000a_802 --- AHM"/>
  </r>
  <r>
    <n v="44"/>
    <s v="Saturday"/>
    <s v="10:00-11:30"/>
    <s v="D"/>
    <n v="15"/>
    <n v="807"/>
    <s v="TE 226(L2T2)B"/>
    <s v="SR"/>
    <x v="3"/>
    <s v="Saturday10:00-11:30SR"/>
    <s v="Saturday10:00-11:30(L2T2)B"/>
    <n v="1"/>
    <x v="3"/>
    <m/>
    <s v="TE 226(L2T2)B_x000a_807 --- SR"/>
  </r>
  <r>
    <n v="45"/>
    <s v="Saturday"/>
    <s v="10:00-11:30"/>
    <s v="D"/>
    <n v="16"/>
    <n v="808"/>
    <s v="TE 132(L1T3)C"/>
    <s v="NL1"/>
    <x v="15"/>
    <s v="Saturday10:00-11:30NL1"/>
    <s v="Saturday10:00-11:30(L1T3)C"/>
    <n v="1"/>
    <x v="2"/>
    <m/>
    <s v="TE 132(L1T3)C_x000a_808 --- NL1"/>
  </r>
  <r>
    <n v="46"/>
    <s v="Saturday"/>
    <s v="10:00-11:30"/>
    <s v="D"/>
    <n v="17"/>
    <n v="711"/>
    <n v="0"/>
    <n v="0"/>
    <x v="0"/>
    <s v="Saturday10:00-11:300"/>
    <s v="Saturday10:00-11:300"/>
    <n v="19"/>
    <x v="0"/>
    <m/>
    <s v="0_x000a_711 --- 0"/>
  </r>
  <r>
    <n v="47"/>
    <s v="Saturday"/>
    <s v="10:00-11:30"/>
    <s v="D"/>
    <n v="18"/>
    <n v="601"/>
    <s v="TE425(L4T2)"/>
    <s v="ZU"/>
    <x v="1"/>
    <s v="Saturday10:00-11:30ZU"/>
    <s v="Saturday10:00-11:30(L4T2)"/>
    <n v="1"/>
    <x v="1"/>
    <m/>
    <s v="TE425(L4T2)_x000a_601 --- ZU"/>
  </r>
  <r>
    <n v="48"/>
    <s v="Saturday"/>
    <s v="10:00-11:30"/>
    <s v="D"/>
    <n v="19"/>
    <n v="602"/>
    <s v="TE4110(L4T1)A"/>
    <s v="TM"/>
    <x v="16"/>
    <s v="Saturday10:00-11:30TM"/>
    <s v="Saturday10:00-11:30(L4T1)A"/>
    <n v="1"/>
    <x v="4"/>
    <m/>
    <s v="TE4110(L4T1)A_x000a_602 --- TM"/>
  </r>
  <r>
    <n v="49"/>
    <s v="Saturday"/>
    <s v="10:00-11:30"/>
    <s v="D"/>
    <n v="20"/>
    <n v="603"/>
    <s v="TE334(L3T3)C"/>
    <s v="JH"/>
    <x v="17"/>
    <s v="Saturday10:00-11:30JH"/>
    <s v="Saturday10:00-11:30(L3T3)C"/>
    <n v="1"/>
    <x v="5"/>
    <m/>
    <s v="TE334(L3T3)C_x000a_603 --- JH"/>
  </r>
  <r>
    <n v="50"/>
    <s v="Saturday"/>
    <s v="10:00-11:30"/>
    <s v="D"/>
    <n v="21"/>
    <n v="403"/>
    <s v="MRC"/>
    <n v="0"/>
    <x v="6"/>
    <s v="Saturday10:00-11:300"/>
    <s v="Saturday10:00-11:30MRC"/>
    <n v="19"/>
    <x v="6"/>
    <m/>
    <s v="MRC_x000a_403 --- 0"/>
  </r>
  <r>
    <n v="51"/>
    <s v="Saturday"/>
    <s v="10:00-11:30"/>
    <s v="D"/>
    <n v="22"/>
    <n v="405"/>
    <n v="0"/>
    <n v="0"/>
    <x v="0"/>
    <s v="Saturday10:00-11:300"/>
    <s v="Saturday10:00-11:300"/>
    <n v="19"/>
    <x v="0"/>
    <m/>
    <s v="0_x000a_405 --- 0"/>
  </r>
  <r>
    <n v="52"/>
    <s v="Saturday"/>
    <s v="10:00-11:30"/>
    <s v="D"/>
    <n v="23"/>
    <n v="712"/>
    <s v="DIC"/>
    <n v="0"/>
    <x v="7"/>
    <s v="Saturday10:00-11:300"/>
    <s v="Saturday10:00-11:30DIC"/>
    <n v="19"/>
    <x v="7"/>
    <m/>
    <s v="DIC_x000a_712 --- 0"/>
  </r>
  <r>
    <n v="53"/>
    <s v="Saturday"/>
    <s v="10:00-11:30"/>
    <s v="D"/>
    <n v="24"/>
    <n v="506"/>
    <n v="0"/>
    <n v="0"/>
    <x v="0"/>
    <s v="Saturday10:00-11:300"/>
    <s v="Saturday10:00-11:300"/>
    <n v="19"/>
    <x v="0"/>
    <m/>
    <s v="0_x000a_506 --- 0"/>
  </r>
  <r>
    <n v="54"/>
    <s v="Saturday"/>
    <s v="10:00-11:30"/>
    <s v="D"/>
    <n v="25"/>
    <n v="303"/>
    <n v="0"/>
    <n v="0"/>
    <x v="0"/>
    <s v="Saturday10:00-11:300"/>
    <s v="Saturday10:00-11:300"/>
    <n v="19"/>
    <x v="0"/>
    <m/>
    <s v="0_x000a_303 --- 0"/>
  </r>
  <r>
    <n v="55"/>
    <s v="Saturday"/>
    <s v="10:00-11:30"/>
    <s v="D"/>
    <n v="26"/>
    <s v="L-Yarn1"/>
    <n v="0"/>
    <n v="0"/>
    <x v="0"/>
    <s v="Saturday10:00-11:300"/>
    <s v="Saturday10:00-11:300"/>
    <n v="19"/>
    <x v="0"/>
    <m/>
    <s v="0_x000a_L-Yarn1 --- 0"/>
  </r>
  <r>
    <n v="56"/>
    <s v="Saturday"/>
    <s v="10:00-11:30"/>
    <s v="D"/>
    <n v="27"/>
    <s v="L-Yarn2"/>
    <n v="0"/>
    <n v="0"/>
    <x v="0"/>
    <s v="Saturday10:00-11:300"/>
    <s v="Saturday10:00-11:300"/>
    <n v="19"/>
    <x v="0"/>
    <m/>
    <s v="0_x000a_L-Yarn2 --- 0"/>
  </r>
  <r>
    <n v="57"/>
    <s v="Saturday"/>
    <s v="10:00-11:30"/>
    <s v="D"/>
    <n v="28"/>
    <s v="L-Fab"/>
    <n v="0"/>
    <s v="SAS"/>
    <x v="0"/>
    <s v="Saturday10:00-11:30SAS"/>
    <s v="Saturday10:00-11:300"/>
    <n v="1"/>
    <x v="0"/>
    <m/>
    <s v="0_x000a_L-Fab --- SAS"/>
  </r>
  <r>
    <n v="58"/>
    <s v="Saturday"/>
    <s v="10:00-11:30"/>
    <s v="D"/>
    <n v="29"/>
    <s v="L-Col"/>
    <s v="TE322(L3T2)A"/>
    <s v="FHA"/>
    <x v="8"/>
    <s v="Saturday10:00-11:30FHA"/>
    <s v="Saturday10:00-11:30(L3T2)A"/>
    <n v="1"/>
    <x v="8"/>
    <m/>
    <s v="TE322(L3T2)A_x000a_L-Col --- FHA"/>
  </r>
  <r>
    <n v="59"/>
    <s v="Saturday"/>
    <s v="10:00-11:30"/>
    <s v="D"/>
    <n v="30"/>
    <s v="L-App"/>
    <n v="0"/>
    <n v="0"/>
    <x v="0"/>
    <s v="Saturday10:00-11:300"/>
    <s v="Saturday10:00-11:300"/>
    <n v="19"/>
    <x v="0"/>
    <m/>
    <s v="0_x000a_L-App --- 0"/>
  </r>
  <r>
    <n v="60"/>
    <s v="Saturday"/>
    <s v="10:00-11:30"/>
    <s v="D"/>
    <n v="31"/>
    <s v="L-QC1_x000a_709"/>
    <n v="0"/>
    <n v="0"/>
    <x v="0"/>
    <s v="Saturday10:00-11:300"/>
    <s v="Saturday10:00-11:300"/>
    <n v="19"/>
    <x v="0"/>
    <m/>
    <s v="0_x000a_L-QC1_x000a_709 --- 0"/>
  </r>
  <r>
    <n v="61"/>
    <s v="Saturday"/>
    <s v="10:00-11:30"/>
    <s v="D"/>
    <n v="32"/>
    <s v="L-Drw"/>
    <s v="TE225(L2T2)A"/>
    <s v="RI"/>
    <x v="9"/>
    <s v="Saturday10:00-11:30RI"/>
    <s v="Saturday10:00-11:30(L2T2)A"/>
    <n v="1"/>
    <x v="3"/>
    <m/>
    <s v="TE225(L2T2)A_x000a_L-Drw --- RI"/>
  </r>
  <r>
    <n v="62"/>
    <s v="Saturday"/>
    <s v="10:00-11:30"/>
    <s v="D"/>
    <n v="33"/>
    <s v="L-QC2_x000a_708"/>
    <n v="0"/>
    <n v="0"/>
    <x v="0"/>
    <s v="Saturday10:00-11:300"/>
    <s v="Saturday10:00-11:300"/>
    <n v="19"/>
    <x v="0"/>
    <m/>
    <s v="0_x000a_L-QC2_x000a_708 --- 0"/>
  </r>
  <r>
    <n v="63"/>
    <s v="Saturday"/>
    <s v="10:00-11:30"/>
    <s v="D"/>
    <n v="34"/>
    <n v="0"/>
    <n v="0"/>
    <n v="0"/>
    <x v="0"/>
    <s v="Saturday10:00-11:300"/>
    <s v="Saturday10:00-11:300"/>
    <n v="19"/>
    <x v="0"/>
    <m/>
    <s v="0_x000a_0 --- 0"/>
  </r>
  <r>
    <n v="64"/>
    <s v="Saturday"/>
    <s v="10:00-11:30"/>
    <s v="D"/>
    <n v="35"/>
    <n v="501"/>
    <n v="0"/>
    <n v="0"/>
    <x v="0"/>
    <s v="Saturday10:00-11:300"/>
    <s v="Saturday10:00-11:300"/>
    <n v="19"/>
    <x v="0"/>
    <m/>
    <s v="0_x000a_501 --- 0"/>
  </r>
  <r>
    <n v="65"/>
    <s v="Saturday"/>
    <s v="10:00-11:30"/>
    <s v="D"/>
    <n v="36"/>
    <s v="L-Elec 505"/>
    <n v="0"/>
    <n v="0"/>
    <x v="0"/>
    <s v="Saturday10:00-11:300"/>
    <s v="Saturday10:00-11:300"/>
    <n v="19"/>
    <x v="0"/>
    <m/>
    <s v="0_x000a_L-Elec 505 --- 0"/>
  </r>
  <r>
    <n v="66"/>
    <s v="Saturday"/>
    <s v="10:00-11:30"/>
    <s v="D"/>
    <n v="37"/>
    <n v="0"/>
    <n v="0"/>
    <n v="0"/>
    <x v="0"/>
    <s v="Saturday10:00-11:300"/>
    <s v="Saturday10:00-11:300"/>
    <n v="19"/>
    <x v="0"/>
    <m/>
    <s v="0_x000a_0 --- 0"/>
  </r>
  <r>
    <n v="67"/>
    <s v="Saturday"/>
    <s v="10:00-11:30"/>
    <s v="D"/>
    <n v="38"/>
    <n v="502"/>
    <n v="0"/>
    <n v="0"/>
    <x v="0"/>
    <s v="Saturday10:00-11:300"/>
    <s v="Saturday10:00-11:300"/>
    <n v="19"/>
    <x v="0"/>
    <m/>
    <s v="0_x000a_502 --- 0"/>
  </r>
  <r>
    <n v="68"/>
    <s v="Saturday"/>
    <s v="10:00-11:30"/>
    <s v="D"/>
    <n v="39"/>
    <s v="L-Chem"/>
    <n v="0"/>
    <n v="0"/>
    <x v="0"/>
    <s v="Saturday10:00-11:300"/>
    <s v="Saturday10:00-11:300"/>
    <n v="19"/>
    <x v="0"/>
    <m/>
    <s v="0_x000a_L-Chem --- 0"/>
  </r>
  <r>
    <n v="69"/>
    <s v="Saturday"/>
    <s v="11:30-01:00"/>
    <s v="G"/>
    <n v="6"/>
    <n v="701"/>
    <n v="0"/>
    <n v="0"/>
    <x v="0"/>
    <s v="Saturday11:30-01:000"/>
    <s v="Saturday11:30-01:000"/>
    <n v="18"/>
    <x v="0"/>
    <m/>
    <s v="0_x000a_701 --- 0"/>
  </r>
  <r>
    <n v="70"/>
    <s v="Saturday"/>
    <s v="11:30-01:00"/>
    <s v="G"/>
    <n v="7"/>
    <n v="702"/>
    <s v="MKT 231(L2T3)B"/>
    <s v="MAB"/>
    <x v="13"/>
    <s v="Saturday11:30-01:00MAB"/>
    <s v="Saturday11:30-01:00(L2T3)B"/>
    <n v="1"/>
    <x v="10"/>
    <m/>
    <s v="MKT 231(L2T3)B_x000a_702 --- MAB"/>
  </r>
  <r>
    <n v="71"/>
    <s v="Saturday"/>
    <s v="11:30-01:00"/>
    <s v="G"/>
    <n v="8"/>
    <n v="703"/>
    <s v="TE311(L3T2)B"/>
    <s v="MR1"/>
    <x v="18"/>
    <s v="Saturday11:30-01:00MR1"/>
    <s v="Saturday11:30-01:00(L3T2)B"/>
    <n v="1"/>
    <x v="8"/>
    <m/>
    <s v="TE311(L3T2)B_x000a_703 --- MR1"/>
  </r>
  <r>
    <n v="72"/>
    <s v="Saturday"/>
    <s v="11:30-01:00"/>
    <s v="G"/>
    <n v="9"/>
    <n v="704"/>
    <s v="TE 335 (L3T3)A"/>
    <s v="SSS"/>
    <x v="5"/>
    <s v="Saturday11:30-01:00SSS"/>
    <s v="Saturday11:30-01:00(L3T3)A"/>
    <n v="1"/>
    <x v="5"/>
    <m/>
    <s v="TE 335 (L3T3)A_x000a_704 --- SSS"/>
  </r>
  <r>
    <n v="73"/>
    <s v="Saturday"/>
    <s v="11:30-01:00"/>
    <s v="G"/>
    <n v="10"/>
    <n v="705"/>
    <s v="TE419(L4T1)A"/>
    <s v="TAC"/>
    <x v="16"/>
    <s v="Saturday11:30-01:00TAC"/>
    <s v="Saturday11:30-01:00(L4T1)A"/>
    <n v="1"/>
    <x v="4"/>
    <m/>
    <s v="TE419(L4T1)A_x000a_705 --- TAC"/>
  </r>
  <r>
    <n v="74"/>
    <s v="Saturday"/>
    <s v="11:30-01:00"/>
    <s v="G"/>
    <n v="11"/>
    <n v="707"/>
    <s v="STA-131(L1T3)B"/>
    <n v="0"/>
    <x v="19"/>
    <s v="Saturday11:30-01:000"/>
    <s v="Saturday11:30-01:00(L1T3)B"/>
    <n v="18"/>
    <x v="2"/>
    <m/>
    <s v="STA-131(L1T3)B_x000a_707 --- 0"/>
  </r>
  <r>
    <n v="75"/>
    <s v="Saturday"/>
    <s v="11:30-01:00"/>
    <s v="G"/>
    <n v="12"/>
    <n v="801"/>
    <s v="TE215(L2T1)A"/>
    <s v="KZ"/>
    <x v="11"/>
    <s v="Saturday11:30-01:00KZ"/>
    <s v="Saturday11:30-01:00(L2T1)A"/>
    <n v="1"/>
    <x v="9"/>
    <m/>
    <s v="TE215(L2T1)A_x000a_801 --- KZ"/>
  </r>
  <r>
    <n v="76"/>
    <s v="Saturday"/>
    <s v="11:30-01:00"/>
    <s v="G"/>
    <n v="13"/>
    <n v="803"/>
    <s v="TE 331(L3T3)B"/>
    <s v="MK"/>
    <x v="20"/>
    <s v="Saturday11:30-01:00MK"/>
    <s v="Saturday11:30-01:00(L3T3)B"/>
    <n v="1"/>
    <x v="5"/>
    <m/>
    <s v="TE 331(L3T3)B_x000a_803 --- MK"/>
  </r>
  <r>
    <n v="77"/>
    <s v="Saturday"/>
    <s v="11:30-01:00"/>
    <s v="G"/>
    <n v="14"/>
    <n v="802"/>
    <s v="ACT 231(L2T3)B"/>
    <n v="0"/>
    <x v="13"/>
    <s v="Saturday11:30-01:000"/>
    <s v="Saturday11:30-01:00(L2T3)B"/>
    <n v="18"/>
    <x v="10"/>
    <m/>
    <s v="ACT 231(L2T3)B_x000a_802 --- 0"/>
  </r>
  <r>
    <n v="78"/>
    <s v="Saturday"/>
    <s v="11:30-01:00"/>
    <s v="G"/>
    <n v="15"/>
    <n v="807"/>
    <s v="TE4211(L4T2)"/>
    <s v="SM"/>
    <x v="1"/>
    <s v="Saturday11:30-01:00SM"/>
    <s v="Saturday11:30-01:00(L4T2)"/>
    <n v="1"/>
    <x v="1"/>
    <m/>
    <s v="TE4211(L4T2)_x000a_807 --- SM"/>
  </r>
  <r>
    <n v="79"/>
    <s v="Saturday"/>
    <s v="11:30-01:00"/>
    <s v="G"/>
    <n v="16"/>
    <n v="808"/>
    <s v="TE 221 (L2T2)A"/>
    <s v="RHK"/>
    <x v="9"/>
    <s v="Saturday11:30-01:00RHK"/>
    <s v="Saturday11:30-01:00(L2T2)A"/>
    <n v="1"/>
    <x v="3"/>
    <m/>
    <s v="TE 221 (L2T2)A_x000a_808 --- RHK"/>
  </r>
  <r>
    <n v="80"/>
    <s v="Saturday"/>
    <s v="11:30-01:00"/>
    <s v="G"/>
    <n v="17"/>
    <n v="711"/>
    <s v="TE 323(L3T2)A"/>
    <s v="FS"/>
    <x v="8"/>
    <s v="Saturday11:30-01:00FS"/>
    <s v="Saturday11:30-01:00(L3T2)A"/>
    <n v="1"/>
    <x v="8"/>
    <m/>
    <s v="TE 323(L3T2)A_x000a_711 --- FS"/>
  </r>
  <r>
    <n v="81"/>
    <s v="Saturday"/>
    <s v="11:30-01:00"/>
    <s v="G"/>
    <n v="18"/>
    <n v="601"/>
    <s v="TE211(L2T1)C"/>
    <s v="NHM"/>
    <x v="21"/>
    <s v="Saturday11:30-01:00NHM"/>
    <s v="Saturday11:30-01:00(L2T1)C"/>
    <n v="1"/>
    <x v="9"/>
    <m/>
    <s v="TE211(L2T1)C_x000a_601 --- NHM"/>
  </r>
  <r>
    <n v="82"/>
    <s v="Saturday"/>
    <s v="11:30-01:00"/>
    <s v="G"/>
    <n v="19"/>
    <n v="602"/>
    <s v="MAT122(L1T2)D"/>
    <s v="SKR"/>
    <x v="22"/>
    <s v="Saturday11:30-01:00SKR"/>
    <s v="Saturday11:30-01:00(L1T2)D"/>
    <n v="1"/>
    <x v="11"/>
    <m/>
    <s v="MAT122(L1T2)D_x000a_602 --- SKR"/>
  </r>
  <r>
    <n v="83"/>
    <s v="Saturday"/>
    <s v="11:30-01:00"/>
    <s v="G"/>
    <n v="20"/>
    <n v="603"/>
    <n v="0"/>
    <n v="0"/>
    <x v="0"/>
    <s v="Saturday11:30-01:000"/>
    <s v="Saturday11:30-01:000"/>
    <n v="18"/>
    <x v="0"/>
    <m/>
    <s v="0_x000a_603 --- 0"/>
  </r>
  <r>
    <n v="84"/>
    <s v="Saturday"/>
    <s v="11:30-01:00"/>
    <s v="G"/>
    <n v="21"/>
    <n v="403"/>
    <s v="MRC"/>
    <n v="0"/>
    <x v="6"/>
    <s v="Saturday11:30-01:000"/>
    <s v="Saturday11:30-01:00MRC"/>
    <n v="18"/>
    <x v="6"/>
    <m/>
    <s v="MRC_x000a_403 --- 0"/>
  </r>
  <r>
    <n v="85"/>
    <s v="Saturday"/>
    <s v="11:30-01:00"/>
    <s v="G"/>
    <n v="22"/>
    <n v="405"/>
    <n v="0"/>
    <n v="0"/>
    <x v="0"/>
    <s v="Saturday11:30-01:000"/>
    <s v="Saturday11:30-01:000"/>
    <n v="18"/>
    <x v="0"/>
    <m/>
    <s v="0_x000a_405 --- 0"/>
  </r>
  <r>
    <n v="86"/>
    <s v="Saturday"/>
    <s v="11:30-01:00"/>
    <s v="G"/>
    <n v="23"/>
    <n v="712"/>
    <s v="DIC"/>
    <n v="0"/>
    <x v="7"/>
    <s v="Saturday11:30-01:000"/>
    <s v="Saturday11:30-01:00DIC"/>
    <n v="18"/>
    <x v="7"/>
    <m/>
    <s v="DIC_x000a_712 --- 0"/>
  </r>
  <r>
    <n v="87"/>
    <s v="Saturday"/>
    <s v="11:30-01:00"/>
    <s v="G"/>
    <n v="24"/>
    <n v="509"/>
    <n v="0"/>
    <n v="0"/>
    <x v="0"/>
    <s v="Saturday11:30-01:000"/>
    <s v="Saturday11:30-01:000"/>
    <n v="18"/>
    <x v="0"/>
    <m/>
    <s v="0_x000a_509 --- 0"/>
  </r>
  <r>
    <n v="88"/>
    <s v="Saturday"/>
    <s v="11:30-01:00"/>
    <s v="G"/>
    <n v="25"/>
    <s v="SAC-1"/>
    <n v="0"/>
    <n v="0"/>
    <x v="0"/>
    <s v="Saturday11:30-01:000"/>
    <s v="Saturday11:30-01:000"/>
    <n v="18"/>
    <x v="0"/>
    <m/>
    <s v="0_x000a_SAC-1 --- 0"/>
  </r>
  <r>
    <n v="89"/>
    <s v="Saturday"/>
    <s v="11:30-01:00"/>
    <s v="G"/>
    <n v="26"/>
    <s v="L-Yarn1"/>
    <s v="TE212(L2T1)B"/>
    <s v="AHM"/>
    <x v="14"/>
    <s v="Saturday11:30-01:00AHM"/>
    <s v="Saturday11:30-01:00(L2T1)B"/>
    <n v="1"/>
    <x v="9"/>
    <m/>
    <s v="TE212(L2T1)B_x000a_L-Yarn1 --- AHM"/>
  </r>
  <r>
    <n v="90"/>
    <s v="Saturday"/>
    <s v="11:30-01:00"/>
    <s v="G"/>
    <n v="27"/>
    <s v="L-Yarn2"/>
    <n v="0"/>
    <n v="0"/>
    <x v="0"/>
    <s v="Saturday11:30-01:000"/>
    <s v="Saturday11:30-01:000"/>
    <n v="18"/>
    <x v="0"/>
    <m/>
    <s v="0_x000a_L-Yarn2 --- 0"/>
  </r>
  <r>
    <n v="91"/>
    <s v="Saturday"/>
    <s v="11:30-01:00"/>
    <s v="G"/>
    <n v="28"/>
    <s v="L-Fab"/>
    <s v="TE424(L4T2)"/>
    <s v="SAS"/>
    <x v="1"/>
    <s v="Saturday11:30-01:00SAS"/>
    <s v="Saturday11:30-01:00(L4T2)"/>
    <n v="1"/>
    <x v="1"/>
    <m/>
    <s v="TE424(L4T2)_x000a_L-Fab --- SAS"/>
  </r>
  <r>
    <n v="92"/>
    <s v="Saturday"/>
    <s v="11:30-01:00"/>
    <s v="G"/>
    <n v="29"/>
    <s v="L-Col"/>
    <s v="TE322(L3T2(C)"/>
    <s v="FBS"/>
    <x v="23"/>
    <s v="Saturday11:30-01:00FBS"/>
    <s v="Saturday11:30-01:00(L3T2(C)"/>
    <n v="1"/>
    <x v="8"/>
    <m/>
    <s v="TE322(L3T2(C)_x000a_L-Col --- FBS"/>
  </r>
  <r>
    <n v="93"/>
    <s v="Saturday"/>
    <s v="11:30-01:00"/>
    <s v="G"/>
    <n v="30"/>
    <s v="L-App"/>
    <s v="TE232(L2T3)B"/>
    <s v="MRH"/>
    <x v="13"/>
    <s v="Saturday11:30-01:00MRH"/>
    <s v="Saturday11:30-01:00(L2T3)B"/>
    <n v="1"/>
    <x v="10"/>
    <m/>
    <s v="TE232(L2T3)B_x000a_L-App --- MRH"/>
  </r>
  <r>
    <n v="94"/>
    <s v="Saturday"/>
    <s v="11:30-01:00"/>
    <s v="G"/>
    <n v="31"/>
    <s v="L-QC1_x000a_709"/>
    <s v="TE224(L2T2)C"/>
    <s v="AAA"/>
    <x v="24"/>
    <s v="Saturday11:30-01:00AAA"/>
    <s v="Saturday11:30-01:00(L2T2)C"/>
    <n v="1"/>
    <x v="3"/>
    <m/>
    <s v="TE224(L2T2)C_x000a_L-QC1_x000a_709 --- AAA"/>
  </r>
  <r>
    <n v="95"/>
    <s v="Saturday"/>
    <s v="11:30-01:00"/>
    <s v="G"/>
    <n v="32"/>
    <n v="0"/>
    <n v="0"/>
    <n v="0"/>
    <x v="0"/>
    <s v="Saturday11:30-01:000"/>
    <s v="Saturday11:30-01:000"/>
    <n v="18"/>
    <x v="0"/>
    <m/>
    <s v="0_x000a_0 --- 0"/>
  </r>
  <r>
    <n v="96"/>
    <s v="Saturday"/>
    <s v="11:30-01:00"/>
    <s v="G"/>
    <n v="33"/>
    <s v="L-QC2_x000a_708"/>
    <n v="0"/>
    <n v="0"/>
    <x v="0"/>
    <s v="Saturday11:30-01:000"/>
    <s v="Saturday11:30-01:000"/>
    <n v="18"/>
    <x v="0"/>
    <m/>
    <s v="0_x000a_L-QC2_x000a_708 --- 0"/>
  </r>
  <r>
    <n v="97"/>
    <s v="Saturday"/>
    <s v="11:30-01:00"/>
    <s v="G"/>
    <n v="34"/>
    <n v="0"/>
    <n v="0"/>
    <n v="0"/>
    <x v="0"/>
    <s v="Saturday11:30-01:000"/>
    <s v="Saturday11:30-01:000"/>
    <n v="18"/>
    <x v="0"/>
    <m/>
    <s v="0_x000a_0 --- 0"/>
  </r>
  <r>
    <n v="98"/>
    <s v="Saturday"/>
    <s v="11:30-01:00"/>
    <s v="G"/>
    <n v="35"/>
    <n v="0"/>
    <n v="0"/>
    <n v="0"/>
    <x v="0"/>
    <s v="Saturday11:30-01:000"/>
    <s v="Saturday11:30-01:000"/>
    <n v="18"/>
    <x v="0"/>
    <m/>
    <s v="0_x000a_0 --- 0"/>
  </r>
  <r>
    <n v="99"/>
    <s v="Saturday"/>
    <s v="11:30-01:00"/>
    <s v="G"/>
    <n v="36"/>
    <n v="0"/>
    <n v="0"/>
    <n v="0"/>
    <x v="0"/>
    <s v="Saturday11:30-01:000"/>
    <s v="Saturday11:30-01:000"/>
    <n v="18"/>
    <x v="0"/>
    <m/>
    <s v="0_x000a_0 --- 0"/>
  </r>
  <r>
    <n v="100"/>
    <s v="Saturday"/>
    <s v="11:30-01:00"/>
    <s v="G"/>
    <n v="37"/>
    <s v="L-mec"/>
    <n v="0"/>
    <n v="0"/>
    <x v="0"/>
    <s v="Saturday11:30-01:000"/>
    <s v="Saturday11:30-01:000"/>
    <n v="18"/>
    <x v="0"/>
    <m/>
    <s v="0_x000a_L-mec --- 0"/>
  </r>
  <r>
    <n v="101"/>
    <s v="Saturday"/>
    <s v="11:30-01:00"/>
    <s v="G"/>
    <n v="38"/>
    <n v="0"/>
    <n v="0"/>
    <n v="0"/>
    <x v="0"/>
    <s v="Saturday11:30-01:000"/>
    <s v="Saturday11:30-01:000"/>
    <n v="18"/>
    <x v="0"/>
    <m/>
    <s v="0_x000a_0 --- 0"/>
  </r>
  <r>
    <n v="102"/>
    <s v="Saturday"/>
    <s v="11:30-01:00"/>
    <s v="G"/>
    <n v="39"/>
    <s v="L-Chem"/>
    <n v="0"/>
    <n v="0"/>
    <x v="0"/>
    <s v="Saturday11:30-01:000"/>
    <s v="Saturday11:30-01:000"/>
    <n v="18"/>
    <x v="0"/>
    <m/>
    <s v="0_x000a_L-Chem --- 0"/>
  </r>
  <r>
    <n v="103"/>
    <s v="Saturday"/>
    <s v="01:00-02:30"/>
    <s v="J"/>
    <n v="6"/>
    <n v="701"/>
    <n v="0"/>
    <n v="0"/>
    <x v="0"/>
    <s v="Saturday01:00-02:300"/>
    <s v="Saturday01:00-02:300"/>
    <n v="18"/>
    <x v="0"/>
    <m/>
    <s v="0_x000a_701 --- 0"/>
  </r>
  <r>
    <n v="104"/>
    <s v="Saturday"/>
    <s v="01:00-02:30"/>
    <s v="J"/>
    <n v="7"/>
    <n v="702"/>
    <s v="TE 327 (L3T2) B"/>
    <s v="AAM"/>
    <x v="25"/>
    <s v="Saturday01:00-02:30AAM"/>
    <s v="Saturday01:00-02:30(L3T2) B"/>
    <n v="1"/>
    <x v="8"/>
    <m/>
    <s v="TE 327 (L3T2) B_x000a_702 --- AAM"/>
  </r>
  <r>
    <n v="105"/>
    <s v="Saturday"/>
    <s v="01:00-02:30"/>
    <s v="J"/>
    <n v="8"/>
    <n v="703"/>
    <s v="TE 315(L3T1) A"/>
    <s v="NF"/>
    <x v="26"/>
    <s v="Saturday01:00-02:30NF"/>
    <s v="Saturday01:00-02:30(L3T1) A"/>
    <n v="1"/>
    <x v="12"/>
    <m/>
    <s v="TE 315(L3T1) A_x000a_703 --- NF"/>
  </r>
  <r>
    <n v="106"/>
    <s v="Saturday"/>
    <s v="01:00-02:30"/>
    <s v="J"/>
    <n v="9"/>
    <n v="704"/>
    <s v="TE235(L2T3)B"/>
    <s v="Syful"/>
    <x v="13"/>
    <s v="Saturday01:00-02:30Syful"/>
    <s v="Saturday01:00-02:30(L2T3)B"/>
    <n v="1"/>
    <x v="10"/>
    <m/>
    <s v="TE235(L2T3)B_x000a_704 --- Syful"/>
  </r>
  <r>
    <n v="107"/>
    <s v="Saturday"/>
    <s v="01:00-02:30"/>
    <s v="J"/>
    <n v="10"/>
    <n v="705"/>
    <s v="TE4111(L4T1)A"/>
    <s v="AG"/>
    <x v="16"/>
    <s v="Saturday01:00-02:30AG"/>
    <s v="Saturday01:00-02:30(L4T1)A"/>
    <n v="1"/>
    <x v="4"/>
    <m/>
    <s v="TE4111(L4T1)A_x000a_705 --- AG"/>
  </r>
  <r>
    <n v="108"/>
    <s v="Saturday"/>
    <s v="01:00-02:30"/>
    <s v="J"/>
    <n v="11"/>
    <n v="707"/>
    <s v="TE-211(L2T1)A"/>
    <s v="AHM"/>
    <x v="11"/>
    <s v="Saturday01:00-02:30AHM"/>
    <s v="Saturday01:00-02:30(L2T1)A"/>
    <n v="2"/>
    <x v="9"/>
    <m/>
    <s v="TE-211(L2T1)A_x000a_707 --- AHM"/>
  </r>
  <r>
    <n v="109"/>
    <s v="Saturday"/>
    <s v="01:00-02:30"/>
    <s v="J"/>
    <n v="12"/>
    <n v="801"/>
    <s v="TE221(L2T2)B"/>
    <s v="AN"/>
    <x v="3"/>
    <s v="Saturday01:00-02:30AN"/>
    <s v="Saturday01:00-02:30(L2T2)B"/>
    <n v="1"/>
    <x v="3"/>
    <m/>
    <s v="TE221(L2T2)B_x000a_801 --- AN"/>
  </r>
  <r>
    <n v="110"/>
    <s v="Saturday"/>
    <s v="01:00-02:30"/>
    <s v="J"/>
    <n v="13"/>
    <n v="803"/>
    <s v="TE 334(L3T3)C"/>
    <s v="PT"/>
    <x v="17"/>
    <s v="Saturday01:00-02:30PT"/>
    <s v="Saturday01:00-02:30(L3T3)C"/>
    <n v="1"/>
    <x v="5"/>
    <m/>
    <s v="TE 334(L3T3)C_x000a_803 --- PT"/>
  </r>
  <r>
    <n v="111"/>
    <s v="Saturday"/>
    <s v="01:00-02:30"/>
    <s v="J"/>
    <n v="14"/>
    <n v="802"/>
    <s v="TE321(L3T2)A"/>
    <s v="FHA"/>
    <x v="8"/>
    <s v="Saturday01:00-02:30FHA"/>
    <s v="Saturday01:00-02:30(L3T2)A"/>
    <n v="1"/>
    <x v="8"/>
    <m/>
    <s v="TE321(L3T2)A_x000a_802 --- FHA"/>
  </r>
  <r>
    <n v="112"/>
    <s v="Saturday"/>
    <s v="01:00-02:30"/>
    <s v="J"/>
    <n v="15"/>
    <n v="807"/>
    <s v="TE 226(L2T2)A"/>
    <s v="SR"/>
    <x v="9"/>
    <s v="Saturday01:00-02:30SR"/>
    <s v="Saturday01:00-02:30(L2T2)A"/>
    <n v="1"/>
    <x v="3"/>
    <m/>
    <s v="TE 226(L2T2)A_x000a_807 --- SR"/>
  </r>
  <r>
    <n v="113"/>
    <s v="Saturday"/>
    <s v="01:00-02:30"/>
    <s v="J"/>
    <n v="16"/>
    <n v="808"/>
    <s v="MAT111(L1T1)A"/>
    <s v="SS"/>
    <x v="27"/>
    <s v="Saturday01:00-02:30SS"/>
    <s v="Saturday01:00-02:30(L1T1)A"/>
    <n v="1"/>
    <x v="13"/>
    <m/>
    <s v="MAT111(L1T1)A_x000a_808 --- SS"/>
  </r>
  <r>
    <n v="114"/>
    <s v="Saturday"/>
    <s v="01:00-02:30"/>
    <s v="J"/>
    <n v="17"/>
    <n v="711"/>
    <n v="0"/>
    <n v="0"/>
    <x v="0"/>
    <s v="Saturday01:00-02:300"/>
    <s v="Saturday01:00-02:300"/>
    <n v="18"/>
    <x v="0"/>
    <m/>
    <s v="0_x000a_711 --- 0"/>
  </r>
  <r>
    <n v="115"/>
    <s v="Saturday"/>
    <s v="01:00-02:30"/>
    <s v="J"/>
    <n v="18"/>
    <n v="601"/>
    <n v="0"/>
    <n v="0"/>
    <x v="0"/>
    <s v="Saturday01:00-02:300"/>
    <s v="Saturday01:00-02:300"/>
    <n v="18"/>
    <x v="0"/>
    <m/>
    <s v="0_x000a_601 --- 0"/>
  </r>
  <r>
    <n v="116"/>
    <s v="Saturday"/>
    <s v="01:00-02:30"/>
    <s v="J"/>
    <n v="19"/>
    <n v="602"/>
    <s v="TE323(L3T2)D"/>
    <s v="FS"/>
    <x v="28"/>
    <s v="Saturday01:00-02:30FS"/>
    <s v="Saturday01:00-02:30(L3T2)D"/>
    <n v="1"/>
    <x v="8"/>
    <m/>
    <s v="TE323(L3T2)D_x000a_602 --- FS"/>
  </r>
  <r>
    <n v="117"/>
    <s v="Saturday"/>
    <s v="01:00-02:30"/>
    <s v="J"/>
    <n v="20"/>
    <n v="603"/>
    <n v="0"/>
    <n v="0"/>
    <x v="0"/>
    <s v="Saturday01:00-02:300"/>
    <s v="Saturday01:00-02:300"/>
    <n v="18"/>
    <x v="0"/>
    <m/>
    <s v="0_x000a_603 --- 0"/>
  </r>
  <r>
    <n v="118"/>
    <s v="Saturday"/>
    <s v="01:00-02:30"/>
    <s v="J"/>
    <n v="21"/>
    <n v="403"/>
    <n v="0"/>
    <n v="0"/>
    <x v="0"/>
    <s v="Saturday01:00-02:300"/>
    <s v="Saturday01:00-02:300"/>
    <n v="18"/>
    <x v="0"/>
    <m/>
    <s v="0_x000a_403 --- 0"/>
  </r>
  <r>
    <n v="119"/>
    <s v="Saturday"/>
    <s v="01:00-02:30"/>
    <s v="J"/>
    <n v="22"/>
    <n v="405"/>
    <n v="0"/>
    <n v="0"/>
    <x v="0"/>
    <s v="Saturday01:00-02:300"/>
    <s v="Saturday01:00-02:300"/>
    <n v="18"/>
    <x v="0"/>
    <m/>
    <s v="0_x000a_405 --- 0"/>
  </r>
  <r>
    <n v="120"/>
    <s v="Saturday"/>
    <s v="01:00-02:30"/>
    <s v="J"/>
    <n v="23"/>
    <n v="712"/>
    <s v="DIC"/>
    <n v="0"/>
    <x v="7"/>
    <s v="Saturday01:00-02:300"/>
    <s v="Saturday01:00-02:30DIC"/>
    <n v="18"/>
    <x v="7"/>
    <m/>
    <s v="DIC_x000a_712 --- 0"/>
  </r>
  <r>
    <n v="121"/>
    <s v="Saturday"/>
    <s v="01:00-02:30"/>
    <s v="J"/>
    <n v="24"/>
    <n v="509"/>
    <n v="0"/>
    <n v="0"/>
    <x v="0"/>
    <s v="Saturday01:00-02:300"/>
    <s v="Saturday01:00-02:300"/>
    <n v="18"/>
    <x v="0"/>
    <m/>
    <s v="0_x000a_509 --- 0"/>
  </r>
  <r>
    <n v="122"/>
    <s v="Saturday"/>
    <s v="01:00-02:30"/>
    <s v="J"/>
    <n v="25"/>
    <n v="303"/>
    <n v="0"/>
    <n v="0"/>
    <x v="0"/>
    <s v="Saturday01:00-02:300"/>
    <s v="Saturday01:00-02:300"/>
    <n v="18"/>
    <x v="0"/>
    <m/>
    <s v="0_x000a_303 --- 0"/>
  </r>
  <r>
    <n v="123"/>
    <s v="Saturday"/>
    <s v="01:00-02:30"/>
    <s v="J"/>
    <n v="26"/>
    <s v="L-Yarn1"/>
    <s v="TE212(L2T1)B"/>
    <s v="AHM"/>
    <x v="14"/>
    <s v="Saturday01:00-02:30AHM"/>
    <s v="Saturday01:00-02:30(L2T1)B"/>
    <n v="2"/>
    <x v="9"/>
    <m/>
    <s v="TE212(L2T1)B_x000a_L-Yarn1 --- AHM"/>
  </r>
  <r>
    <n v="124"/>
    <s v="Saturday"/>
    <s v="01:00-02:30"/>
    <s v="J"/>
    <n v="27"/>
    <s v="L-Yarn2"/>
    <n v="0"/>
    <n v="0"/>
    <x v="0"/>
    <s v="Saturday01:00-02:300"/>
    <s v="Saturday01:00-02:300"/>
    <n v="18"/>
    <x v="0"/>
    <m/>
    <s v="0_x000a_L-Yarn2 --- 0"/>
  </r>
  <r>
    <n v="125"/>
    <s v="Saturday"/>
    <s v="01:00-02:30"/>
    <s v="J"/>
    <n v="28"/>
    <s v="L-Fab"/>
    <s v="TE424(L4T2)"/>
    <s v="SAS"/>
    <x v="1"/>
    <s v="Saturday01:00-02:30SAS"/>
    <s v="Saturday01:00-02:30(L4T2)"/>
    <n v="1"/>
    <x v="1"/>
    <m/>
    <s v="TE424(L4T2)_x000a_L-Fab --- SAS"/>
  </r>
  <r>
    <n v="126"/>
    <s v="Saturday"/>
    <s v="01:00-02:30"/>
    <s v="J"/>
    <n v="29"/>
    <s v="L-Col"/>
    <s v="TE322(L3T2(C)"/>
    <s v="FBS"/>
    <x v="23"/>
    <s v="Saturday01:00-02:30FBS"/>
    <s v="Saturday01:00-02:30(L3T2(C)"/>
    <n v="1"/>
    <x v="8"/>
    <m/>
    <s v="TE322(L3T2(C)_x000a_L-Col --- FBS"/>
  </r>
  <r>
    <n v="127"/>
    <s v="Saturday"/>
    <s v="01:00-02:30"/>
    <s v="J"/>
    <n v="30"/>
    <s v="L-App"/>
    <s v="TE232(L2T3)B"/>
    <s v="MRH"/>
    <x v="13"/>
    <s v="Saturday01:00-02:30MRH"/>
    <s v="Saturday01:00-02:30(L2T3)B"/>
    <n v="1"/>
    <x v="10"/>
    <m/>
    <s v="TE232(L2T3)B_x000a_L-App --- MRH"/>
  </r>
  <r>
    <n v="128"/>
    <s v="Saturday"/>
    <s v="01:00-02:30"/>
    <s v="J"/>
    <n v="31"/>
    <s v="L-QC1_x000a_709"/>
    <s v="TE224(L2T2)C"/>
    <s v="AAA"/>
    <x v="24"/>
    <s v="Saturday01:00-02:30AAA"/>
    <s v="Saturday01:00-02:30(L2T2)C"/>
    <n v="1"/>
    <x v="3"/>
    <m/>
    <s v="TE224(L2T2)C_x000a_L-QC1_x000a_709 --- AAA"/>
  </r>
  <r>
    <n v="129"/>
    <s v="Saturday"/>
    <s v="01:00-02:30"/>
    <s v="J"/>
    <n v="32"/>
    <n v="0"/>
    <n v="0"/>
    <n v="0"/>
    <x v="0"/>
    <s v="Saturday01:00-02:300"/>
    <s v="Saturday01:00-02:300"/>
    <n v="18"/>
    <x v="0"/>
    <m/>
    <s v="0_x000a_0 --- 0"/>
  </r>
  <r>
    <n v="130"/>
    <s v="Saturday"/>
    <s v="01:00-02:30"/>
    <s v="J"/>
    <n v="33"/>
    <s v="L-QC2_x000a_708"/>
    <n v="0"/>
    <n v="0"/>
    <x v="0"/>
    <s v="Saturday01:00-02:300"/>
    <s v="Saturday01:00-02:300"/>
    <n v="18"/>
    <x v="0"/>
    <m/>
    <s v="0_x000a_L-QC2_x000a_708 --- 0"/>
  </r>
  <r>
    <n v="131"/>
    <s v="Saturday"/>
    <s v="01:00-02:30"/>
    <s v="J"/>
    <n v="34"/>
    <n v="0"/>
    <n v="0"/>
    <n v="0"/>
    <x v="0"/>
    <s v="Saturday01:00-02:300"/>
    <s v="Saturday01:00-02:300"/>
    <n v="18"/>
    <x v="0"/>
    <m/>
    <s v="0_x000a_0 --- 0"/>
  </r>
  <r>
    <n v="132"/>
    <s v="Saturday"/>
    <s v="01:00-02:30"/>
    <s v="J"/>
    <n v="35"/>
    <n v="0"/>
    <n v="0"/>
    <n v="0"/>
    <x v="0"/>
    <s v="Saturday01:00-02:300"/>
    <s v="Saturday01:00-02:300"/>
    <n v="18"/>
    <x v="0"/>
    <m/>
    <s v="0_x000a_0 --- 0"/>
  </r>
  <r>
    <n v="133"/>
    <s v="Saturday"/>
    <s v="01:00-02:30"/>
    <s v="J"/>
    <n v="36"/>
    <n v="0"/>
    <n v="0"/>
    <n v="0"/>
    <x v="0"/>
    <s v="Saturday01:00-02:300"/>
    <s v="Saturday01:00-02:300"/>
    <n v="18"/>
    <x v="0"/>
    <m/>
    <s v="0_x000a_0 --- 0"/>
  </r>
  <r>
    <n v="134"/>
    <s v="Saturday"/>
    <s v="01:00-02:30"/>
    <s v="J"/>
    <n v="37"/>
    <s v="L-mec"/>
    <n v="0"/>
    <n v="0"/>
    <x v="0"/>
    <s v="Saturday01:00-02:300"/>
    <s v="Saturday01:00-02:300"/>
    <n v="18"/>
    <x v="0"/>
    <m/>
    <s v="0_x000a_L-mec --- 0"/>
  </r>
  <r>
    <n v="135"/>
    <s v="Saturday"/>
    <s v="01:00-02:30"/>
    <s v="J"/>
    <n v="38"/>
    <n v="502"/>
    <n v="0"/>
    <n v="0"/>
    <x v="0"/>
    <s v="Saturday01:00-02:300"/>
    <s v="Saturday01:00-02:300"/>
    <n v="18"/>
    <x v="0"/>
    <m/>
    <s v="0_x000a_502 --- 0"/>
  </r>
  <r>
    <n v="136"/>
    <s v="Saturday"/>
    <s v="01:00-02:30"/>
    <s v="J"/>
    <n v="39"/>
    <s v="L-Chem"/>
    <n v="0"/>
    <n v="0"/>
    <x v="0"/>
    <s v="Saturday01:00-02:300"/>
    <s v="Saturday01:00-02:300"/>
    <n v="18"/>
    <x v="0"/>
    <m/>
    <s v="0_x000a_L-Chem --- 0"/>
  </r>
  <r>
    <n v="137"/>
    <s v="Saturday"/>
    <s v="2:30-04:00"/>
    <s v="M"/>
    <n v="6"/>
    <n v="701"/>
    <n v="0"/>
    <n v="0"/>
    <x v="0"/>
    <s v="Saturday2:30-04:000"/>
    <s v="Saturday2:30-04:000"/>
    <n v="21"/>
    <x v="0"/>
    <m/>
    <s v="0_x000a_701 --- 0"/>
  </r>
  <r>
    <n v="138"/>
    <s v="Saturday"/>
    <s v="2:30-04:00"/>
    <s v="M"/>
    <n v="7"/>
    <n v="702"/>
    <s v="TE 331(L3T3)C"/>
    <s v="MAB"/>
    <x v="17"/>
    <s v="Saturday2:30-04:00MAB"/>
    <s v="Saturday2:30-04:00(L3T3)C"/>
    <n v="1"/>
    <x v="5"/>
    <m/>
    <s v="TE 331(L3T3)C_x000a_702 --- MAB"/>
  </r>
  <r>
    <n v="139"/>
    <s v="Saturday"/>
    <s v="2:30-04:00"/>
    <s v="M"/>
    <n v="8"/>
    <n v="703"/>
    <s v="TE317 (L3T1) A"/>
    <s v="MR1"/>
    <x v="26"/>
    <s v="Saturday2:30-04:00MR1"/>
    <s v="Saturday2:30-04:00(L3T1) A"/>
    <n v="1"/>
    <x v="12"/>
    <m/>
    <s v="TE317 (L3T1) A_x000a_703 --- MR1"/>
  </r>
  <r>
    <n v="140"/>
    <s v="Saturday"/>
    <s v="2:30-04:00"/>
    <s v="M"/>
    <n v="9"/>
    <n v="704"/>
    <s v="TE 335 (L3T3)B"/>
    <s v="SSS"/>
    <x v="20"/>
    <s v="Saturday2:30-04:00SSS"/>
    <s v="Saturday2:30-04:00(L3T3)B"/>
    <n v="1"/>
    <x v="5"/>
    <m/>
    <s v="TE 335 (L3T3)B_x000a_704 --- SSS"/>
  </r>
  <r>
    <n v="141"/>
    <s v="Saturday"/>
    <s v="2:30-04:00"/>
    <s v="M"/>
    <n v="10"/>
    <n v="705"/>
    <s v="TE 333 (L3T3)A"/>
    <s v="TAC"/>
    <x v="5"/>
    <s v="Saturday2:30-04:00TAC"/>
    <s v="Saturday2:30-04:00(L3T3)A"/>
    <n v="1"/>
    <x v="5"/>
    <m/>
    <s v="TE 333 (L3T3)A_x000a_705 --- TAC"/>
  </r>
  <r>
    <n v="142"/>
    <s v="Saturday"/>
    <s v="2:30-04:00"/>
    <s v="M"/>
    <n v="11"/>
    <n v="707"/>
    <s v="STA-131(L1T3)C"/>
    <n v="0"/>
    <x v="15"/>
    <s v="Saturday2:30-04:000"/>
    <s v="Saturday2:30-04:00(L1T3)C"/>
    <n v="21"/>
    <x v="2"/>
    <m/>
    <s v="STA-131(L1T3)C_x000a_707 --- 0"/>
  </r>
  <r>
    <n v="143"/>
    <s v="Saturday"/>
    <s v="2:30-04:00"/>
    <s v="M"/>
    <n v="12"/>
    <n v="801"/>
    <s v="TE 132(L1T3)B"/>
    <s v="NL3"/>
    <x v="19"/>
    <s v="Saturday2:30-04:00NL3"/>
    <s v="Saturday2:30-04:00(L1T3)B"/>
    <n v="1"/>
    <x v="2"/>
    <m/>
    <s v="TE 132(L1T3)B_x000a_801 --- NL3"/>
  </r>
  <r>
    <n v="144"/>
    <s v="Saturday"/>
    <s v="2:30-04:00"/>
    <s v="M"/>
    <n v="13"/>
    <n v="803"/>
    <s v="TE221(L2T2)A"/>
    <s v="SM"/>
    <x v="9"/>
    <s v="Saturday2:30-04:00SM"/>
    <s v="Saturday2:30-04:00(L2T2)A"/>
    <n v="1"/>
    <x v="3"/>
    <m/>
    <s v="TE221(L2T2)A_x000a_803 --- SM"/>
  </r>
  <r>
    <n v="145"/>
    <s v="Saturday"/>
    <s v="2:30-04:00"/>
    <s v="M"/>
    <n v="14"/>
    <n v="802"/>
    <s v="TE 132(L1T3)D"/>
    <s v="NL1"/>
    <x v="29"/>
    <s v="Saturday2:30-04:00NL1"/>
    <s v="Saturday2:30-04:00(L1T3)D"/>
    <n v="1"/>
    <x v="2"/>
    <m/>
    <s v="TE 132(L1T3)D_x000a_802 --- NL1"/>
  </r>
  <r>
    <n v="146"/>
    <s v="Saturday"/>
    <s v="2:30-04:00"/>
    <s v="M"/>
    <n v="15"/>
    <n v="807"/>
    <n v="0"/>
    <n v="0"/>
    <x v="0"/>
    <s v="Saturday2:30-04:000"/>
    <s v="Saturday2:30-04:000"/>
    <n v="21"/>
    <x v="0"/>
    <m/>
    <s v="0_x000a_807 --- 0"/>
  </r>
  <r>
    <n v="147"/>
    <s v="Saturday"/>
    <s v="2:30-04:00"/>
    <s v="M"/>
    <n v="16"/>
    <n v="808"/>
    <s v="PHY111(L1T1)A"/>
    <s v="SA"/>
    <x v="27"/>
    <s v="Saturday2:30-04:00SA"/>
    <s v="Saturday2:30-04:00(L1T1)A"/>
    <n v="1"/>
    <x v="13"/>
    <m/>
    <s v="PHY111(L1T1)A_x000a_808 --- SA"/>
  </r>
  <r>
    <n v="148"/>
    <s v="Saturday"/>
    <s v="2:30-04:00"/>
    <s v="M"/>
    <n v="17"/>
    <n v="711"/>
    <n v="0"/>
    <n v="0"/>
    <x v="0"/>
    <s v="Saturday2:30-04:000"/>
    <s v="Saturday2:30-04:000"/>
    <n v="21"/>
    <x v="0"/>
    <m/>
    <s v="0_x000a_711 --- 0"/>
  </r>
  <r>
    <n v="149"/>
    <s v="Saturday"/>
    <s v="2:30-04:00"/>
    <s v="M"/>
    <n v="18"/>
    <n v="601"/>
    <s v="TE323(L3T2)B"/>
    <s v="AI"/>
    <x v="18"/>
    <s v="Saturday2:30-04:00AI"/>
    <s v="Saturday2:30-04:00(L3T2)B"/>
    <n v="1"/>
    <x v="8"/>
    <m/>
    <s v="TE323(L3T2)B_x000a_601 --- AI"/>
  </r>
  <r>
    <n v="150"/>
    <s v="Saturday"/>
    <s v="2:30-04:00"/>
    <s v="M"/>
    <n v="19"/>
    <n v="602"/>
    <n v="0"/>
    <n v="0"/>
    <x v="0"/>
    <s v="Saturday2:30-04:000"/>
    <s v="Saturday2:30-04:000"/>
    <n v="21"/>
    <x v="0"/>
    <m/>
    <s v="0_x000a_602 --- 0"/>
  </r>
  <r>
    <n v="151"/>
    <s v="Saturday"/>
    <s v="2:30-04:00"/>
    <s v="M"/>
    <n v="20"/>
    <n v="603"/>
    <n v="0"/>
    <n v="0"/>
    <x v="0"/>
    <s v="Saturday2:30-04:000"/>
    <s v="Saturday2:30-04:000"/>
    <n v="21"/>
    <x v="0"/>
    <m/>
    <s v="0_x000a_603 --- 0"/>
  </r>
  <r>
    <n v="152"/>
    <s v="Saturday"/>
    <s v="2:30-04:00"/>
    <s v="M"/>
    <n v="21"/>
    <n v="403"/>
    <n v="0"/>
    <n v="0"/>
    <x v="0"/>
    <s v="Saturday2:30-04:000"/>
    <s v="Saturday2:30-04:000"/>
    <n v="21"/>
    <x v="0"/>
    <m/>
    <s v="0_x000a_403 --- 0"/>
  </r>
  <r>
    <n v="153"/>
    <s v="Saturday"/>
    <s v="2:30-04:00"/>
    <s v="M"/>
    <n v="22"/>
    <n v="405"/>
    <n v="0"/>
    <n v="0"/>
    <x v="0"/>
    <s v="Saturday2:30-04:000"/>
    <s v="Saturday2:30-04:000"/>
    <n v="21"/>
    <x v="0"/>
    <m/>
    <s v="0_x000a_405 --- 0"/>
  </r>
  <r>
    <n v="154"/>
    <s v="Saturday"/>
    <s v="2:30-04:00"/>
    <s v="M"/>
    <n v="23"/>
    <n v="712"/>
    <n v="0"/>
    <n v="0"/>
    <x v="0"/>
    <s v="Saturday2:30-04:000"/>
    <s v="Saturday2:30-04:000"/>
    <n v="21"/>
    <x v="0"/>
    <m/>
    <s v="0_x000a_712 --- 0"/>
  </r>
  <r>
    <n v="155"/>
    <s v="Saturday"/>
    <s v="2:30-04:00"/>
    <s v="M"/>
    <n v="24"/>
    <n v="509"/>
    <n v="0"/>
    <n v="0"/>
    <x v="0"/>
    <s v="Saturday2:30-04:000"/>
    <s v="Saturday2:30-04:000"/>
    <n v="21"/>
    <x v="0"/>
    <m/>
    <s v="0_x000a_509 --- 0"/>
  </r>
  <r>
    <n v="156"/>
    <s v="Saturday"/>
    <s v="2:30-04:00"/>
    <s v="M"/>
    <n v="25"/>
    <n v="303"/>
    <n v="0"/>
    <n v="0"/>
    <x v="0"/>
    <s v="Saturday2:30-04:000"/>
    <s v="Saturday2:30-04:000"/>
    <n v="21"/>
    <x v="0"/>
    <m/>
    <s v="0_x000a_303 --- 0"/>
  </r>
  <r>
    <n v="157"/>
    <s v="Saturday"/>
    <s v="2:30-04:00"/>
    <s v="M"/>
    <n v="26"/>
    <s v="L-Yarn1"/>
    <s v="TE212(L2T1)A"/>
    <s v="AHM"/>
    <x v="11"/>
    <s v="Saturday2:30-04:00AHM"/>
    <s v="Saturday2:30-04:00(L2T1)A"/>
    <n v="1"/>
    <x v="9"/>
    <m/>
    <s v="TE212(L2T1)A_x000a_L-Yarn1 --- AHM"/>
  </r>
  <r>
    <n v="158"/>
    <s v="Saturday"/>
    <s v="2:30-04:00"/>
    <s v="M"/>
    <n v="27"/>
    <n v="0"/>
    <n v="0"/>
    <n v="0"/>
    <x v="0"/>
    <s v="Saturday2:30-04:000"/>
    <s v="Saturday2:30-04:000"/>
    <n v="21"/>
    <x v="0"/>
    <m/>
    <s v="0_x000a_0 --- 0"/>
  </r>
  <r>
    <n v="159"/>
    <s v="Saturday"/>
    <s v="2:30-04:00"/>
    <s v="M"/>
    <n v="28"/>
    <s v="L-Fab"/>
    <s v="TE313(L3T1)A"/>
    <s v="MHR"/>
    <x v="30"/>
    <s v="Saturday2:30-04:00MHR"/>
    <s v="Saturday2:30-04:00(L3T1)A"/>
    <n v="1"/>
    <x v="12"/>
    <m/>
    <s v="TE313(L3T1)A_x000a_L-Fab --- MHR"/>
  </r>
  <r>
    <n v="160"/>
    <s v="Saturday"/>
    <s v="2:30-04:00"/>
    <s v="M"/>
    <n v="29"/>
    <s v="L-Col"/>
    <s v="TE426(L4T2)"/>
    <s v="FBS"/>
    <x v="1"/>
    <s v="Saturday2:30-04:00FBS"/>
    <s v="Saturday2:30-04:00(L4T2)"/>
    <n v="1"/>
    <x v="1"/>
    <m/>
    <s v="TE426(L4T2)_x000a_L-Col --- FBS"/>
  </r>
  <r>
    <n v="161"/>
    <s v="Saturday"/>
    <s v="2:30-04:00"/>
    <s v="M"/>
    <n v="30"/>
    <s v="L-App"/>
    <s v="TE232(L2T3)A"/>
    <s v="AAM"/>
    <x v="12"/>
    <s v="Saturday2:30-04:00AAM"/>
    <s v="Saturday2:30-04:00(L2T3)A"/>
    <n v="1"/>
    <x v="10"/>
    <m/>
    <s v="TE232(L2T3)A_x000a_L-App --- AAM"/>
  </r>
  <r>
    <n v="162"/>
    <s v="Saturday"/>
    <s v="2:30-04:00"/>
    <s v="M"/>
    <n v="31"/>
    <s v="L-QC1_x000a_709"/>
    <n v="0"/>
    <n v="0"/>
    <x v="0"/>
    <s v="Saturday2:30-04:000"/>
    <s v="Saturday2:30-04:000"/>
    <n v="21"/>
    <x v="0"/>
    <m/>
    <s v="0_x000a_L-QC1_x000a_709 --- 0"/>
  </r>
  <r>
    <n v="163"/>
    <s v="Saturday"/>
    <s v="2:30-04:00"/>
    <s v="M"/>
    <n v="32"/>
    <n v="0"/>
    <n v="0"/>
    <n v="0"/>
    <x v="0"/>
    <s v="Saturday2:30-04:000"/>
    <s v="Saturday2:30-04:000"/>
    <n v="21"/>
    <x v="0"/>
    <m/>
    <s v="0_x000a_0 --- 0"/>
  </r>
  <r>
    <n v="164"/>
    <s v="Saturday"/>
    <s v="2:30-04:00"/>
    <s v="M"/>
    <n v="33"/>
    <s v="L-QC2_x000a_708"/>
    <n v="0"/>
    <n v="0"/>
    <x v="0"/>
    <s v="Saturday2:30-04:000"/>
    <s v="Saturday2:30-04:000"/>
    <n v="21"/>
    <x v="0"/>
    <m/>
    <s v="0_x000a_L-QC2_x000a_708 --- 0"/>
  </r>
  <r>
    <n v="165"/>
    <s v="Saturday"/>
    <s v="2:30-04:00"/>
    <s v="M"/>
    <n v="34"/>
    <n v="0"/>
    <n v="0"/>
    <n v="0"/>
    <x v="0"/>
    <s v="Saturday2:30-04:000"/>
    <s v="Saturday2:30-04:000"/>
    <n v="21"/>
    <x v="0"/>
    <m/>
    <s v="0_x000a_0 --- 0"/>
  </r>
  <r>
    <n v="166"/>
    <s v="Saturday"/>
    <s v="2:30-04:00"/>
    <s v="M"/>
    <n v="35"/>
    <n v="0"/>
    <n v="0"/>
    <n v="0"/>
    <x v="0"/>
    <s v="Saturday2:30-04:000"/>
    <s v="Saturday2:30-04:000"/>
    <n v="21"/>
    <x v="0"/>
    <m/>
    <s v="0_x000a_0 --- 0"/>
  </r>
  <r>
    <n v="167"/>
    <s v="Saturday"/>
    <s v="2:30-04:00"/>
    <s v="M"/>
    <n v="36"/>
    <n v="0"/>
    <n v="0"/>
    <n v="0"/>
    <x v="0"/>
    <s v="Saturday2:30-04:000"/>
    <s v="Saturday2:30-04:000"/>
    <n v="21"/>
    <x v="0"/>
    <m/>
    <s v="0_x000a_0 --- 0"/>
  </r>
  <r>
    <n v="168"/>
    <s v="Saturday"/>
    <s v="2:30-04:00"/>
    <s v="M"/>
    <n v="37"/>
    <s v="L-Mec"/>
    <s v="TE234(L2T3)B"/>
    <n v="0"/>
    <x v="13"/>
    <s v="Saturday2:30-04:000"/>
    <s v="Saturday2:30-04:00(L2T3)B"/>
    <n v="21"/>
    <x v="10"/>
    <m/>
    <s v="TE234(L2T3)B_x000a_L-Mec --- 0"/>
  </r>
  <r>
    <n v="169"/>
    <s v="Saturday"/>
    <s v="2:30-04:00"/>
    <s v="M"/>
    <n v="38"/>
    <n v="0"/>
    <n v="0"/>
    <n v="0"/>
    <x v="0"/>
    <s v="Saturday2:30-04:000"/>
    <s v="Saturday2:30-04:000"/>
    <n v="21"/>
    <x v="0"/>
    <m/>
    <s v="0_x000a_0 --- 0"/>
  </r>
  <r>
    <n v="170"/>
    <s v="Saturday"/>
    <s v="2:30-04:00"/>
    <s v="M"/>
    <n v="39"/>
    <s v="L-Chem"/>
    <n v="0"/>
    <n v="0"/>
    <x v="0"/>
    <s v="Saturday2:30-04:000"/>
    <s v="Saturday2:30-04:000"/>
    <n v="21"/>
    <x v="0"/>
    <m/>
    <s v="0_x000a_L-Chem --- 0"/>
  </r>
  <r>
    <n v="171"/>
    <s v="Saturday"/>
    <s v="04:00-05:30"/>
    <s v="P"/>
    <n v="6"/>
    <n v="701"/>
    <n v="0"/>
    <n v="0"/>
    <x v="0"/>
    <s v="Saturday04:00-05:300"/>
    <s v="Saturday04:00-05:300"/>
    <n v="23"/>
    <x v="0"/>
    <m/>
    <s v="0_x000a_701 --- 0"/>
  </r>
  <r>
    <n v="172"/>
    <s v="Saturday"/>
    <s v="04:00-05:30"/>
    <s v="P"/>
    <n v="7"/>
    <n v="702"/>
    <s v="MAT111(L1T1)C"/>
    <s v="SS"/>
    <x v="31"/>
    <s v="Saturday04:00-05:30SS"/>
    <s v="Saturday04:00-05:30(L1T1)C"/>
    <n v="1"/>
    <x v="13"/>
    <m/>
    <s v="MAT111(L1T1)C_x000a_702 --- SS"/>
  </r>
  <r>
    <n v="173"/>
    <s v="Saturday"/>
    <s v="04:00-05:30"/>
    <s v="P"/>
    <n v="8"/>
    <n v="703"/>
    <s v="TE417(L4T1)A"/>
    <s v="MR"/>
    <x v="16"/>
    <s v="Saturday04:00-05:30MR"/>
    <s v="Saturday04:00-05:30(L4T1)A"/>
    <n v="1"/>
    <x v="4"/>
    <m/>
    <s v="TE417(L4T1)A_x000a_703 --- MR"/>
  </r>
  <r>
    <n v="174"/>
    <s v="Saturday"/>
    <s v="04:00-05:30"/>
    <s v="P"/>
    <n v="9"/>
    <n v="704"/>
    <s v="TE221(L2T2)C"/>
    <s v="AN"/>
    <x v="24"/>
    <s v="Saturday04:00-05:30AN"/>
    <s v="Saturday04:00-05:30(L2T2)C"/>
    <n v="1"/>
    <x v="3"/>
    <m/>
    <s v="TE221(L2T2)C_x000a_704 --- AN"/>
  </r>
  <r>
    <n v="175"/>
    <s v="Saturday"/>
    <s v="04:00-05:30"/>
    <s v="P"/>
    <n v="10"/>
    <n v="705"/>
    <s v="TE 213(L2T1)A"/>
    <s v="FS"/>
    <x v="11"/>
    <s v="Saturday04:00-05:30FS"/>
    <s v="Saturday04:00-05:30(L2T1)A"/>
    <n v="1"/>
    <x v="9"/>
    <m/>
    <s v="TE 213(L2T1)A_x000a_705 --- FS"/>
  </r>
  <r>
    <n v="176"/>
    <s v="Saturday"/>
    <s v="04:00-05:30"/>
    <s v="P"/>
    <n v="11"/>
    <n v="707"/>
    <n v="0"/>
    <n v="0"/>
    <x v="0"/>
    <s v="Saturday04:00-05:300"/>
    <s v="Saturday04:00-05:300"/>
    <n v="23"/>
    <x v="0"/>
    <m/>
    <s v="0_x000a_707 --- 0"/>
  </r>
  <r>
    <n v="177"/>
    <s v="Saturday"/>
    <s v="04:00-05:30"/>
    <s v="P"/>
    <n v="12"/>
    <n v="801"/>
    <s v="PHY122(L1T2)E"/>
    <s v="SA"/>
    <x v="32"/>
    <s v="Saturday04:00-05:30SA"/>
    <s v="Saturday04:00-05:30(L1T2)E"/>
    <n v="1"/>
    <x v="11"/>
    <m/>
    <s v="PHY122(L1T2)E_x000a_801 --- SA"/>
  </r>
  <r>
    <n v="178"/>
    <s v="Saturday"/>
    <s v="04:00-05:30"/>
    <s v="P"/>
    <n v="13"/>
    <n v="803"/>
    <s v="TE417(L4T1)"/>
    <s v="MRK"/>
    <x v="33"/>
    <s v="Saturday04:00-05:30MRK"/>
    <s v="Saturday04:00-05:30(L4T1)"/>
    <n v="1"/>
    <x v="4"/>
    <m/>
    <s v="TE417(L4T1)_x000a_803 --- MRK"/>
  </r>
  <r>
    <n v="179"/>
    <s v="Saturday"/>
    <s v="04:00-05:30"/>
    <s v="P"/>
    <n v="14"/>
    <n v="802"/>
    <n v="0"/>
    <n v="0"/>
    <x v="0"/>
    <s v="Saturday04:00-05:300"/>
    <s v="Saturday04:00-05:300"/>
    <n v="23"/>
    <x v="0"/>
    <m/>
    <s v="0_x000a_802 --- 0"/>
  </r>
  <r>
    <n v="180"/>
    <s v="Saturday"/>
    <s v="04:00-05:30"/>
    <s v="P"/>
    <n v="15"/>
    <n v="807"/>
    <n v="0"/>
    <n v="0"/>
    <x v="0"/>
    <s v="Saturday04:00-05:300"/>
    <s v="Saturday04:00-05:300"/>
    <n v="23"/>
    <x v="0"/>
    <m/>
    <s v="0_x000a_807 --- 0"/>
  </r>
  <r>
    <n v="181"/>
    <s v="Saturday"/>
    <s v="04:00-05:30"/>
    <s v="P"/>
    <n v="16"/>
    <n v="808"/>
    <n v="0"/>
    <n v="0"/>
    <x v="0"/>
    <s v="Saturday04:00-05:300"/>
    <s v="Saturday04:00-05:300"/>
    <n v="23"/>
    <x v="0"/>
    <m/>
    <s v="0_x000a_808 --- 0"/>
  </r>
  <r>
    <n v="182"/>
    <s v="Saturday"/>
    <s v="04:00-05:30"/>
    <s v="P"/>
    <n v="17"/>
    <n v="711"/>
    <n v="0"/>
    <n v="0"/>
    <x v="0"/>
    <s v="Saturday04:00-05:300"/>
    <s v="Saturday04:00-05:300"/>
    <n v="23"/>
    <x v="0"/>
    <m/>
    <s v="0_x000a_711 --- 0"/>
  </r>
  <r>
    <n v="183"/>
    <s v="Saturday"/>
    <s v="04:00-05:30"/>
    <s v="P"/>
    <n v="18"/>
    <n v="601"/>
    <n v="0"/>
    <n v="0"/>
    <x v="0"/>
    <s v="Saturday04:00-05:300"/>
    <s v="Saturday04:00-05:300"/>
    <n v="23"/>
    <x v="0"/>
    <m/>
    <s v="0_x000a_601 --- 0"/>
  </r>
  <r>
    <n v="184"/>
    <s v="Saturday"/>
    <s v="04:00-05:30"/>
    <s v="P"/>
    <n v="19"/>
    <n v="602"/>
    <n v="0"/>
    <n v="0"/>
    <x v="0"/>
    <s v="Saturday04:00-05:300"/>
    <s v="Saturday04:00-05:300"/>
    <n v="23"/>
    <x v="0"/>
    <m/>
    <s v="0_x000a_602 --- 0"/>
  </r>
  <r>
    <n v="185"/>
    <s v="Saturday"/>
    <s v="04:00-05:30"/>
    <s v="P"/>
    <n v="20"/>
    <n v="603"/>
    <n v="0"/>
    <n v="0"/>
    <x v="0"/>
    <s v="Saturday04:00-05:300"/>
    <s v="Saturday04:00-05:300"/>
    <n v="23"/>
    <x v="0"/>
    <m/>
    <s v="0_x000a_603 --- 0"/>
  </r>
  <r>
    <n v="186"/>
    <s v="Saturday"/>
    <s v="04:00-05:30"/>
    <s v="P"/>
    <n v="21"/>
    <n v="403"/>
    <n v="0"/>
    <n v="0"/>
    <x v="0"/>
    <s v="Saturday04:00-05:300"/>
    <s v="Saturday04:00-05:300"/>
    <n v="23"/>
    <x v="0"/>
    <m/>
    <s v="0_x000a_403 --- 0"/>
  </r>
  <r>
    <n v="187"/>
    <s v="Saturday"/>
    <s v="04:00-05:30"/>
    <s v="P"/>
    <n v="22"/>
    <n v="405"/>
    <n v="0"/>
    <n v="0"/>
    <x v="0"/>
    <s v="Saturday04:00-05:300"/>
    <s v="Saturday04:00-05:300"/>
    <n v="23"/>
    <x v="0"/>
    <m/>
    <s v="0_x000a_405 --- 0"/>
  </r>
  <r>
    <n v="188"/>
    <s v="Saturday"/>
    <s v="04:00-05:30"/>
    <s v="P"/>
    <n v="23"/>
    <n v="712"/>
    <n v="0"/>
    <n v="0"/>
    <x v="0"/>
    <s v="Saturday04:00-05:300"/>
    <s v="Saturday04:00-05:300"/>
    <n v="23"/>
    <x v="0"/>
    <m/>
    <s v="0_x000a_712 --- 0"/>
  </r>
  <r>
    <n v="189"/>
    <s v="Saturday"/>
    <s v="04:00-05:30"/>
    <s v="P"/>
    <n v="24"/>
    <n v="509"/>
    <n v="0"/>
    <n v="0"/>
    <x v="0"/>
    <s v="Saturday04:00-05:300"/>
    <s v="Saturday04:00-05:300"/>
    <n v="23"/>
    <x v="0"/>
    <m/>
    <s v="0_x000a_509 --- 0"/>
  </r>
  <r>
    <n v="190"/>
    <s v="Saturday"/>
    <s v="04:00-05:30"/>
    <s v="P"/>
    <n v="25"/>
    <n v="303"/>
    <n v="0"/>
    <n v="0"/>
    <x v="0"/>
    <s v="Saturday04:00-05:300"/>
    <s v="Saturday04:00-05:300"/>
    <n v="23"/>
    <x v="0"/>
    <m/>
    <s v="0_x000a_303 --- 0"/>
  </r>
  <r>
    <n v="191"/>
    <s v="Saturday"/>
    <s v="04:00-05:30"/>
    <s v="P"/>
    <n v="26"/>
    <s v="L-Yarn1"/>
    <s v="TE212(L2T1)A"/>
    <s v="AHM"/>
    <x v="11"/>
    <s v="Saturday04:00-05:30AHM"/>
    <s v="Saturday04:00-05:30(L2T1)A"/>
    <n v="1"/>
    <x v="9"/>
    <m/>
    <s v="TE212(L2T1)A_x000a_L-Yarn1 --- AHM"/>
  </r>
  <r>
    <n v="192"/>
    <s v="Saturday"/>
    <s v="04:00-05:30"/>
    <s v="P"/>
    <n v="27"/>
    <n v="0"/>
    <n v="0"/>
    <n v="0"/>
    <x v="0"/>
    <s v="Saturday04:00-05:300"/>
    <s v="Saturday04:00-05:300"/>
    <n v="23"/>
    <x v="0"/>
    <m/>
    <s v="0_x000a_0 --- 0"/>
  </r>
  <r>
    <n v="193"/>
    <s v="Saturday"/>
    <s v="04:00-05:30"/>
    <s v="P"/>
    <n v="28"/>
    <s v="L-Fab"/>
    <s v="TE313(L3T1)A"/>
    <s v="MHR"/>
    <x v="30"/>
    <s v="Saturday04:00-05:30MHR"/>
    <s v="Saturday04:00-05:30(L3T1)A"/>
    <n v="1"/>
    <x v="12"/>
    <m/>
    <s v="TE313(L3T1)A_x000a_L-Fab --- MHR"/>
  </r>
  <r>
    <n v="194"/>
    <s v="Saturday"/>
    <s v="04:00-05:30"/>
    <s v="P"/>
    <n v="29"/>
    <s v="L-Col"/>
    <s v="TE426(L4T2)"/>
    <s v="FBS"/>
    <x v="1"/>
    <s v="Saturday04:00-05:30FBS"/>
    <s v="Saturday04:00-05:30(L4T2)"/>
    <n v="1"/>
    <x v="1"/>
    <m/>
    <s v="TE426(L4T2)_x000a_L-Col --- FBS"/>
  </r>
  <r>
    <n v="195"/>
    <s v="Saturday"/>
    <s v="04:00-05:30"/>
    <s v="P"/>
    <n v="30"/>
    <s v="L-App"/>
    <s v="TE232(L2T3)A"/>
    <s v="AAM"/>
    <x v="12"/>
    <s v="Saturday04:00-05:30AAM"/>
    <s v="Saturday04:00-05:30(L2T3)A"/>
    <n v="1"/>
    <x v="10"/>
    <m/>
    <s v="TE232(L2T3)A_x000a_L-App --- AAM"/>
  </r>
  <r>
    <n v="196"/>
    <s v="Saturday"/>
    <s v="04:00-05:30"/>
    <s v="P"/>
    <n v="31"/>
    <s v="L-QC1_x000a_709"/>
    <n v="0"/>
    <n v="0"/>
    <x v="0"/>
    <s v="Saturday04:00-05:300"/>
    <s v="Saturday04:00-05:300"/>
    <n v="23"/>
    <x v="0"/>
    <m/>
    <s v="0_x000a_L-QC1_x000a_709 --- 0"/>
  </r>
  <r>
    <n v="197"/>
    <s v="Saturday"/>
    <s v="04:00-05:30"/>
    <s v="P"/>
    <n v="32"/>
    <n v="0"/>
    <n v="0"/>
    <n v="0"/>
    <x v="0"/>
    <s v="Saturday04:00-05:300"/>
    <s v="Saturday04:00-05:300"/>
    <n v="23"/>
    <x v="0"/>
    <m/>
    <s v="0_x000a_0 --- 0"/>
  </r>
  <r>
    <n v="198"/>
    <s v="Saturday"/>
    <s v="04:00-05:30"/>
    <s v="P"/>
    <n v="33"/>
    <s v="L-QC2_x000a_708"/>
    <n v="0"/>
    <n v="0"/>
    <x v="0"/>
    <s v="Saturday04:00-05:300"/>
    <s v="Saturday04:00-05:300"/>
    <n v="23"/>
    <x v="0"/>
    <m/>
    <s v="0_x000a_L-QC2_x000a_708 --- 0"/>
  </r>
  <r>
    <n v="199"/>
    <s v="Saturday"/>
    <s v="04:00-05:30"/>
    <s v="P"/>
    <n v="34"/>
    <n v="0"/>
    <n v="0"/>
    <n v="0"/>
    <x v="0"/>
    <s v="Saturday04:00-05:300"/>
    <s v="Saturday04:00-05:300"/>
    <n v="23"/>
    <x v="0"/>
    <m/>
    <s v="0_x000a_0 --- 0"/>
  </r>
  <r>
    <n v="200"/>
    <s v="Saturday"/>
    <s v="04:00-05:30"/>
    <s v="P"/>
    <n v="35"/>
    <n v="0"/>
    <n v="0"/>
    <n v="0"/>
    <x v="0"/>
    <s v="Saturday04:00-05:300"/>
    <s v="Saturday04:00-05:300"/>
    <n v="23"/>
    <x v="0"/>
    <m/>
    <s v="0_x000a_0 --- 0"/>
  </r>
  <r>
    <n v="201"/>
    <s v="Saturday"/>
    <s v="04:00-05:30"/>
    <s v="P"/>
    <n v="36"/>
    <n v="0"/>
    <n v="0"/>
    <n v="0"/>
    <x v="0"/>
    <s v="Saturday04:00-05:300"/>
    <s v="Saturday04:00-05:300"/>
    <n v="23"/>
    <x v="0"/>
    <m/>
    <s v="0_x000a_0 --- 0"/>
  </r>
  <r>
    <n v="202"/>
    <s v="Saturday"/>
    <s v="04:00-05:30"/>
    <s v="P"/>
    <n v="37"/>
    <s v="L-Mec"/>
    <s v="TE234(L2T3)B"/>
    <s v="NL1"/>
    <x v="13"/>
    <s v="Saturday04:00-05:30NL1"/>
    <s v="Saturday04:00-05:30(L2T3)B"/>
    <n v="1"/>
    <x v="10"/>
    <m/>
    <s v="TE234(L2T3)B_x000a_L-Mec --- NL1"/>
  </r>
  <r>
    <n v="203"/>
    <s v="Saturday"/>
    <s v="04:00-05:30"/>
    <s v="P"/>
    <n v="38"/>
    <n v="0"/>
    <n v="0"/>
    <n v="0"/>
    <x v="0"/>
    <s v="Saturday04:00-05:300"/>
    <s v="Saturday04:00-05:300"/>
    <n v="23"/>
    <x v="0"/>
    <m/>
    <s v="0_x000a_0 --- 0"/>
  </r>
  <r>
    <n v="204"/>
    <s v="Saturday"/>
    <s v="04:00-05:30"/>
    <s v="P"/>
    <n v="39"/>
    <s v="L-Chem"/>
    <n v="0"/>
    <n v="0"/>
    <x v="0"/>
    <s v="Saturday04:00-05:300"/>
    <s v="Saturday04:00-05:300"/>
    <n v="23"/>
    <x v="0"/>
    <m/>
    <s v="0_x000a_L-Chem --- 0"/>
  </r>
  <r>
    <n v="205"/>
    <s v="Sunday"/>
    <s v="08:30-10:00"/>
    <s v="A"/>
    <n v="49"/>
    <n v="701"/>
    <n v="0"/>
    <n v="0"/>
    <x v="0"/>
    <s v="Sunday08:30-10:000"/>
    <s v="Sunday08:30-10:000"/>
    <n v="16"/>
    <x v="0"/>
    <m/>
    <s v="0_x000a_701 --- 0"/>
  </r>
  <r>
    <n v="206"/>
    <s v="Sunday"/>
    <s v="08:30-10:00"/>
    <s v="A"/>
    <n v="50"/>
    <n v="702"/>
    <s v="MAT122(L1T2)B"/>
    <s v="MDN"/>
    <x v="34"/>
    <s v="Sunday08:30-10:00MDN"/>
    <s v="Sunday08:30-10:00(L1T2)B"/>
    <n v="1"/>
    <x v="11"/>
    <m/>
    <s v="MAT122(L1T2)B_x000a_702 --- MDN"/>
  </r>
  <r>
    <n v="207"/>
    <s v="Sunday"/>
    <s v="08:30-10:00"/>
    <s v="A"/>
    <n v="51"/>
    <n v="703"/>
    <s v="TE 223(L2T2)B"/>
    <s v="AAA"/>
    <x v="3"/>
    <s v="Sunday08:30-10:00AAA"/>
    <s v="Sunday08:30-10:00(L2T2)B"/>
    <n v="1"/>
    <x v="3"/>
    <m/>
    <s v="TE 223(L2T2)B_x000a_703 --- AAA"/>
  </r>
  <r>
    <n v="208"/>
    <s v="Sunday"/>
    <s v="08:30-10:00"/>
    <s v="A"/>
    <n v="52"/>
    <n v="704"/>
    <s v="TE423(L4T2)"/>
    <s v="MMH"/>
    <x v="1"/>
    <s v="Sunday08:30-10:00MMH"/>
    <s v="Sunday08:30-10:00(L4T2)"/>
    <n v="1"/>
    <x v="1"/>
    <m/>
    <s v="TE423(L4T2)_x000a_704 --- MMH"/>
  </r>
  <r>
    <n v="209"/>
    <s v="Sunday"/>
    <s v="08:30-10:00"/>
    <s v="A"/>
    <n v="53"/>
    <n v="705"/>
    <s v="TE 333 (L3T3)D"/>
    <s v="TAC"/>
    <x v="35"/>
    <s v="Sunday08:30-10:00TAC"/>
    <s v="Sunday08:30-10:00(L3T3)D"/>
    <n v="1"/>
    <x v="5"/>
    <m/>
    <s v="TE 333 (L3T3)D_x000a_705 --- TAC"/>
  </r>
  <r>
    <n v="210"/>
    <s v="Sunday"/>
    <s v="08:30-10:00"/>
    <s v="A"/>
    <n v="54"/>
    <n v="707"/>
    <s v="STA-131(L1T3)A"/>
    <n v="0"/>
    <x v="2"/>
    <s v="Sunday08:30-10:000"/>
    <s v="Sunday08:30-10:00(L1T3)A"/>
    <n v="16"/>
    <x v="2"/>
    <m/>
    <s v="STA-131(L1T3)A_x000a_707 --- 0"/>
  </r>
  <r>
    <n v="211"/>
    <s v="Sunday"/>
    <s v="08:30-10:00"/>
    <s v="A"/>
    <n v="55"/>
    <n v="801"/>
    <s v="TE215(L2T1)B"/>
    <s v="KZ"/>
    <x v="14"/>
    <s v="Sunday08:30-10:00KZ"/>
    <s v="Sunday08:30-10:00(L2T1)B"/>
    <n v="1"/>
    <x v="9"/>
    <m/>
    <s v="TE215(L2T1)B_x000a_801 --- KZ"/>
  </r>
  <r>
    <n v="212"/>
    <s v="Sunday"/>
    <s v="08:30-10:00"/>
    <s v="A"/>
    <n v="56"/>
    <n v="803"/>
    <s v="TE 313(L3T1) B"/>
    <s v="AG"/>
    <x v="36"/>
    <s v="Sunday08:30-10:00AG"/>
    <s v="Sunday08:30-10:00(L3T1) B"/>
    <n v="1"/>
    <x v="12"/>
    <m/>
    <s v="TE 313(L3T1) B_x000a_803 --- AG"/>
  </r>
  <r>
    <n v="213"/>
    <s v="Sunday"/>
    <s v="08:30-10:00"/>
    <s v="A"/>
    <n v="57"/>
    <n v="807"/>
    <s v="TE415(L4T1)"/>
    <s v="RKH"/>
    <x v="33"/>
    <s v="Sunday08:30-10:00RKH"/>
    <s v="Sunday08:30-10:00(L4T1)"/>
    <n v="1"/>
    <x v="4"/>
    <m/>
    <s v="TE415(L4T1)_x000a_807 --- RKH"/>
  </r>
  <r>
    <n v="214"/>
    <s v="Sunday"/>
    <s v="08:30-10:00"/>
    <s v="A"/>
    <n v="58"/>
    <n v="808"/>
    <n v="0"/>
    <n v="0"/>
    <x v="0"/>
    <s v="Sunday08:30-10:000"/>
    <s v="Sunday08:30-10:000"/>
    <n v="16"/>
    <x v="0"/>
    <m/>
    <s v="0_x000a_808 --- 0"/>
  </r>
  <r>
    <n v="215"/>
    <s v="Sunday"/>
    <s v="08:30-10:00"/>
    <s v="A"/>
    <n v="59"/>
    <n v="711"/>
    <s v="TE225(L2T2)B"/>
    <s v="TM"/>
    <x v="3"/>
    <s v="Sunday08:30-10:00TM"/>
    <s v="Sunday08:30-10:00(L2T2)B"/>
    <n v="1"/>
    <x v="3"/>
    <m/>
    <s v="TE225(L2T2)B_x000a_711 --- TM"/>
  </r>
  <r>
    <n v="216"/>
    <s v="Sunday"/>
    <s v="08:30-10:00"/>
    <s v="A"/>
    <n v="60"/>
    <n v="712"/>
    <s v="DIC"/>
    <n v="0"/>
    <x v="7"/>
    <s v="Sunday08:30-10:000"/>
    <s v="Sunday08:30-10:00DIC"/>
    <n v="16"/>
    <x v="7"/>
    <m/>
    <s v="DIC_x000a_712 --- 0"/>
  </r>
  <r>
    <n v="217"/>
    <s v="Sunday"/>
    <s v="08:30-10:00"/>
    <s v="A"/>
    <n v="61"/>
    <s v="E-LAB"/>
    <s v="ENG111(L1T1)B"/>
    <s v="AAT"/>
    <x v="37"/>
    <s v="Sunday08:30-10:00AAT"/>
    <s v="Sunday08:30-10:00(L1T1)B"/>
    <n v="1"/>
    <x v="13"/>
    <m/>
    <s v="ENG111(L1T1)B_x000a_E-LAB --- AAT"/>
  </r>
  <r>
    <n v="218"/>
    <s v="Sunday"/>
    <s v="08:30-10:00"/>
    <s v="A"/>
    <n v="62"/>
    <n v="0"/>
    <n v="0"/>
    <s v="MH"/>
    <x v="0"/>
    <s v="Sunday08:30-10:00MH"/>
    <s v="Sunday08:30-10:000"/>
    <n v="1"/>
    <x v="0"/>
    <m/>
    <s v="0_x000a_0 --- MH"/>
  </r>
  <r>
    <n v="219"/>
    <s v="Sunday"/>
    <s v="08:30-10:00"/>
    <s v="A"/>
    <n v="63"/>
    <n v="0"/>
    <n v="0"/>
    <n v="0"/>
    <x v="0"/>
    <s v="Sunday08:30-10:000"/>
    <s v="Sunday08:30-10:000"/>
    <n v="16"/>
    <x v="0"/>
    <m/>
    <s v="0_x000a_0 --- 0"/>
  </r>
  <r>
    <n v="220"/>
    <s v="Sunday"/>
    <s v="08:30-10:00"/>
    <s v="A"/>
    <n v="64"/>
    <s v="L-Yarn1"/>
    <n v="0"/>
    <n v="0"/>
    <x v="0"/>
    <s v="Sunday08:30-10:000"/>
    <s v="Sunday08:30-10:000"/>
    <n v="16"/>
    <x v="0"/>
    <m/>
    <s v="0_x000a_L-Yarn1 --- 0"/>
  </r>
  <r>
    <n v="221"/>
    <s v="Sunday"/>
    <s v="08:30-10:00"/>
    <s v="A"/>
    <n v="65"/>
    <s v="L-Yarn2"/>
    <n v="0"/>
    <n v="0"/>
    <x v="0"/>
    <s v="Sunday08:30-10:000"/>
    <s v="Sunday08:30-10:000"/>
    <n v="16"/>
    <x v="0"/>
    <m/>
    <s v="0_x000a_L-Yarn2 --- 0"/>
  </r>
  <r>
    <n v="222"/>
    <s v="Sunday"/>
    <s v="08:30-10:00"/>
    <s v="A"/>
    <n v="66"/>
    <s v="L-Draw"/>
    <n v="0"/>
    <n v="0"/>
    <x v="0"/>
    <s v="Sunday08:30-10:000"/>
    <s v="Sunday08:30-10:000"/>
    <n v="16"/>
    <x v="0"/>
    <m/>
    <s v="0_x000a_L-Draw --- 0"/>
  </r>
  <r>
    <n v="223"/>
    <s v="Sunday"/>
    <s v="08:30-10:00"/>
    <s v="A"/>
    <n v="67"/>
    <s v="L-Fab"/>
    <n v="0"/>
    <s v="SAS"/>
    <x v="0"/>
    <s v="Sunday08:30-10:00SAS"/>
    <s v="Sunday08:30-10:000"/>
    <n v="1"/>
    <x v="0"/>
    <m/>
    <s v="0_x000a_L-Fab --- SAS"/>
  </r>
  <r>
    <n v="224"/>
    <s v="Sunday"/>
    <s v="08:30-10:00"/>
    <s v="A"/>
    <n v="68"/>
    <s v="L-Col"/>
    <s v="TE322(L3T2)B"/>
    <s v="FHA"/>
    <x v="18"/>
    <s v="Sunday08:30-10:00FHA"/>
    <s v="Sunday08:30-10:00(L3T2)B"/>
    <n v="1"/>
    <x v="8"/>
    <m/>
    <s v="TE322(L3T2)B_x000a_L-Col --- FHA"/>
  </r>
  <r>
    <n v="225"/>
    <s v="Sunday"/>
    <s v="08:30-10:00"/>
    <s v="A"/>
    <n v="69"/>
    <s v="L-App"/>
    <n v="0"/>
    <n v="0"/>
    <x v="0"/>
    <s v="Sunday08:30-10:000"/>
    <s v="Sunday08:30-10:000"/>
    <n v="16"/>
    <x v="0"/>
    <m/>
    <s v="0_x000a_L-App --- 0"/>
  </r>
  <r>
    <n v="226"/>
    <s v="Sunday"/>
    <s v="08:30-10:00"/>
    <s v="A"/>
    <n v="70"/>
    <s v="L-QC1_x000a_709"/>
    <n v="0"/>
    <n v="0"/>
    <x v="0"/>
    <s v="Sunday08:30-10:000"/>
    <s v="Sunday08:30-10:000"/>
    <n v="16"/>
    <x v="0"/>
    <m/>
    <s v="0_x000a_L-QC1_x000a_709 --- 0"/>
  </r>
  <r>
    <n v="227"/>
    <s v="Sunday"/>
    <s v="08:30-10:00"/>
    <s v="A"/>
    <n v="71"/>
    <s v="L-QC2_x000a_708"/>
    <n v="0"/>
    <n v="0"/>
    <x v="0"/>
    <s v="Sunday08:30-10:000"/>
    <s v="Sunday08:30-10:000"/>
    <n v="16"/>
    <x v="0"/>
    <m/>
    <s v="0_x000a_L-QC2_x000a_708 --- 0"/>
  </r>
  <r>
    <n v="228"/>
    <s v="Sunday"/>
    <s v="08:30-10:00"/>
    <s v="A"/>
    <n v="72"/>
    <n v="201"/>
    <n v="0"/>
    <n v="0"/>
    <x v="0"/>
    <s v="Sunday08:30-10:000"/>
    <s v="Sunday08:30-10:000"/>
    <n v="16"/>
    <x v="0"/>
    <m/>
    <s v="0_x000a_201 --- 0"/>
  </r>
  <r>
    <n v="229"/>
    <s v="Sunday"/>
    <s v="08:30-10:00"/>
    <s v="A"/>
    <n v="73"/>
    <n v="501"/>
    <n v="0"/>
    <n v="0"/>
    <x v="0"/>
    <s v="Sunday08:30-10:000"/>
    <s v="Sunday08:30-10:000"/>
    <n v="16"/>
    <x v="0"/>
    <m/>
    <s v="0_x000a_501 --- 0"/>
  </r>
  <r>
    <n v="230"/>
    <s v="Sunday"/>
    <s v="08:30-10:00"/>
    <s v="A"/>
    <n v="74"/>
    <n v="502"/>
    <s v="PHY123(L1T2)A"/>
    <n v="0"/>
    <x v="38"/>
    <s v="Sunday08:30-10:000"/>
    <s v="Sunday08:30-10:00(L1T2)A"/>
    <n v="16"/>
    <x v="11"/>
    <m/>
    <s v="PHY123(L1T2)A_x000a_502 --- 0"/>
  </r>
  <r>
    <n v="231"/>
    <s v="Sunday"/>
    <s v="08:30-10:00"/>
    <s v="A"/>
    <n v="75"/>
    <n v="0"/>
    <n v="0"/>
    <n v="0"/>
    <x v="0"/>
    <s v="Sunday08:30-10:000"/>
    <s v="Sunday08:30-10:000"/>
    <n v="16"/>
    <x v="0"/>
    <m/>
    <s v="0_x000a_0 --- 0"/>
  </r>
  <r>
    <n v="232"/>
    <s v="Sunday"/>
    <s v="08:30-10:00"/>
    <s v="A"/>
    <n v="76"/>
    <s v="L-Chem"/>
    <n v="0"/>
    <n v="0"/>
    <x v="0"/>
    <s v="Sunday08:30-10:000"/>
    <s v="Sunday08:30-10:000"/>
    <n v="16"/>
    <x v="0"/>
    <m/>
    <s v="0_x000a_L-Chem --- 0"/>
  </r>
  <r>
    <n v="233"/>
    <s v="Sunday"/>
    <s v="10:00-11:30"/>
    <s v="D"/>
    <n v="49"/>
    <n v="701"/>
    <n v="0"/>
    <n v="0"/>
    <x v="0"/>
    <s v="Sunday10:00-11:300"/>
    <s v="Sunday10:00-11:300"/>
    <n v="16"/>
    <x v="0"/>
    <m/>
    <s v="0_x000a_701 --- 0"/>
  </r>
  <r>
    <n v="234"/>
    <s v="Sunday"/>
    <s v="10:00-11:30"/>
    <s v="D"/>
    <n v="50"/>
    <n v="702"/>
    <s v="TE 132(L1T3)D"/>
    <s v="NL1"/>
    <x v="29"/>
    <s v="Sunday10:00-11:30NL1"/>
    <s v="Sunday10:00-11:30(L1T3)D"/>
    <n v="1"/>
    <x v="2"/>
    <m/>
    <s v="TE 132(L1T3)D_x000a_702 --- NL1"/>
  </r>
  <r>
    <n v="235"/>
    <s v="Sunday"/>
    <s v="10:00-11:30"/>
    <s v="D"/>
    <n v="51"/>
    <n v="703"/>
    <s v="TE 327 (L3T2) B"/>
    <s v="AAM"/>
    <x v="25"/>
    <s v="Sunday10:00-11:30AAM"/>
    <s v="Sunday10:00-11:30(L3T2) B"/>
    <n v="1"/>
    <x v="8"/>
    <m/>
    <s v="TE 327 (L3T2) B_x000a_703 --- AAM"/>
  </r>
  <r>
    <n v="236"/>
    <s v="Sunday"/>
    <s v="10:00-11:30"/>
    <s v="D"/>
    <n v="52"/>
    <n v="704"/>
    <s v="TE311(L3T2)A"/>
    <s v="MR1"/>
    <x v="8"/>
    <s v="Sunday10:00-11:30MR1"/>
    <s v="Sunday10:00-11:30(L3T2)A"/>
    <n v="1"/>
    <x v="8"/>
    <m/>
    <s v="TE311(L3T2)A_x000a_704 --- MR1"/>
  </r>
  <r>
    <n v="237"/>
    <s v="Sunday"/>
    <s v="10:00-11:30"/>
    <s v="D"/>
    <n v="53"/>
    <n v="705"/>
    <s v="TE211(L2T1)B"/>
    <s v="AHM"/>
    <x v="14"/>
    <s v="Sunday10:00-11:30AHM"/>
    <s v="Sunday10:00-11:30(L2T1)B"/>
    <n v="1"/>
    <x v="9"/>
    <m/>
    <s v="TE211(L2T1)B_x000a_705 --- AHM"/>
  </r>
  <r>
    <n v="238"/>
    <s v="Sunday"/>
    <s v="10:00-11:30"/>
    <s v="D"/>
    <n v="54"/>
    <n v="707"/>
    <s v="TE 226(L2T2)B"/>
    <s v="SR"/>
    <x v="3"/>
    <s v="Sunday10:00-11:30SR"/>
    <s v="Sunday10:00-11:30(L2T2)B"/>
    <n v="1"/>
    <x v="3"/>
    <m/>
    <s v="TE 226(L2T2)B_x000a_707 --- SR"/>
  </r>
  <r>
    <n v="239"/>
    <s v="Sunday"/>
    <s v="10:00-11:30"/>
    <s v="D"/>
    <n v="55"/>
    <n v="801"/>
    <s v="TE 331(L3T3)A"/>
    <s v="MK"/>
    <x v="5"/>
    <s v="Sunday10:00-11:30MK"/>
    <s v="Sunday10:00-11:30(L3T3)A"/>
    <n v="1"/>
    <x v="5"/>
    <m/>
    <s v="TE 331(L3T3)A_x000a_801 --- MK"/>
  </r>
  <r>
    <n v="240"/>
    <s v="Sunday"/>
    <s v="10:00-11:30"/>
    <s v="D"/>
    <n v="56"/>
    <n v="803"/>
    <s v="TE 133 (L1T3)B"/>
    <s v="MML"/>
    <x v="19"/>
    <s v="Sunday10:00-11:30MML"/>
    <s v="Sunday10:00-11:30(L1T3)B"/>
    <n v="1"/>
    <x v="2"/>
    <m/>
    <s v="TE 133 (L1T3)B_x000a_803 --- MML"/>
  </r>
  <r>
    <n v="241"/>
    <s v="Sunday"/>
    <s v="10:00-11:30"/>
    <s v="D"/>
    <n v="57"/>
    <n v="807"/>
    <s v="TE 213(L2T1)A"/>
    <s v="SAS"/>
    <x v="11"/>
    <s v="Sunday10:00-11:30SAS"/>
    <s v="Sunday10:00-11:30(L2T1)A"/>
    <n v="2"/>
    <x v="9"/>
    <m/>
    <s v="TE 213(L2T1)A_x000a_807 --- SAS"/>
  </r>
  <r>
    <n v="242"/>
    <s v="Sunday"/>
    <s v="10:00-11:30"/>
    <s v="D"/>
    <n v="58"/>
    <n v="808"/>
    <s v="TE 132(L1T3)A"/>
    <s v="NL3"/>
    <x v="2"/>
    <s v="Sunday10:00-11:30NL3"/>
    <s v="Sunday10:00-11:30(L1T3)A"/>
    <n v="1"/>
    <x v="2"/>
    <m/>
    <s v="TE 132(L1T3)A_x000a_808 --- NL3"/>
  </r>
  <r>
    <n v="243"/>
    <s v="Sunday"/>
    <s v="10:00-11:30"/>
    <s v="D"/>
    <n v="59"/>
    <n v="711"/>
    <n v="0"/>
    <n v="0"/>
    <x v="0"/>
    <s v="Sunday10:00-11:300"/>
    <s v="Sunday10:00-11:300"/>
    <n v="16"/>
    <x v="0"/>
    <m/>
    <s v="0_x000a_711 --- 0"/>
  </r>
  <r>
    <n v="244"/>
    <s v="Sunday"/>
    <s v="10:00-11:30"/>
    <s v="D"/>
    <n v="60"/>
    <n v="712"/>
    <s v="DIC"/>
    <n v="0"/>
    <x v="7"/>
    <s v="Sunday10:00-11:300"/>
    <s v="Sunday10:00-11:30DIC"/>
    <n v="16"/>
    <x v="7"/>
    <m/>
    <s v="DIC_x000a_712 --- 0"/>
  </r>
  <r>
    <n v="245"/>
    <s v="Sunday"/>
    <s v="10:00-11:30"/>
    <s v="D"/>
    <n v="61"/>
    <n v="303"/>
    <n v="0"/>
    <n v="0"/>
    <x v="0"/>
    <s v="Sunday10:00-11:300"/>
    <s v="Sunday10:00-11:300"/>
    <n v="16"/>
    <x v="0"/>
    <m/>
    <s v="0_x000a_303 --- 0"/>
  </r>
  <r>
    <n v="246"/>
    <s v="Sunday"/>
    <s v="10:00-11:30"/>
    <s v="D"/>
    <n v="62"/>
    <n v="304"/>
    <s v="TE 4213(L4T2)A"/>
    <s v="MH"/>
    <x v="39"/>
    <s v="Sunday10:00-11:30MH"/>
    <s v="Sunday10:00-11:30(L4T2)A"/>
    <n v="1"/>
    <x v="1"/>
    <m/>
    <s v="TE 4213(L4T2)A_x000a_304 --- MH"/>
  </r>
  <r>
    <n v="247"/>
    <s v="Sunday"/>
    <s v="10:00-11:30"/>
    <s v="D"/>
    <n v="63"/>
    <n v="0"/>
    <n v="0"/>
    <n v="0"/>
    <x v="0"/>
    <s v="Sunday10:00-11:300"/>
    <s v="Sunday10:00-11:300"/>
    <n v="16"/>
    <x v="0"/>
    <m/>
    <s v="0_x000a_0 --- 0"/>
  </r>
  <r>
    <n v="248"/>
    <s v="Sunday"/>
    <s v="10:00-11:30"/>
    <s v="D"/>
    <n v="64"/>
    <s v="L-Yarn1"/>
    <n v="0"/>
    <n v="0"/>
    <x v="0"/>
    <s v="Sunday10:00-11:300"/>
    <s v="Sunday10:00-11:300"/>
    <n v="16"/>
    <x v="0"/>
    <m/>
    <s v="0_x000a_L-Yarn1 --- 0"/>
  </r>
  <r>
    <n v="249"/>
    <s v="Sunday"/>
    <s v="10:00-11:30"/>
    <s v="D"/>
    <n v="65"/>
    <s v="L-Yarn2"/>
    <n v="0"/>
    <n v="0"/>
    <x v="0"/>
    <s v="Sunday10:00-11:300"/>
    <s v="Sunday10:00-11:300"/>
    <n v="16"/>
    <x v="0"/>
    <m/>
    <s v="0_x000a_L-Yarn2 --- 0"/>
  </r>
  <r>
    <n v="250"/>
    <s v="Sunday"/>
    <s v="10:00-11:30"/>
    <s v="D"/>
    <n v="66"/>
    <s v="L-Draw"/>
    <n v="0"/>
    <n v="0"/>
    <x v="0"/>
    <s v="Sunday10:00-11:300"/>
    <s v="Sunday10:00-11:300"/>
    <n v="16"/>
    <x v="0"/>
    <m/>
    <s v="0_x000a_L-Draw --- 0"/>
  </r>
  <r>
    <n v="251"/>
    <s v="Sunday"/>
    <s v="10:00-11:30"/>
    <s v="D"/>
    <n v="67"/>
    <s v="L-Fab"/>
    <n v="0"/>
    <s v="SAS"/>
    <x v="0"/>
    <s v="Sunday10:00-11:30SAS"/>
    <s v="Sunday10:00-11:300"/>
    <n v="2"/>
    <x v="0"/>
    <m/>
    <s v="0_x000a_L-Fab --- SAS"/>
  </r>
  <r>
    <n v="252"/>
    <s v="Sunday"/>
    <s v="10:00-11:30"/>
    <s v="D"/>
    <n v="68"/>
    <s v="L-Col"/>
    <s v="TE322(L3T2)B"/>
    <s v="FHA"/>
    <x v="18"/>
    <s v="Sunday10:00-11:30FHA"/>
    <s v="Sunday10:00-11:30(L3T2)B"/>
    <n v="1"/>
    <x v="8"/>
    <m/>
    <s v="TE322(L3T2)B_x000a_L-Col --- FHA"/>
  </r>
  <r>
    <n v="253"/>
    <s v="Sunday"/>
    <s v="10:00-11:30"/>
    <s v="D"/>
    <n v="69"/>
    <s v="L-App"/>
    <n v="0"/>
    <n v="0"/>
    <x v="0"/>
    <s v="Sunday10:00-11:300"/>
    <s v="Sunday10:00-11:300"/>
    <n v="16"/>
    <x v="0"/>
    <m/>
    <s v="0_x000a_L-App --- 0"/>
  </r>
  <r>
    <n v="254"/>
    <s v="Sunday"/>
    <s v="10:00-11:30"/>
    <s v="D"/>
    <n v="70"/>
    <s v="L-QC1_x000a_709"/>
    <n v="0"/>
    <n v="0"/>
    <x v="0"/>
    <s v="Sunday10:00-11:300"/>
    <s v="Sunday10:00-11:300"/>
    <n v="16"/>
    <x v="0"/>
    <m/>
    <s v="0_x000a_L-QC1_x000a_709 --- 0"/>
  </r>
  <r>
    <n v="255"/>
    <s v="Sunday"/>
    <s v="10:00-11:30"/>
    <s v="D"/>
    <n v="71"/>
    <s v="L-QC2_x000a_708"/>
    <n v="0"/>
    <n v="0"/>
    <x v="0"/>
    <s v="Sunday10:00-11:300"/>
    <s v="Sunday10:00-11:300"/>
    <n v="16"/>
    <x v="0"/>
    <m/>
    <s v="0_x000a_L-QC2_x000a_708 --- 0"/>
  </r>
  <r>
    <n v="256"/>
    <s v="Sunday"/>
    <s v="10:00-11:30"/>
    <s v="D"/>
    <n v="72"/>
    <n v="201"/>
    <n v="0"/>
    <n v="0"/>
    <x v="0"/>
    <s v="Sunday10:00-11:300"/>
    <s v="Sunday10:00-11:300"/>
    <n v="16"/>
    <x v="0"/>
    <m/>
    <s v="0_x000a_201 --- 0"/>
  </r>
  <r>
    <n v="257"/>
    <s v="Sunday"/>
    <s v="10:00-11:30"/>
    <s v="D"/>
    <n v="73"/>
    <n v="501"/>
    <n v="0"/>
    <n v="0"/>
    <x v="0"/>
    <s v="Sunday10:00-11:300"/>
    <s v="Sunday10:00-11:300"/>
    <n v="16"/>
    <x v="0"/>
    <m/>
    <s v="0_x000a_501 --- 0"/>
  </r>
  <r>
    <n v="258"/>
    <s v="Sunday"/>
    <s v="10:00-11:30"/>
    <s v="D"/>
    <n v="74"/>
    <n v="502"/>
    <s v="PHY123(L1T2)A"/>
    <n v="0"/>
    <x v="38"/>
    <s v="Sunday10:00-11:300"/>
    <s v="Sunday10:00-11:30(L1T2)A"/>
    <n v="16"/>
    <x v="11"/>
    <m/>
    <s v="PHY123(L1T2)A_x000a_502 --- 0"/>
  </r>
  <r>
    <n v="259"/>
    <s v="Sunday"/>
    <s v="10:00-11:30"/>
    <s v="D"/>
    <n v="75"/>
    <n v="0"/>
    <n v="0"/>
    <n v="0"/>
    <x v="0"/>
    <s v="Sunday10:00-11:300"/>
    <s v="Sunday10:00-11:300"/>
    <n v="16"/>
    <x v="0"/>
    <m/>
    <s v="0_x000a_0 --- 0"/>
  </r>
  <r>
    <n v="260"/>
    <s v="Sunday"/>
    <s v="10:00-11:30"/>
    <s v="D"/>
    <n v="76"/>
    <s v="L-Chem"/>
    <n v="0"/>
    <n v="0"/>
    <x v="0"/>
    <s v="Sunday10:00-11:300"/>
    <s v="Sunday10:00-11:300"/>
    <n v="16"/>
    <x v="0"/>
    <m/>
    <s v="0_x000a_L-Chem --- 0"/>
  </r>
  <r>
    <n v="261"/>
    <s v="Sunday"/>
    <s v="11:30-01:00"/>
    <s v="G"/>
    <n v="49"/>
    <n v="701"/>
    <s v="CSE112(L1T3) D"/>
    <n v="0"/>
    <x v="40"/>
    <s v="Sunday11:30-01:000"/>
    <s v="Sunday11:30-01:00(L1T3) D"/>
    <n v="16"/>
    <x v="2"/>
    <m/>
    <s v="CSE112(L1T3) D_x000a_701 --- 0"/>
  </r>
  <r>
    <n v="262"/>
    <s v="Sunday"/>
    <s v="11:30-01:00"/>
    <s v="G"/>
    <n v="50"/>
    <n v="702"/>
    <s v="STA-131(L1T3)B"/>
    <n v="0"/>
    <x v="19"/>
    <s v="Sunday11:30-01:000"/>
    <s v="Sunday11:30-01:00(L1T3)B"/>
    <n v="16"/>
    <x v="2"/>
    <m/>
    <s v="STA-131(L1T3)B_x000a_702 --- 0"/>
  </r>
  <r>
    <n v="263"/>
    <s v="Sunday"/>
    <s v="11:30-01:00"/>
    <s v="G"/>
    <n v="51"/>
    <n v="703"/>
    <s v="TE 333 (L3T3)C"/>
    <s v="TAC"/>
    <x v="17"/>
    <s v="Sunday11:30-01:00TAC"/>
    <s v="Sunday11:30-01:00(L3T3)C"/>
    <n v="1"/>
    <x v="5"/>
    <m/>
    <s v="TE 333 (L3T3)C_x000a_703 --- TAC"/>
  </r>
  <r>
    <n v="264"/>
    <s v="Sunday"/>
    <s v="11:30-01:00"/>
    <s v="G"/>
    <n v="52"/>
    <n v="704"/>
    <s v="TE 4210(L4T2)"/>
    <s v="MMH"/>
    <x v="1"/>
    <s v="Sunday11:30-01:00MMH"/>
    <s v="Sunday11:30-01:00(L4T2)"/>
    <n v="1"/>
    <x v="1"/>
    <m/>
    <s v="TE 4210(L4T2)_x000a_704 --- MMH"/>
  </r>
  <r>
    <n v="265"/>
    <s v="Sunday"/>
    <s v="11:30-01:00"/>
    <s v="G"/>
    <n v="53"/>
    <n v="705"/>
    <s v="TE4212(L4T2)A"/>
    <s v="MRR"/>
    <x v="39"/>
    <s v="Sunday11:30-01:00MRR"/>
    <s v="Sunday11:30-01:00(L4T2)A"/>
    <n v="1"/>
    <x v="1"/>
    <m/>
    <s v="TE4212(L4T2)A_x000a_705 --- MRR"/>
  </r>
  <r>
    <n v="266"/>
    <s v="Sunday"/>
    <s v="11:30-01:00"/>
    <s v="G"/>
    <n v="54"/>
    <n v="707"/>
    <s v="TE 235 (L2T3)A"/>
    <s v="Syful"/>
    <x v="12"/>
    <s v="Sunday11:30-01:00Syful"/>
    <s v="Sunday11:30-01:00(L2T3)A"/>
    <n v="1"/>
    <x v="10"/>
    <m/>
    <s v="TE 235 (L2T3)A_x000a_707 --- Syful"/>
  </r>
  <r>
    <n v="267"/>
    <s v="Sunday"/>
    <s v="11:30-01:00"/>
    <s v="G"/>
    <n v="55"/>
    <n v="801"/>
    <s v="TE 331(L3T3)D"/>
    <s v="MAB"/>
    <x v="35"/>
    <s v="Sunday11:30-01:00MAB"/>
    <s v="Sunday11:30-01:00(L3T3)D"/>
    <n v="1"/>
    <x v="5"/>
    <m/>
    <s v="TE 331(L3T3)D_x000a_801 --- MAB"/>
  </r>
  <r>
    <n v="268"/>
    <s v="Sunday"/>
    <s v="11:30-01:00"/>
    <s v="G"/>
    <n v="56"/>
    <n v="803"/>
    <s v="CHE-124(L1T2)A"/>
    <s v="KZ"/>
    <x v="38"/>
    <s v="Sunday11:30-01:00KZ"/>
    <s v="Sunday11:30-01:00(L1T2)A"/>
    <n v="1"/>
    <x v="11"/>
    <m/>
    <s v="CHE-124(L1T2)A_x000a_803 --- KZ"/>
  </r>
  <r>
    <n v="269"/>
    <s v="Sunday"/>
    <s v="11:30-01:00"/>
    <s v="G"/>
    <n v="57"/>
    <n v="807"/>
    <s v="TE4211(L4T2)"/>
    <s v="SM"/>
    <x v="1"/>
    <s v="Sunday11:30-01:00SM"/>
    <s v="Sunday11:30-01:00(L4T2)"/>
    <n v="1"/>
    <x v="1"/>
    <m/>
    <s v="TE4211(L4T2)_x000a_807 --- SM"/>
  </r>
  <r>
    <n v="270"/>
    <s v="Sunday"/>
    <s v="11:30-01:00"/>
    <s v="G"/>
    <n v="58"/>
    <n v="808"/>
    <s v="GED-211(L2T1)B"/>
    <n v="0"/>
    <x v="14"/>
    <s v="Sunday11:30-01:000"/>
    <s v="Sunday11:30-01:00(L2T1)B"/>
    <n v="16"/>
    <x v="9"/>
    <m/>
    <s v="GED-211(L2T1)B_x000a_808 --- 0"/>
  </r>
  <r>
    <n v="271"/>
    <s v="Sunday"/>
    <s v="11:30-01:00"/>
    <s v="G"/>
    <n v="59"/>
    <n v="711"/>
    <s v="TE 323(L3T2)B"/>
    <s v="AI"/>
    <x v="18"/>
    <s v="Sunday11:30-01:00AI"/>
    <s v="Sunday11:30-01:00(L3T2)B"/>
    <n v="1"/>
    <x v="8"/>
    <m/>
    <s v="TE 323(L3T2)B_x000a_711 --- AI"/>
  </r>
  <r>
    <n v="272"/>
    <s v="Sunday"/>
    <s v="11:30-01:00"/>
    <s v="G"/>
    <n v="60"/>
    <n v="712"/>
    <s v="DIC"/>
    <n v="0"/>
    <x v="7"/>
    <s v="Sunday11:30-01:000"/>
    <s v="Sunday11:30-01:00DIC"/>
    <n v="16"/>
    <x v="7"/>
    <m/>
    <s v="DIC_x000a_712 --- 0"/>
  </r>
  <r>
    <n v="273"/>
    <s v="Sunday"/>
    <s v="11:30-01:00"/>
    <s v="G"/>
    <n v="61"/>
    <s v="E-LAB"/>
    <n v="0"/>
    <n v="0"/>
    <x v="0"/>
    <s v="Sunday11:30-01:000"/>
    <s v="Sunday11:30-01:000"/>
    <n v="16"/>
    <x v="0"/>
    <m/>
    <s v="0_x000a_E-LAB --- 0"/>
  </r>
  <r>
    <n v="274"/>
    <s v="Sunday"/>
    <s v="11:30-01:00"/>
    <s v="G"/>
    <n v="62"/>
    <n v="0"/>
    <n v="0"/>
    <s v="MH"/>
    <x v="0"/>
    <s v="Sunday11:30-01:00MH"/>
    <s v="Sunday11:30-01:000"/>
    <n v="1"/>
    <x v="0"/>
    <m/>
    <s v="0_x000a_0 --- MH"/>
  </r>
  <r>
    <n v="275"/>
    <s v="Sunday"/>
    <s v="11:30-01:00"/>
    <s v="G"/>
    <n v="63"/>
    <n v="0"/>
    <n v="0"/>
    <n v="0"/>
    <x v="0"/>
    <s v="Sunday11:30-01:000"/>
    <s v="Sunday11:30-01:000"/>
    <n v="16"/>
    <x v="0"/>
    <m/>
    <s v="0_x000a_0 --- 0"/>
  </r>
  <r>
    <n v="276"/>
    <s v="Sunday"/>
    <s v="11:30-01:00"/>
    <s v="G"/>
    <n v="64"/>
    <s v="L-Yarn1"/>
    <s v="TE211(L2T1)A"/>
    <s v="AHM"/>
    <x v="11"/>
    <s v="Sunday11:30-01:00AHM"/>
    <s v="Sunday11:30-01:00(L2T1)A"/>
    <n v="1"/>
    <x v="9"/>
    <m/>
    <s v="TE211(L2T1)A_x000a_L-Yarn1 --- AHM"/>
  </r>
  <r>
    <n v="277"/>
    <s v="Sunday"/>
    <s v="11:30-01:00"/>
    <s v="G"/>
    <n v="65"/>
    <s v="L-Yarn2"/>
    <s v="TE312(L3T1)(A)"/>
    <s v="NHM"/>
    <x v="41"/>
    <s v="Sunday11:30-01:00NHM"/>
    <s v="Sunday11:30-01:00(L3T1)(A)"/>
    <n v="1"/>
    <x v="12"/>
    <m/>
    <s v="TE312(L3T1)(A)_x000a_L-Yarn2 --- NHM"/>
  </r>
  <r>
    <n v="278"/>
    <s v="Sunday"/>
    <s v="11:30-01:00"/>
    <s v="G"/>
    <n v="66"/>
    <n v="201"/>
    <n v="0"/>
    <n v="0"/>
    <x v="0"/>
    <s v="Sunday11:30-01:000"/>
    <s v="Sunday11:30-01:000"/>
    <n v="16"/>
    <x v="0"/>
    <m/>
    <s v="0_x000a_201 --- 0"/>
  </r>
  <r>
    <n v="279"/>
    <s v="Sunday"/>
    <s v="11:30-01:00"/>
    <s v="G"/>
    <n v="67"/>
    <s v="L-Fab"/>
    <s v="TE314(L3T1)B"/>
    <s v="AG"/>
    <x v="42"/>
    <s v="Sunday11:30-01:00AG"/>
    <s v="Sunday11:30-01:00(L3T1)B"/>
    <n v="1"/>
    <x v="12"/>
    <m/>
    <s v="TE314(L3T1)B_x000a_L-Fab --- AG"/>
  </r>
  <r>
    <n v="280"/>
    <s v="Sunday"/>
    <s v="11:30-01:00"/>
    <s v="G"/>
    <n v="68"/>
    <s v="L-Col"/>
    <n v="0"/>
    <n v="0"/>
    <x v="0"/>
    <s v="Sunday11:30-01:000"/>
    <s v="Sunday11:30-01:000"/>
    <n v="16"/>
    <x v="0"/>
    <m/>
    <s v="0_x000a_L-Col --- 0"/>
  </r>
  <r>
    <n v="281"/>
    <s v="Sunday"/>
    <s v="11:30-01:00"/>
    <s v="G"/>
    <n v="69"/>
    <s v="L-App"/>
    <n v="0"/>
    <n v="0"/>
    <x v="0"/>
    <s v="Sunday11:30-01:000"/>
    <s v="Sunday11:30-01:000"/>
    <n v="16"/>
    <x v="0"/>
    <m/>
    <s v="0_x000a_L-App --- 0"/>
  </r>
  <r>
    <n v="282"/>
    <s v="Sunday"/>
    <s v="11:30-01:00"/>
    <s v="G"/>
    <n v="70"/>
    <s v="L-QC1_x000a_708"/>
    <n v="0"/>
    <n v="0"/>
    <x v="0"/>
    <s v="Sunday11:30-01:000"/>
    <s v="Sunday11:30-01:000"/>
    <n v="16"/>
    <x v="0"/>
    <m/>
    <s v="0_x000a_L-QC1_x000a_708 --- 0"/>
  </r>
  <r>
    <n v="283"/>
    <s v="Sunday"/>
    <s v="11:30-01:00"/>
    <s v="G"/>
    <n v="71"/>
    <s v="L-QC2_x000a_709"/>
    <s v="TE 324 (L3T2)A"/>
    <n v="0"/>
    <x v="8"/>
    <s v="Sunday11:30-01:000"/>
    <s v="Sunday11:30-01:00(L3T2)A"/>
    <n v="16"/>
    <x v="8"/>
    <m/>
    <s v="TE 324 (L3T2)A_x000a_L-QC2_x000a_709 --- 0"/>
  </r>
  <r>
    <n v="284"/>
    <s v="Sunday"/>
    <s v="11:30-01:00"/>
    <s v="G"/>
    <n v="72"/>
    <s v="L-mec"/>
    <n v="0"/>
    <n v="0"/>
    <x v="0"/>
    <s v="Sunday11:30-01:000"/>
    <s v="Sunday11:30-01:000"/>
    <n v="16"/>
    <x v="0"/>
    <m/>
    <s v="0_x000a_L-mec --- 0"/>
  </r>
  <r>
    <n v="285"/>
    <s v="Sunday"/>
    <s v="11:30-01:00"/>
    <s v="G"/>
    <n v="73"/>
    <n v="0"/>
    <n v="0"/>
    <n v="0"/>
    <x v="0"/>
    <s v="Sunday11:30-01:000"/>
    <s v="Sunday11:30-01:000"/>
    <n v="16"/>
    <x v="0"/>
    <m/>
    <s v="0_x000a_0 --- 0"/>
  </r>
  <r>
    <n v="286"/>
    <s v="Sunday"/>
    <s v="11:30-01:00"/>
    <s v="G"/>
    <n v="74"/>
    <n v="502"/>
    <n v="0"/>
    <n v="0"/>
    <x v="0"/>
    <s v="Sunday11:30-01:000"/>
    <s v="Sunday11:30-01:000"/>
    <n v="16"/>
    <x v="0"/>
    <m/>
    <s v="0_x000a_502 --- 0"/>
  </r>
  <r>
    <n v="287"/>
    <s v="Sunday"/>
    <s v="11:30-01:00"/>
    <s v="G"/>
    <n v="75"/>
    <n v="0"/>
    <n v="0"/>
    <n v="0"/>
    <x v="0"/>
    <s v="Sunday11:30-01:000"/>
    <s v="Sunday11:30-01:000"/>
    <n v="16"/>
    <x v="0"/>
    <m/>
    <s v="0_x000a_0 --- 0"/>
  </r>
  <r>
    <n v="288"/>
    <s v="Sunday"/>
    <s v="11:30-01:00"/>
    <s v="G"/>
    <n v="76"/>
    <s v="L-Chem"/>
    <n v="0"/>
    <n v="0"/>
    <x v="0"/>
    <s v="Sunday11:30-01:000"/>
    <s v="Sunday11:30-01:000"/>
    <n v="16"/>
    <x v="0"/>
    <m/>
    <s v="0_x000a_L-Chem --- 0"/>
  </r>
  <r>
    <n v="289"/>
    <s v="Sunday"/>
    <s v="01:00-02:30"/>
    <s v="J"/>
    <n v="49"/>
    <n v="701"/>
    <s v="CSE112(L1T3) D"/>
    <n v="0"/>
    <x v="40"/>
    <s v="Sunday01:00-02:300"/>
    <s v="Sunday01:00-02:30(L1T3) D"/>
    <n v="15"/>
    <x v="2"/>
    <m/>
    <s v="CSE112(L1T3) D_x000a_701 --- 0"/>
  </r>
  <r>
    <n v="290"/>
    <s v="Sunday"/>
    <s v="01:00-02:30"/>
    <s v="J"/>
    <n v="50"/>
    <n v="702"/>
    <s v="xxxxxxxx"/>
    <n v="0"/>
    <x v="43"/>
    <s v="Sunday01:00-02:300"/>
    <s v="Sunday01:00-02:30xxxxxxxx"/>
    <n v="15"/>
    <x v="14"/>
    <m/>
    <s v="xxxxxxxx_x000a_702 --- 0"/>
  </r>
  <r>
    <n v="291"/>
    <s v="Sunday"/>
    <s v="01:00-02:30"/>
    <s v="J"/>
    <n v="51"/>
    <n v="703"/>
    <s v="TE427(L4T2)A"/>
    <s v="AAM"/>
    <x v="39"/>
    <s v="Sunday01:00-02:30AAM"/>
    <s v="Sunday01:00-02:30(L4T2)A"/>
    <n v="1"/>
    <x v="1"/>
    <m/>
    <s v="TE427(L4T2)A_x000a_703 --- AAM"/>
  </r>
  <r>
    <n v="292"/>
    <s v="Sunday"/>
    <s v="01:00-02:30"/>
    <s v="J"/>
    <n v="52"/>
    <n v="704"/>
    <s v="TE221(L2T2)B"/>
    <s v="AN"/>
    <x v="3"/>
    <s v="Sunday01:00-02:30AN"/>
    <s v="Sunday01:00-02:30(L2T2)B"/>
    <n v="1"/>
    <x v="3"/>
    <m/>
    <s v="TE221(L2T2)B_x000a_704 --- AN"/>
  </r>
  <r>
    <n v="293"/>
    <s v="Sunday"/>
    <s v="01:00-02:30"/>
    <s v="J"/>
    <n v="53"/>
    <n v="705"/>
    <s v="TE 335 (L3T3)C"/>
    <s v="SSS"/>
    <x v="17"/>
    <s v="Sunday01:00-02:30SSS"/>
    <s v="Sunday01:00-02:30(L3T3)C"/>
    <n v="2"/>
    <x v="5"/>
    <m/>
    <s v="TE 335 (L3T3)C_x000a_705 --- SSS"/>
  </r>
  <r>
    <n v="294"/>
    <s v="Sunday"/>
    <s v="01:00-02:30"/>
    <s v="J"/>
    <n v="54"/>
    <n v="707"/>
    <s v="TE321(L3T2)D"/>
    <s v="SSS"/>
    <x v="28"/>
    <s v="Sunday01:00-02:30SSS"/>
    <s v="Sunday01:00-02:30(L3T2)D"/>
    <n v="2"/>
    <x v="8"/>
    <m/>
    <s v="TE321(L3T2)D_x000a_707 --- SSS"/>
  </r>
  <r>
    <n v="295"/>
    <s v="Sunday"/>
    <s v="01:00-02:30"/>
    <s v="J"/>
    <n v="55"/>
    <n v="801"/>
    <s v="TE321(L3T2)B"/>
    <s v="FHA"/>
    <x v="18"/>
    <s v="Sunday01:00-02:30FHA"/>
    <s v="Sunday01:00-02:30(L3T2)B"/>
    <n v="1"/>
    <x v="8"/>
    <m/>
    <s v="TE321(L3T2)B_x000a_801 --- FHA"/>
  </r>
  <r>
    <n v="296"/>
    <s v="Sunday"/>
    <s v="01:00-02:30"/>
    <s v="J"/>
    <n v="56"/>
    <n v="803"/>
    <s v="TE 133 (L1T3)C"/>
    <s v="MML"/>
    <x v="15"/>
    <s v="Sunday01:00-02:30MML"/>
    <s v="Sunday01:00-02:30(L1T3)C"/>
    <n v="1"/>
    <x v="2"/>
    <m/>
    <s v="TE 133 (L1T3)C_x000a_803 --- MML"/>
  </r>
  <r>
    <n v="297"/>
    <s v="Sunday"/>
    <s v="01:00-02:30"/>
    <s v="J"/>
    <n v="57"/>
    <n v="807"/>
    <s v="TE 213(L2T1)B"/>
    <s v="SAS"/>
    <x v="14"/>
    <s v="Sunday01:00-02:30SAS"/>
    <s v="Sunday01:00-02:30(L2T1)B"/>
    <n v="1"/>
    <x v="9"/>
    <m/>
    <s v="TE 213(L2T1)B_x000a_807 --- SAS"/>
  </r>
  <r>
    <n v="298"/>
    <s v="Sunday"/>
    <s v="01:00-02:30"/>
    <s v="J"/>
    <n v="58"/>
    <n v="808"/>
    <s v="TE 132(L1T3)B"/>
    <s v="NL3"/>
    <x v="19"/>
    <s v="Sunday01:00-02:30NL3"/>
    <s v="Sunday01:00-02:30(L1T3)B"/>
    <n v="1"/>
    <x v="2"/>
    <m/>
    <s v="TE 132(L1T3)B_x000a_808 --- NL3"/>
  </r>
  <r>
    <n v="299"/>
    <s v="Sunday"/>
    <s v="01:00-02:30"/>
    <s v="J"/>
    <n v="59"/>
    <n v="711"/>
    <n v="0"/>
    <n v="0"/>
    <x v="0"/>
    <s v="Sunday01:00-02:300"/>
    <s v="Sunday01:00-02:300"/>
    <n v="15"/>
    <x v="0"/>
    <m/>
    <s v="0_x000a_711 --- 0"/>
  </r>
  <r>
    <n v="300"/>
    <s v="Sunday"/>
    <s v="01:00-02:30"/>
    <s v="J"/>
    <n v="60"/>
    <n v="712"/>
    <s v="DIC"/>
    <n v="0"/>
    <x v="7"/>
    <s v="Sunday01:00-02:300"/>
    <s v="Sunday01:00-02:30DIC"/>
    <n v="15"/>
    <x v="7"/>
    <m/>
    <s v="DIC_x000a_712 --- 0"/>
  </r>
  <r>
    <n v="301"/>
    <s v="Sunday"/>
    <s v="01:00-02:30"/>
    <s v="J"/>
    <n v="61"/>
    <s v="E-LAB"/>
    <n v="0"/>
    <n v="0"/>
    <x v="0"/>
    <s v="Sunday01:00-02:300"/>
    <s v="Sunday01:00-02:300"/>
    <n v="15"/>
    <x v="0"/>
    <m/>
    <s v="0_x000a_E-LAB --- 0"/>
  </r>
  <r>
    <n v="302"/>
    <s v="Sunday"/>
    <s v="01:00-02:30"/>
    <s v="J"/>
    <n v="62"/>
    <n v="304"/>
    <s v="TE 4213(L4T2)B"/>
    <s v="MH"/>
    <x v="44"/>
    <s v="Sunday01:00-02:30MH"/>
    <s v="Sunday01:00-02:30(L4T2)B"/>
    <n v="1"/>
    <x v="1"/>
    <m/>
    <s v="TE 4213(L4T2)B_x000a_304 --- MH"/>
  </r>
  <r>
    <n v="303"/>
    <s v="Sunday"/>
    <s v="01:00-02:30"/>
    <s v="J"/>
    <n v="63"/>
    <n v="0"/>
    <n v="0"/>
    <n v="0"/>
    <x v="0"/>
    <s v="Sunday01:00-02:300"/>
    <s v="Sunday01:00-02:300"/>
    <n v="15"/>
    <x v="0"/>
    <m/>
    <s v="0_x000a_0 --- 0"/>
  </r>
  <r>
    <n v="304"/>
    <s v="Sunday"/>
    <s v="01:00-02:30"/>
    <s v="J"/>
    <n v="64"/>
    <s v="L-Yarn1"/>
    <s v="TE211(L2T1)A"/>
    <s v="AHM"/>
    <x v="11"/>
    <s v="Sunday01:00-02:30AHM"/>
    <s v="Sunday01:00-02:30(L2T1)A"/>
    <n v="1"/>
    <x v="9"/>
    <m/>
    <s v="TE211(L2T1)A_x000a_L-Yarn1 --- AHM"/>
  </r>
  <r>
    <n v="305"/>
    <s v="Sunday"/>
    <s v="01:00-02:30"/>
    <s v="J"/>
    <n v="65"/>
    <s v="L-Yarn2"/>
    <s v="TE312(L3T1)(A)"/>
    <s v="NHM"/>
    <x v="41"/>
    <s v="Sunday01:00-02:30NHM"/>
    <s v="Sunday01:00-02:30(L3T1)(A)"/>
    <n v="1"/>
    <x v="12"/>
    <m/>
    <s v="TE312(L3T1)(A)_x000a_L-Yarn2 --- NHM"/>
  </r>
  <r>
    <n v="306"/>
    <s v="Sunday"/>
    <s v="01:00-02:30"/>
    <s v="J"/>
    <n v="66"/>
    <n v="201"/>
    <n v="0"/>
    <n v="0"/>
    <x v="0"/>
    <s v="Sunday01:00-02:300"/>
    <s v="Sunday01:00-02:300"/>
    <n v="15"/>
    <x v="0"/>
    <m/>
    <s v="0_x000a_201 --- 0"/>
  </r>
  <r>
    <n v="307"/>
    <s v="Sunday"/>
    <s v="01:00-02:30"/>
    <s v="J"/>
    <n v="67"/>
    <s v="L-Fab"/>
    <s v="TE314(L3T1)B"/>
    <s v="AG"/>
    <x v="42"/>
    <s v="Sunday01:00-02:30AG"/>
    <s v="Sunday01:00-02:30(L3T1)B"/>
    <n v="1"/>
    <x v="12"/>
    <m/>
    <s v="TE314(L3T1)B_x000a_L-Fab --- AG"/>
  </r>
  <r>
    <n v="308"/>
    <s v="Sunday"/>
    <s v="01:00-02:30"/>
    <s v="J"/>
    <n v="68"/>
    <s v="L-Col"/>
    <n v="0"/>
    <n v="0"/>
    <x v="0"/>
    <s v="Sunday01:00-02:300"/>
    <s v="Sunday01:00-02:300"/>
    <n v="15"/>
    <x v="0"/>
    <m/>
    <s v="0_x000a_L-Col --- 0"/>
  </r>
  <r>
    <n v="309"/>
    <s v="Sunday"/>
    <s v="01:00-02:30"/>
    <s v="J"/>
    <n v="69"/>
    <s v="L-App"/>
    <n v="0"/>
    <n v="0"/>
    <x v="0"/>
    <s v="Sunday01:00-02:300"/>
    <s v="Sunday01:00-02:300"/>
    <n v="15"/>
    <x v="0"/>
    <m/>
    <s v="0_x000a_L-App --- 0"/>
  </r>
  <r>
    <n v="310"/>
    <s v="Sunday"/>
    <s v="01:00-02:30"/>
    <s v="J"/>
    <n v="70"/>
    <s v="L-QC1_x000a_708"/>
    <n v="0"/>
    <n v="0"/>
    <x v="0"/>
    <s v="Sunday01:00-02:300"/>
    <s v="Sunday01:00-02:300"/>
    <n v="15"/>
    <x v="0"/>
    <m/>
    <s v="0_x000a_L-QC1_x000a_708 --- 0"/>
  </r>
  <r>
    <n v="311"/>
    <s v="Sunday"/>
    <s v="01:00-02:30"/>
    <s v="J"/>
    <n v="71"/>
    <s v="L-QC2_x000a_709"/>
    <s v="TE 324 (L3T2)A"/>
    <s v="FS"/>
    <x v="8"/>
    <s v="Sunday01:00-02:30FS"/>
    <s v="Sunday01:00-02:30(L3T2)A"/>
    <n v="1"/>
    <x v="8"/>
    <m/>
    <s v="TE 324 (L3T2)A_x000a_L-QC2_x000a_709 --- FS"/>
  </r>
  <r>
    <n v="312"/>
    <s v="Sunday"/>
    <s v="01:00-02:30"/>
    <s v="J"/>
    <n v="72"/>
    <s v="L-mec"/>
    <n v="0"/>
    <n v="0"/>
    <x v="0"/>
    <s v="Sunday01:00-02:300"/>
    <s v="Sunday01:00-02:300"/>
    <n v="15"/>
    <x v="0"/>
    <m/>
    <s v="0_x000a_L-mec --- 0"/>
  </r>
  <r>
    <n v="313"/>
    <s v="Sunday"/>
    <s v="01:00-02:30"/>
    <s v="J"/>
    <n v="73"/>
    <n v="0"/>
    <n v="0"/>
    <n v="0"/>
    <x v="0"/>
    <s v="Sunday01:00-02:300"/>
    <s v="Sunday01:00-02:300"/>
    <n v="15"/>
    <x v="0"/>
    <m/>
    <s v="0_x000a_0 --- 0"/>
  </r>
  <r>
    <n v="314"/>
    <s v="Sunday"/>
    <s v="01:00-02:30"/>
    <s v="J"/>
    <n v="74"/>
    <n v="502"/>
    <n v="0"/>
    <n v="0"/>
    <x v="0"/>
    <s v="Sunday01:00-02:300"/>
    <s v="Sunday01:00-02:300"/>
    <n v="15"/>
    <x v="0"/>
    <m/>
    <s v="0_x000a_502 --- 0"/>
  </r>
  <r>
    <n v="315"/>
    <s v="Sunday"/>
    <s v="01:00-02:30"/>
    <s v="J"/>
    <n v="75"/>
    <n v="0"/>
    <n v="0"/>
    <n v="0"/>
    <x v="0"/>
    <s v="Sunday01:00-02:300"/>
    <s v="Sunday01:00-02:300"/>
    <n v="15"/>
    <x v="0"/>
    <m/>
    <s v="0_x000a_0 --- 0"/>
  </r>
  <r>
    <n v="316"/>
    <s v="Sunday"/>
    <s v="01:00-02:30"/>
    <s v="J"/>
    <n v="76"/>
    <s v="L-Chem"/>
    <n v="0"/>
    <n v="0"/>
    <x v="0"/>
    <s v="Sunday01:00-02:300"/>
    <s v="Sunday01:00-02:300"/>
    <n v="15"/>
    <x v="0"/>
    <m/>
    <s v="0_x000a_L-Chem --- 0"/>
  </r>
  <r>
    <n v="317"/>
    <s v="Sunday"/>
    <s v="2:30-04:00"/>
    <s v="M"/>
    <n v="49"/>
    <n v="701"/>
    <n v="0"/>
    <n v="0"/>
    <x v="0"/>
    <s v="Sunday2:30-04:000"/>
    <s v="Sunday2:30-04:000"/>
    <n v="19"/>
    <x v="0"/>
    <m/>
    <s v="0_x000a_701 --- 0"/>
  </r>
  <r>
    <n v="318"/>
    <s v="Sunday"/>
    <s v="2:30-04:00"/>
    <s v="M"/>
    <n v="50"/>
    <n v="702"/>
    <s v="STA131(L1T3)B"/>
    <s v="TMns"/>
    <x v="19"/>
    <s v="Sunday2:30-04:00TMns"/>
    <s v="Sunday2:30-04:00(L1T3)B"/>
    <n v="1"/>
    <x v="2"/>
    <m/>
    <s v="STA131(L1T3)B_x000a_702 --- TMns"/>
  </r>
  <r>
    <n v="319"/>
    <s v="Sunday"/>
    <s v="2:30-04:00"/>
    <s v="M"/>
    <n v="51"/>
    <n v="703"/>
    <s v="TE 333 (L3T3)A"/>
    <s v="TAC"/>
    <x v="5"/>
    <s v="Sunday2:30-04:00TAC"/>
    <s v="Sunday2:30-04:00(L3T3)A"/>
    <n v="1"/>
    <x v="5"/>
    <m/>
    <s v="TE 333 (L3T3)A_x000a_703 --- TAC"/>
  </r>
  <r>
    <n v="320"/>
    <s v="Sunday"/>
    <s v="2:30-04:00"/>
    <s v="M"/>
    <n v="52"/>
    <n v="704"/>
    <s v="TE311(L3T2)B"/>
    <s v="MR1"/>
    <x v="18"/>
    <s v="Sunday2:30-04:00MR1"/>
    <s v="Sunday2:30-04:00(L3T2)B"/>
    <n v="1"/>
    <x v="8"/>
    <m/>
    <s v="TE311(L3T2)B_x000a_704 --- MR1"/>
  </r>
  <r>
    <n v="321"/>
    <s v="Sunday"/>
    <s v="2:30-04:00"/>
    <s v="M"/>
    <n v="53"/>
    <n v="705"/>
    <s v="TE 235 (L2T3)B"/>
    <s v="Syful"/>
    <x v="13"/>
    <s v="Sunday2:30-04:00Syful"/>
    <s v="Sunday2:30-04:00(L2T3)B"/>
    <n v="1"/>
    <x v="10"/>
    <m/>
    <s v="TE 235 (L2T3)B_x000a_705 --- Syful"/>
  </r>
  <r>
    <n v="322"/>
    <s v="Sunday"/>
    <s v="2:30-04:00"/>
    <s v="M"/>
    <n v="54"/>
    <n v="707"/>
    <s v="STA-131(L1T3)C"/>
    <n v="0"/>
    <x v="15"/>
    <s v="Sunday2:30-04:000"/>
    <s v="Sunday2:30-04:00(L1T3)C"/>
    <n v="19"/>
    <x v="2"/>
    <m/>
    <s v="STA-131(L1T3)C_x000a_707 --- 0"/>
  </r>
  <r>
    <n v="323"/>
    <s v="Sunday"/>
    <s v="2:30-04:00"/>
    <s v="M"/>
    <n v="55"/>
    <n v="801"/>
    <s v="TE 132(L1T3)C"/>
    <s v="NL1"/>
    <x v="15"/>
    <s v="Sunday2:30-04:00NL1"/>
    <s v="Sunday2:30-04:00(L1T3)C"/>
    <n v="1"/>
    <x v="2"/>
    <m/>
    <s v="TE 132(L1T3)C_x000a_801 --- NL1"/>
  </r>
  <r>
    <n v="324"/>
    <s v="Sunday"/>
    <s v="2:30-04:00"/>
    <s v="M"/>
    <n v="56"/>
    <n v="803"/>
    <s v="GED-211(L2T1)A"/>
    <n v="0"/>
    <x v="11"/>
    <s v="Sunday2:30-04:000"/>
    <s v="Sunday2:30-04:00(L2T1)A"/>
    <n v="19"/>
    <x v="9"/>
    <m/>
    <s v="GED-211(L2T1)A_x000a_803 --- 0"/>
  </r>
  <r>
    <n v="325"/>
    <s v="Sunday"/>
    <s v="2:30-04:00"/>
    <s v="M"/>
    <n v="57"/>
    <n v="807"/>
    <s v="TE 226(L2T2)A"/>
    <s v="SR"/>
    <x v="9"/>
    <s v="Sunday2:30-04:00SR"/>
    <s v="Sunday2:30-04:00(L2T2)A"/>
    <n v="1"/>
    <x v="3"/>
    <m/>
    <s v="TE 226(L2T2)A_x000a_807 --- SR"/>
  </r>
  <r>
    <n v="326"/>
    <s v="Sunday"/>
    <s v="2:30-04:00"/>
    <s v="M"/>
    <n v="58"/>
    <n v="808"/>
    <n v="0"/>
    <n v="0"/>
    <x v="0"/>
    <s v="Sunday2:30-04:000"/>
    <s v="Sunday2:30-04:000"/>
    <n v="19"/>
    <x v="0"/>
    <m/>
    <s v="0_x000a_808 --- 0"/>
  </r>
  <r>
    <n v="327"/>
    <s v="Sunday"/>
    <s v="2:30-04:00"/>
    <s v="M"/>
    <n v="59"/>
    <n v="711"/>
    <s v="ACT 231(L2T3)A"/>
    <n v="0"/>
    <x v="12"/>
    <s v="Sunday2:30-04:000"/>
    <s v="Sunday2:30-04:00(L2T3)A"/>
    <n v="19"/>
    <x v="10"/>
    <m/>
    <s v="ACT 231(L2T3)A_x000a_711 --- 0"/>
  </r>
  <r>
    <n v="328"/>
    <s v="Sunday"/>
    <s v="2:30-04:00"/>
    <s v="M"/>
    <n v="60"/>
    <n v="712"/>
    <n v="0"/>
    <n v="0"/>
    <x v="0"/>
    <s v="Sunday2:30-04:000"/>
    <s v="Sunday2:30-04:000"/>
    <n v="19"/>
    <x v="0"/>
    <m/>
    <s v="0_x000a_712 --- 0"/>
  </r>
  <r>
    <n v="329"/>
    <s v="Sunday"/>
    <s v="2:30-04:00"/>
    <s v="M"/>
    <n v="61"/>
    <s v="E-LAB"/>
    <n v="0"/>
    <n v="0"/>
    <x v="0"/>
    <s v="Sunday2:30-04:000"/>
    <s v="Sunday2:30-04:000"/>
    <n v="19"/>
    <x v="0"/>
    <m/>
    <s v="0_x000a_E-LAB --- 0"/>
  </r>
  <r>
    <n v="330"/>
    <s v="Sunday"/>
    <s v="2:30-04:00"/>
    <s v="M"/>
    <n v="62"/>
    <n v="0"/>
    <n v="0"/>
    <n v="0"/>
    <x v="0"/>
    <s v="Sunday2:30-04:000"/>
    <s v="Sunday2:30-04:000"/>
    <n v="19"/>
    <x v="0"/>
    <m/>
    <s v="0_x000a_0 --- 0"/>
  </r>
  <r>
    <n v="331"/>
    <s v="Sunday"/>
    <s v="2:30-04:00"/>
    <s v="M"/>
    <n v="63"/>
    <n v="0"/>
    <n v="0"/>
    <n v="0"/>
    <x v="0"/>
    <s v="Sunday2:30-04:000"/>
    <s v="Sunday2:30-04:000"/>
    <n v="19"/>
    <x v="0"/>
    <m/>
    <s v="0_x000a_0 --- 0"/>
  </r>
  <r>
    <n v="332"/>
    <s v="Sunday"/>
    <s v="2:30-04:00"/>
    <s v="M"/>
    <n v="64"/>
    <s v="L-Yarn1"/>
    <s v="TE212(L2T1)B"/>
    <s v="AHM"/>
    <x v="14"/>
    <s v="Sunday2:30-04:00AHM"/>
    <s v="Sunday2:30-04:00(L2T1)B"/>
    <n v="1"/>
    <x v="9"/>
    <m/>
    <s v="TE212(L2T1)B_x000a_L-Yarn1 --- AHM"/>
  </r>
  <r>
    <n v="333"/>
    <s v="Sunday"/>
    <s v="2:30-04:00"/>
    <s v="M"/>
    <n v="65"/>
    <s v="L-Yarn2"/>
    <n v="0"/>
    <n v="0"/>
    <x v="0"/>
    <s v="Sunday2:30-04:000"/>
    <s v="Sunday2:30-04:000"/>
    <n v="19"/>
    <x v="0"/>
    <m/>
    <s v="0_x000a_L-Yarn2 --- 0"/>
  </r>
  <r>
    <n v="334"/>
    <s v="Sunday"/>
    <s v="2:30-04:00"/>
    <s v="M"/>
    <n v="66"/>
    <s v="Com-lab"/>
    <n v="0"/>
    <n v="0"/>
    <x v="0"/>
    <s v="Sunday2:30-04:000"/>
    <s v="Sunday2:30-04:000"/>
    <n v="19"/>
    <x v="0"/>
    <m/>
    <s v="0_x000a_Com-lab --- 0"/>
  </r>
  <r>
    <n v="335"/>
    <s v="Sunday"/>
    <s v="2:30-04:00"/>
    <s v="M"/>
    <n v="67"/>
    <s v="L-Fab"/>
    <n v="0"/>
    <n v="0"/>
    <x v="0"/>
    <s v="Sunday2:30-04:000"/>
    <s v="Sunday2:30-04:000"/>
    <n v="19"/>
    <x v="0"/>
    <m/>
    <s v="0_x000a_L-Fab --- 0"/>
  </r>
  <r>
    <n v="336"/>
    <s v="Sunday"/>
    <s v="2:30-04:00"/>
    <s v="M"/>
    <n v="68"/>
    <s v="L-Col"/>
    <n v="0"/>
    <n v="0"/>
    <x v="0"/>
    <s v="Sunday2:30-04:000"/>
    <s v="Sunday2:30-04:000"/>
    <n v="19"/>
    <x v="0"/>
    <m/>
    <s v="0_x000a_L-Col --- 0"/>
  </r>
  <r>
    <n v="337"/>
    <s v="Sunday"/>
    <s v="2:30-04:00"/>
    <s v="M"/>
    <n v="69"/>
    <s v="L-App"/>
    <s v="TE332(L3T3)D"/>
    <s v="MAB"/>
    <x v="35"/>
    <s v="Sunday2:30-04:00MAB"/>
    <s v="Sunday2:30-04:00(L3T3)D"/>
    <n v="1"/>
    <x v="5"/>
    <m/>
    <s v="TE332(L3T3)D_x000a_L-App --- MAB"/>
  </r>
  <r>
    <n v="338"/>
    <s v="Sunday"/>
    <s v="2:30-04:00"/>
    <s v="M"/>
    <n v="70"/>
    <s v="L-QC1_x000a_709"/>
    <s v="TE224(L2T2)B"/>
    <s v="AAA"/>
    <x v="3"/>
    <s v="Sunday2:30-04:00AAA"/>
    <s v="Sunday2:30-04:00(L2T2)B"/>
    <n v="1"/>
    <x v="3"/>
    <m/>
    <s v="TE224(L2T2)B_x000a_L-QC1_x000a_709 --- AAA"/>
  </r>
  <r>
    <n v="339"/>
    <s v="Sunday"/>
    <s v="2:30-04:00"/>
    <s v="M"/>
    <n v="71"/>
    <s v="L-QC2_x000a_709"/>
    <s v="TE316(L3T1)A"/>
    <n v="0"/>
    <x v="30"/>
    <s v="Sunday2:30-04:000"/>
    <s v="Sunday2:30-04:00(L3T1)A"/>
    <n v="19"/>
    <x v="12"/>
    <m/>
    <s v="TE316(L3T1)A_x000a_L-QC2_x000a_709 --- 0"/>
  </r>
  <r>
    <n v="340"/>
    <s v="Sunday"/>
    <s v="2:30-04:00"/>
    <s v="M"/>
    <n v="72"/>
    <n v="501"/>
    <n v="0"/>
    <n v="0"/>
    <x v="0"/>
    <s v="Sunday2:30-04:000"/>
    <s v="Sunday2:30-04:000"/>
    <n v="19"/>
    <x v="0"/>
    <m/>
    <s v="0_x000a_501 --- 0"/>
  </r>
  <r>
    <n v="341"/>
    <s v="Sunday"/>
    <s v="2:30-04:00"/>
    <s v="M"/>
    <n v="73"/>
    <s v="L-Draw"/>
    <s v="TE225(L2T2)B"/>
    <n v="0"/>
    <x v="3"/>
    <s v="Sunday2:30-04:000"/>
    <s v="Sunday2:30-04:00(L2T2)B"/>
    <n v="19"/>
    <x v="3"/>
    <m/>
    <s v="TE225(L2T2)B_x000a_L-Draw --- 0"/>
  </r>
  <r>
    <n v="342"/>
    <s v="Sunday"/>
    <s v="2:30-04:00"/>
    <s v="M"/>
    <n v="74"/>
    <n v="0"/>
    <s v="PHY123(L1T2)B"/>
    <n v="0"/>
    <x v="34"/>
    <s v="Sunday2:30-04:000"/>
    <s v="Sunday2:30-04:00(L1T2)B"/>
    <n v="19"/>
    <x v="11"/>
    <m/>
    <s v="PHY123(L1T2)B_x000a_0 --- 0"/>
  </r>
  <r>
    <n v="343"/>
    <s v="Sunday"/>
    <s v="2:30-04:00"/>
    <s v="M"/>
    <n v="75"/>
    <n v="0"/>
    <n v="0"/>
    <n v="0"/>
    <x v="0"/>
    <s v="Sunday2:30-04:000"/>
    <s v="Sunday2:30-04:000"/>
    <n v="19"/>
    <x v="0"/>
    <m/>
    <s v="0_x000a_0 --- 0"/>
  </r>
  <r>
    <n v="344"/>
    <s v="Sunday"/>
    <s v="2:30-04:00"/>
    <s v="M"/>
    <n v="76"/>
    <s v="L-Chem"/>
    <n v="0"/>
    <n v="0"/>
    <x v="0"/>
    <s v="Sunday2:30-04:000"/>
    <s v="Sunday2:30-04:000"/>
    <n v="19"/>
    <x v="0"/>
    <m/>
    <s v="0_x000a_L-Chem --- 0"/>
  </r>
  <r>
    <n v="345"/>
    <s v="Sunday"/>
    <s v="04:00-05:30"/>
    <s v="P"/>
    <n v="49"/>
    <n v="701"/>
    <n v="0"/>
    <n v="0"/>
    <x v="0"/>
    <s v="Sunday04:00-05:300"/>
    <s v="Sunday04:00-05:300"/>
    <n v="13"/>
    <x v="0"/>
    <m/>
    <s v="0_x000a_701 --- 0"/>
  </r>
  <r>
    <n v="346"/>
    <s v="Sunday"/>
    <s v="04:00-05:30"/>
    <s v="P"/>
    <n v="50"/>
    <n v="702"/>
    <s v="TE 425(L4T2)"/>
    <s v="ZU"/>
    <x v="1"/>
    <s v="Sunday04:00-05:30ZU"/>
    <s v="Sunday04:00-05:30(L4T2)"/>
    <n v="1"/>
    <x v="1"/>
    <m/>
    <s v="TE 425(L4T2)_x000a_702 --- ZU"/>
  </r>
  <r>
    <n v="347"/>
    <s v="Sunday"/>
    <s v="04:00-05:30"/>
    <s v="P"/>
    <n v="51"/>
    <n v="703"/>
    <s v="TE427(L4T2)C"/>
    <s v="AAM"/>
    <x v="45"/>
    <s v="Sunday04:00-05:30AAM"/>
    <s v="Sunday04:00-05:30(L4T2)C"/>
    <n v="1"/>
    <x v="1"/>
    <m/>
    <s v="TE427(L4T2)C_x000a_703 --- AAM"/>
  </r>
  <r>
    <n v="348"/>
    <s v="Sunday"/>
    <s v="04:00-05:30"/>
    <s v="P"/>
    <n v="52"/>
    <n v="704"/>
    <s v="TE335(L3T3)A"/>
    <s v="FBS"/>
    <x v="5"/>
    <s v="Sunday04:00-05:30FBS"/>
    <s v="Sunday04:00-05:30(L3T3)A"/>
    <n v="1"/>
    <x v="5"/>
    <m/>
    <s v="TE335(L3T3)A_x000a_704 --- FBS"/>
  </r>
  <r>
    <n v="349"/>
    <s v="Sunday"/>
    <s v="04:00-05:30"/>
    <s v="P"/>
    <n v="53"/>
    <n v="705"/>
    <s v="TE221(L2T2)C"/>
    <s v="AN"/>
    <x v="24"/>
    <s v="Sunday04:00-05:30AN"/>
    <s v="Sunday04:00-05:30(L2T2)C"/>
    <n v="1"/>
    <x v="3"/>
    <m/>
    <s v="TE221(L2T2)C_x000a_705 --- AN"/>
  </r>
  <r>
    <n v="350"/>
    <s v="Sunday"/>
    <s v="04:00-05:30"/>
    <s v="P"/>
    <n v="54"/>
    <n v="707"/>
    <s v="TE323(L3T2)D"/>
    <s v="FS"/>
    <x v="28"/>
    <s v="Sunday04:00-05:30FS"/>
    <s v="Sunday04:00-05:30(L3T2)D"/>
    <n v="1"/>
    <x v="8"/>
    <m/>
    <s v="TE323(L3T2)D_x000a_707 --- FS"/>
  </r>
  <r>
    <n v="351"/>
    <s v="Sunday"/>
    <s v="04:00-05:30"/>
    <s v="P"/>
    <n v="55"/>
    <n v="801"/>
    <s v="TE311(L3T1)B"/>
    <s v="MR1"/>
    <x v="42"/>
    <s v="Sunday04:00-05:30MR1"/>
    <s v="Sunday04:00-05:30(L3T1)B"/>
    <n v="1"/>
    <x v="12"/>
    <m/>
    <s v="TE311(L3T1)B_x000a_801 --- MR1"/>
  </r>
  <r>
    <n v="352"/>
    <s v="Sunday"/>
    <s v="04:00-05:30"/>
    <s v="P"/>
    <n v="56"/>
    <n v="803"/>
    <s v="TE325(L3T2)C"/>
    <s v="IUZ"/>
    <x v="46"/>
    <s v="Sunday04:00-05:30IUZ"/>
    <s v="Sunday04:00-05:30(L3T2)C"/>
    <n v="1"/>
    <x v="8"/>
    <m/>
    <s v="TE325(L3T2)C_x000a_803 --- IUZ"/>
  </r>
  <r>
    <n v="353"/>
    <s v="Sunday"/>
    <s v="04:00-05:30"/>
    <s v="P"/>
    <n v="57"/>
    <n v="807"/>
    <s v="STA131(L1T3)A"/>
    <s v="TM(ns)"/>
    <x v="2"/>
    <s v="Sunday04:00-05:30TM(ns)"/>
    <s v="Sunday04:00-05:30(L1T3)A"/>
    <n v="1"/>
    <x v="2"/>
    <m/>
    <s v="STA131(L1T3)A_x000a_807 --- TM(ns)"/>
  </r>
  <r>
    <n v="354"/>
    <s v="Sunday"/>
    <s v="04:00-05:30"/>
    <s v="P"/>
    <n v="58"/>
    <n v="808"/>
    <s v="TE323(L3T2)B"/>
    <s v="AI"/>
    <x v="18"/>
    <s v="Sunday04:00-05:30AI"/>
    <s v="Sunday04:00-05:30(L3T2)B"/>
    <n v="1"/>
    <x v="8"/>
    <m/>
    <s v="TE323(L3T2)B_x000a_808 --- AI"/>
  </r>
  <r>
    <n v="355"/>
    <s v="Sunday"/>
    <s v="04:00-05:30"/>
    <s v="P"/>
    <n v="59"/>
    <n v="711"/>
    <s v="MKT231(L2T3)B"/>
    <s v="SS3"/>
    <x v="13"/>
    <s v="Sunday04:00-05:30SS3"/>
    <s v="Sunday04:00-05:30(L2T3)B"/>
    <n v="1"/>
    <x v="10"/>
    <m/>
    <s v="MKT231(L2T3)B_x000a_711 --- SS3"/>
  </r>
  <r>
    <n v="356"/>
    <s v="Sunday"/>
    <s v="04:00-05:30"/>
    <s v="P"/>
    <n v="60"/>
    <n v="712"/>
    <n v="0"/>
    <n v="0"/>
    <x v="0"/>
    <s v="Sunday04:00-05:300"/>
    <s v="Sunday04:00-05:300"/>
    <n v="13"/>
    <x v="0"/>
    <m/>
    <s v="0_x000a_712 --- 0"/>
  </r>
  <r>
    <n v="357"/>
    <s v="Sunday"/>
    <s v="04:00-05:30"/>
    <s v="P"/>
    <n v="61"/>
    <s v="E-LAB"/>
    <n v="0"/>
    <n v="0"/>
    <x v="0"/>
    <s v="Sunday04:00-05:300"/>
    <s v="Sunday04:00-05:300"/>
    <n v="13"/>
    <x v="0"/>
    <m/>
    <s v="0_x000a_E-LAB --- 0"/>
  </r>
  <r>
    <n v="358"/>
    <s v="Sunday"/>
    <s v="04:00-05:30"/>
    <s v="P"/>
    <n v="62"/>
    <n v="0"/>
    <n v="0"/>
    <n v="0"/>
    <x v="0"/>
    <s v="Sunday04:00-05:300"/>
    <s v="Sunday04:00-05:300"/>
    <n v="13"/>
    <x v="0"/>
    <m/>
    <s v="0_x000a_0 --- 0"/>
  </r>
  <r>
    <n v="359"/>
    <s v="Sunday"/>
    <s v="04:00-05:30"/>
    <s v="P"/>
    <n v="63"/>
    <n v="0"/>
    <n v="0"/>
    <n v="0"/>
    <x v="0"/>
    <s v="Sunday04:00-05:300"/>
    <s v="Sunday04:00-05:300"/>
    <n v="13"/>
    <x v="0"/>
    <m/>
    <s v="0_x000a_0 --- 0"/>
  </r>
  <r>
    <n v="360"/>
    <s v="Sunday"/>
    <s v="04:00-05:30"/>
    <s v="P"/>
    <n v="64"/>
    <s v="L-Yarn1"/>
    <s v="TE212(L2T1)B"/>
    <s v="AHM"/>
    <x v="14"/>
    <s v="Sunday04:00-05:30AHM"/>
    <s v="Sunday04:00-05:30(L2T1)B"/>
    <n v="1"/>
    <x v="9"/>
    <m/>
    <s v="TE212(L2T1)B_x000a_L-Yarn1 --- AHM"/>
  </r>
  <r>
    <n v="361"/>
    <s v="Sunday"/>
    <s v="04:00-05:30"/>
    <s v="P"/>
    <n v="65"/>
    <s v="L-Yarn2"/>
    <n v="0"/>
    <n v="0"/>
    <x v="0"/>
    <s v="Sunday04:00-05:300"/>
    <s v="Sunday04:00-05:300"/>
    <n v="13"/>
    <x v="0"/>
    <m/>
    <s v="0_x000a_L-Yarn2 --- 0"/>
  </r>
  <r>
    <n v="362"/>
    <s v="Sunday"/>
    <s v="04:00-05:30"/>
    <s v="P"/>
    <n v="66"/>
    <s v="Com-lab"/>
    <n v="0"/>
    <n v="0"/>
    <x v="0"/>
    <s v="Sunday04:00-05:300"/>
    <s v="Sunday04:00-05:300"/>
    <n v="13"/>
    <x v="0"/>
    <m/>
    <s v="0_x000a_Com-lab --- 0"/>
  </r>
  <r>
    <n v="363"/>
    <s v="Sunday"/>
    <s v="04:00-05:30"/>
    <s v="P"/>
    <n v="67"/>
    <s v="L-Fab"/>
    <n v="0"/>
    <n v="0"/>
    <x v="0"/>
    <s v="Sunday04:00-05:300"/>
    <s v="Sunday04:00-05:300"/>
    <n v="13"/>
    <x v="0"/>
    <m/>
    <s v="0_x000a_L-Fab --- 0"/>
  </r>
  <r>
    <n v="364"/>
    <s v="Sunday"/>
    <s v="04:00-05:30"/>
    <s v="P"/>
    <n v="68"/>
    <s v="L-Col"/>
    <n v="0"/>
    <n v="0"/>
    <x v="0"/>
    <s v="Sunday04:00-05:300"/>
    <s v="Sunday04:00-05:300"/>
    <n v="13"/>
    <x v="0"/>
    <m/>
    <s v="0_x000a_L-Col --- 0"/>
  </r>
  <r>
    <n v="365"/>
    <s v="Sunday"/>
    <s v="04:00-05:30"/>
    <s v="P"/>
    <n v="69"/>
    <s v="L-App"/>
    <s v="TE332(L3T3)D"/>
    <s v="MAB"/>
    <x v="35"/>
    <s v="Sunday04:00-05:30MAB"/>
    <s v="Sunday04:00-05:30(L3T3)D"/>
    <n v="1"/>
    <x v="5"/>
    <m/>
    <s v="TE332(L3T3)D_x000a_L-App --- MAB"/>
  </r>
  <r>
    <n v="366"/>
    <s v="Sunday"/>
    <s v="04:00-05:30"/>
    <s v="P"/>
    <n v="70"/>
    <s v="L-QC1_x000a_709"/>
    <s v="TE224(L2T2)B"/>
    <s v="AAA"/>
    <x v="3"/>
    <s v="Sunday04:00-05:30AAA"/>
    <s v="Sunday04:00-05:30(L2T2)B"/>
    <n v="1"/>
    <x v="3"/>
    <m/>
    <s v="TE224(L2T2)B_x000a_L-QC1_x000a_709 --- AAA"/>
  </r>
  <r>
    <n v="367"/>
    <s v="Sunday"/>
    <s v="04:00-05:30"/>
    <s v="P"/>
    <n v="71"/>
    <s v="L-QC2_x000a_709"/>
    <s v="TE316(L3T1)A"/>
    <s v="NF"/>
    <x v="30"/>
    <s v="Sunday04:00-05:30NF"/>
    <s v="Sunday04:00-05:30(L3T1)A"/>
    <n v="1"/>
    <x v="12"/>
    <m/>
    <s v="TE316(L3T1)A_x000a_L-QC2_x000a_709 --- NF"/>
  </r>
  <r>
    <n v="368"/>
    <s v="Sunday"/>
    <s v="04:00-05:30"/>
    <s v="P"/>
    <n v="72"/>
    <n v="501"/>
    <n v="0"/>
    <n v="0"/>
    <x v="0"/>
    <s v="Sunday04:00-05:300"/>
    <s v="Sunday04:00-05:300"/>
    <n v="13"/>
    <x v="0"/>
    <m/>
    <s v="0_x000a_501 --- 0"/>
  </r>
  <r>
    <n v="369"/>
    <s v="Sunday"/>
    <s v="04:00-05:30"/>
    <s v="P"/>
    <n v="73"/>
    <s v="L-Draw"/>
    <s v="TE225(L2T2)B"/>
    <s v="RI"/>
    <x v="3"/>
    <s v="Sunday04:00-05:30RI"/>
    <s v="Sunday04:00-05:30(L2T2)B"/>
    <n v="1"/>
    <x v="3"/>
    <m/>
    <s v="TE225(L2T2)B_x000a_L-Draw --- RI"/>
  </r>
  <r>
    <n v="370"/>
    <s v="Sunday"/>
    <s v="04:00-05:30"/>
    <s v="P"/>
    <n v="74"/>
    <n v="0"/>
    <s v="PHY123(L1T2)B"/>
    <n v="0"/>
    <x v="34"/>
    <s v="Sunday04:00-05:300"/>
    <s v="Sunday04:00-05:30(L1T2)B"/>
    <n v="13"/>
    <x v="11"/>
    <m/>
    <s v="PHY123(L1T2)B_x000a_0 --- 0"/>
  </r>
  <r>
    <n v="371"/>
    <s v="Sunday"/>
    <s v="04:00-05:30"/>
    <s v="P"/>
    <n v="75"/>
    <n v="0"/>
    <n v="0"/>
    <n v="0"/>
    <x v="0"/>
    <s v="Sunday04:00-05:300"/>
    <s v="Sunday04:00-05:300"/>
    <n v="13"/>
    <x v="0"/>
    <m/>
    <s v="0_x000a_0 --- 0"/>
  </r>
  <r>
    <n v="372"/>
    <s v="Sunday"/>
    <s v="04:00-05:30"/>
    <s v="P"/>
    <n v="76"/>
    <s v="L-Chem"/>
    <n v="0"/>
    <n v="0"/>
    <x v="0"/>
    <s v="Sunday04:00-05:300"/>
    <s v="Sunday04:00-05:300"/>
    <n v="13"/>
    <x v="0"/>
    <m/>
    <s v="0_x000a_L-Chem --- 0"/>
  </r>
  <r>
    <n v="373"/>
    <s v="Monday"/>
    <s v="08:30-10:00"/>
    <s v="A"/>
    <n v="91"/>
    <n v="701"/>
    <s v="ETE"/>
    <n v="0"/>
    <x v="47"/>
    <s v="Monday08:30-10:000"/>
    <s v="Monday08:30-10:00ETE"/>
    <n v="16"/>
    <x v="15"/>
    <m/>
    <s v="ETE_x000a_701 --- 0"/>
  </r>
  <r>
    <n v="374"/>
    <s v="Monday"/>
    <s v="08:30-10:00"/>
    <s v="A"/>
    <n v="92"/>
    <n v="702"/>
    <s v="STA-131(L1T3)D"/>
    <n v="0"/>
    <x v="29"/>
    <s v="Monday08:30-10:000"/>
    <s v="Monday08:30-10:00(L1T3)D"/>
    <n v="16"/>
    <x v="2"/>
    <m/>
    <s v="STA-131(L1T3)D_x000a_702 --- 0"/>
  </r>
  <r>
    <n v="375"/>
    <s v="Monday"/>
    <s v="08:30-10:00"/>
    <s v="A"/>
    <n v="93"/>
    <n v="703"/>
    <s v="TE 223(L2T2)A"/>
    <s v="AAA"/>
    <x v="9"/>
    <s v="Monday08:30-10:00AAA"/>
    <s v="Monday08:30-10:00(L2T2)A"/>
    <n v="1"/>
    <x v="3"/>
    <m/>
    <s v="TE 223(L2T2)A_x000a_703 --- AAA"/>
  </r>
  <r>
    <n v="376"/>
    <s v="Monday"/>
    <s v="08:30-10:00"/>
    <s v="A"/>
    <n v="94"/>
    <n v="704"/>
    <s v="TE423(L4T2)"/>
    <s v="MMH"/>
    <x v="1"/>
    <s v="Monday08:30-10:00MMH"/>
    <s v="Monday08:30-10:00(L4T2)"/>
    <n v="1"/>
    <x v="1"/>
    <m/>
    <s v="TE423(L4T2)_x000a_704 --- MMH"/>
  </r>
  <r>
    <n v="377"/>
    <s v="Monday"/>
    <s v="08:30-10:00"/>
    <s v="A"/>
    <n v="95"/>
    <n v="705"/>
    <n v="0"/>
    <n v="0"/>
    <x v="0"/>
    <s v="Monday08:30-10:000"/>
    <s v="Monday08:30-10:000"/>
    <n v="16"/>
    <x v="0"/>
    <m/>
    <s v="0_x000a_705 --- 0"/>
  </r>
  <r>
    <n v="378"/>
    <s v="Monday"/>
    <s v="08:30-10:00"/>
    <s v="A"/>
    <n v="96"/>
    <n v="707"/>
    <s v="TE419(L4T1)A"/>
    <s v="TAC"/>
    <x v="16"/>
    <s v="Monday08:30-10:00TAC"/>
    <s v="Monday08:30-10:00(L4T1)A"/>
    <n v="1"/>
    <x v="4"/>
    <m/>
    <s v="TE419(L4T1)A_x000a_707 --- TAC"/>
  </r>
  <r>
    <n v="379"/>
    <s v="Monday"/>
    <s v="08:30-10:00"/>
    <s v="A"/>
    <n v="97"/>
    <n v="801"/>
    <n v="0"/>
    <n v="0"/>
    <x v="0"/>
    <s v="Monday08:30-10:000"/>
    <s v="Monday08:30-10:000"/>
    <n v="16"/>
    <x v="0"/>
    <m/>
    <s v="0_x000a_801 --- 0"/>
  </r>
  <r>
    <n v="380"/>
    <s v="Monday"/>
    <s v="08:30-10:00"/>
    <s v="A"/>
    <n v="98"/>
    <n v="803"/>
    <s v="TE325(L3T2)D"/>
    <s v="RSK"/>
    <x v="28"/>
    <s v="Monday08:30-10:00RSK"/>
    <s v="Monday08:30-10:00(L3T2)D"/>
    <n v="1"/>
    <x v="8"/>
    <m/>
    <s v="TE325(L3T2)D_x000a_803 --- RSK"/>
  </r>
  <r>
    <n v="381"/>
    <s v="Monday"/>
    <s v="08:30-10:00"/>
    <s v="A"/>
    <n v="99"/>
    <n v="807"/>
    <n v="0"/>
    <n v="0"/>
    <x v="0"/>
    <s v="Monday08:30-10:000"/>
    <s v="Monday08:30-10:000"/>
    <n v="16"/>
    <x v="0"/>
    <m/>
    <s v="0_x000a_807 --- 0"/>
  </r>
  <r>
    <n v="382"/>
    <s v="Monday"/>
    <s v="08:30-10:00"/>
    <s v="A"/>
    <n v="100"/>
    <n v="808"/>
    <s v="TE4110(L4T1)B"/>
    <s v="RI"/>
    <x v="4"/>
    <s v="Monday08:30-10:00RI"/>
    <s v="Monday08:30-10:00(L4T1)B"/>
    <n v="1"/>
    <x v="4"/>
    <m/>
    <s v="TE4110(L4T1)B_x000a_808 --- RI"/>
  </r>
  <r>
    <n v="383"/>
    <s v="Monday"/>
    <s v="08:30-10:00"/>
    <s v="A"/>
    <n v="101"/>
    <n v="711"/>
    <n v="0"/>
    <n v="0"/>
    <x v="0"/>
    <s v="Monday08:30-10:000"/>
    <s v="Monday08:30-10:000"/>
    <n v="16"/>
    <x v="0"/>
    <m/>
    <s v="0_x000a_711 --- 0"/>
  </r>
  <r>
    <n v="384"/>
    <s v="Monday"/>
    <s v="08:30-10:00"/>
    <s v="A"/>
    <n v="102"/>
    <n v="712"/>
    <s v="DIC"/>
    <n v="0"/>
    <x v="7"/>
    <s v="Monday08:30-10:000"/>
    <s v="Monday08:30-10:00DIC"/>
    <n v="16"/>
    <x v="7"/>
    <m/>
    <s v="DIC_x000a_712 --- 0"/>
  </r>
  <r>
    <n v="385"/>
    <s v="Monday"/>
    <s v="08:30-10:00"/>
    <s v="A"/>
    <n v="103"/>
    <n v="303"/>
    <n v="0"/>
    <n v="0"/>
    <x v="0"/>
    <s v="Monday08:30-10:000"/>
    <s v="Monday08:30-10:000"/>
    <n v="16"/>
    <x v="0"/>
    <m/>
    <s v="0_x000a_303 --- 0"/>
  </r>
  <r>
    <n v="386"/>
    <s v="Monday"/>
    <s v="08:30-10:00"/>
    <s v="A"/>
    <n v="104"/>
    <s v="L-Yarn1"/>
    <s v="TE312(L3T1)B"/>
    <s v="MR1"/>
    <x v="42"/>
    <s v="Monday08:30-10:00MR1"/>
    <s v="Monday08:30-10:00(L3T1)B"/>
    <n v="1"/>
    <x v="12"/>
    <m/>
    <s v="TE312(L3T1)B_x000a_L-Yarn1 --- MR1"/>
  </r>
  <r>
    <n v="387"/>
    <s v="Monday"/>
    <s v="08:30-10:00"/>
    <s v="A"/>
    <n v="105"/>
    <s v="L-Fab"/>
    <s v="TE314(L3T1)A"/>
    <s v="AG"/>
    <x v="30"/>
    <s v="Monday08:30-10:00AG"/>
    <s v="Monday08:30-10:00(L3T1)A"/>
    <n v="1"/>
    <x v="12"/>
    <m/>
    <s v="TE314(L3T1)A_x000a_L-Fab --- AG"/>
  </r>
  <r>
    <n v="388"/>
    <s v="Monday"/>
    <s v="08:30-10:00"/>
    <s v="A"/>
    <n v="106"/>
    <s v="L-ENG"/>
    <s v="ENG111(L1T1)C"/>
    <n v="0"/>
    <x v="31"/>
    <s v="Monday08:30-10:000"/>
    <s v="Monday08:30-10:00(L1T1)C"/>
    <n v="16"/>
    <x v="13"/>
    <m/>
    <s v="ENG111(L1T1)C_x000a_L-ENG --- 0"/>
  </r>
  <r>
    <n v="389"/>
    <s v="Monday"/>
    <s v="08:30-10:00"/>
    <s v="A"/>
    <n v="107"/>
    <s v="L-Col"/>
    <s v="TE426L4T2)"/>
    <s v="RHK"/>
    <x v="48"/>
    <s v="Monday08:30-10:00RHK"/>
    <s v="Monday08:30-10:00TE426L4T2)"/>
    <n v="1"/>
    <x v="16"/>
    <m/>
    <s v="TE426L4T2)_x000a_L-Col --- RHK"/>
  </r>
  <r>
    <n v="390"/>
    <s v="Monday"/>
    <s v="08:30-10:00"/>
    <s v="A"/>
    <n v="108"/>
    <s v="L-Fab"/>
    <s v="TE 214(L2T1)A"/>
    <s v="SAS"/>
    <x v="11"/>
    <s v="Monday08:30-10:00SAS"/>
    <s v="Monday08:30-10:00(L2T1)A"/>
    <n v="1"/>
    <x v="9"/>
    <m/>
    <s v="TE 214(L2T1)A_x000a_L-Fab --- SAS"/>
  </r>
  <r>
    <n v="391"/>
    <s v="Monday"/>
    <s v="08:30-10:00"/>
    <s v="A"/>
    <n v="109"/>
    <s v="L-App"/>
    <s v="TE332(L3T3)A"/>
    <s v="MK"/>
    <x v="5"/>
    <s v="Monday08:30-10:00MK"/>
    <s v="Monday08:30-10:00(L3T3)A"/>
    <n v="1"/>
    <x v="5"/>
    <m/>
    <s v="TE332(L3T3)A_x000a_L-App --- MK"/>
  </r>
  <r>
    <n v="392"/>
    <s v="Monday"/>
    <s v="08:30-10:00"/>
    <s v="A"/>
    <n v="110"/>
    <n v="0"/>
    <n v="0"/>
    <n v="0"/>
    <x v="0"/>
    <s v="Monday08:30-10:000"/>
    <s v="Monday08:30-10:000"/>
    <n v="16"/>
    <x v="0"/>
    <m/>
    <s v="0_x000a_0 --- 0"/>
  </r>
  <r>
    <n v="393"/>
    <s v="Monday"/>
    <s v="08:30-10:00"/>
    <s v="A"/>
    <n v="111"/>
    <s v="L-QC1_x000a_709"/>
    <s v="TE323(L3T2)B"/>
    <s v="AI"/>
    <x v="18"/>
    <s v="Monday08:30-10:00AI"/>
    <s v="Monday08:30-10:00(L3T2)B"/>
    <n v="1"/>
    <x v="8"/>
    <m/>
    <s v="TE323(L3T2)B_x000a_L-QC1_x000a_709 --- AI"/>
  </r>
  <r>
    <n v="394"/>
    <s v="Monday"/>
    <s v="08:30-10:00"/>
    <s v="A"/>
    <n v="112"/>
    <s v="L-QC2_x000a_708"/>
    <n v="0"/>
    <n v="0"/>
    <x v="0"/>
    <s v="Monday08:30-10:000"/>
    <s v="Monday08:30-10:000"/>
    <n v="16"/>
    <x v="0"/>
    <m/>
    <s v="0_x000a_L-QC2_x000a_708 --- 0"/>
  </r>
  <r>
    <n v="395"/>
    <s v="Monday"/>
    <s v="08:30-10:00"/>
    <s v="A"/>
    <n v="113"/>
    <s v="L-Elec 505"/>
    <s v="TE326(L3T2)C"/>
    <s v="AHR"/>
    <x v="46"/>
    <s v="Monday08:30-10:00AHR"/>
    <s v="Monday08:30-10:00(L3T2)C"/>
    <n v="1"/>
    <x v="8"/>
    <m/>
    <s v="TE326(L3T2)C_x000a_L-Elec 505 --- AHR"/>
  </r>
  <r>
    <n v="396"/>
    <s v="Monday"/>
    <s v="08:30-10:00"/>
    <s v="A"/>
    <n v="114"/>
    <n v="501"/>
    <s v="PHY112  (L1T1)A"/>
    <n v="0"/>
    <x v="27"/>
    <s v="Monday08:30-10:000"/>
    <s v="Monday08:30-10:00(L1T1)A"/>
    <n v="16"/>
    <x v="13"/>
    <m/>
    <s v="PHY112  (L1T1)A_x000a_501 --- 0"/>
  </r>
  <r>
    <n v="397"/>
    <s v="Monday"/>
    <s v="08:30-10:00"/>
    <s v="A"/>
    <n v="115"/>
    <n v="502"/>
    <n v="0"/>
    <n v="0"/>
    <x v="0"/>
    <s v="Monday08:30-10:000"/>
    <s v="Monday08:30-10:000"/>
    <n v="16"/>
    <x v="0"/>
    <m/>
    <s v="0_x000a_502 --- 0"/>
  </r>
  <r>
    <n v="398"/>
    <s v="Monday"/>
    <s v="08:30-10:00"/>
    <s v="A"/>
    <n v="116"/>
    <s v="L-Draw"/>
    <n v="0"/>
    <n v="0"/>
    <x v="0"/>
    <s v="Monday08:30-10:000"/>
    <s v="Monday08:30-10:000"/>
    <n v="16"/>
    <x v="0"/>
    <m/>
    <s v="0_x000a_L-Draw --- 0"/>
  </r>
  <r>
    <n v="399"/>
    <s v="Monday"/>
    <s v="08:30-10:00"/>
    <s v="A"/>
    <n v="117"/>
    <s v="L-Chem"/>
    <s v="CHE125(L1T2)B"/>
    <n v="0"/>
    <x v="34"/>
    <s v="Monday08:30-10:000"/>
    <s v="Monday08:30-10:00(L1T2)B"/>
    <n v="16"/>
    <x v="11"/>
    <m/>
    <s v="CHE125(L1T2)B_x000a_L-Chem --- 0"/>
  </r>
  <r>
    <n v="400"/>
    <s v="Monday"/>
    <s v="08:30-10:00"/>
    <s v="A"/>
    <n v="118"/>
    <n v="0"/>
    <n v="0"/>
    <n v="0"/>
    <x v="0"/>
    <s v="Monday08:30-10:000"/>
    <s v="Monday08:30-10:000"/>
    <n v="16"/>
    <x v="0"/>
    <m/>
    <s v="0_x000a_0 --- 0"/>
  </r>
  <r>
    <n v="401"/>
    <s v="Monday"/>
    <s v="10:00-11:30"/>
    <s v="D"/>
    <n v="91"/>
    <n v="701"/>
    <s v="ETE"/>
    <s v="ZI"/>
    <x v="47"/>
    <s v="Monday10:00-11:30ZI"/>
    <s v="Monday10:00-11:30ETE"/>
    <n v="1"/>
    <x v="15"/>
    <m/>
    <s v="ETE_x000a_701 --- ZI"/>
  </r>
  <r>
    <n v="402"/>
    <s v="Monday"/>
    <s v="10:00-11:30"/>
    <s v="D"/>
    <n v="92"/>
    <n v="702"/>
    <s v="TE4213(L4T2)B"/>
    <s v="MH"/>
    <x v="44"/>
    <s v="Monday10:00-11:30MH"/>
    <s v="Monday10:00-11:30(L4T2)B"/>
    <n v="1"/>
    <x v="1"/>
    <m/>
    <s v="TE4213(L4T2)B_x000a_702 --- MH"/>
  </r>
  <r>
    <n v="403"/>
    <s v="Monday"/>
    <s v="10:00-11:30"/>
    <s v="D"/>
    <n v="93"/>
    <n v="703"/>
    <s v="TE331(L3T3)C"/>
    <s v="MK"/>
    <x v="17"/>
    <s v="Monday10:00-11:30MK"/>
    <s v="Monday10:00-11:30(L3T3)C"/>
    <n v="2"/>
    <x v="5"/>
    <m/>
    <s v="TE331(L3T3)C_x000a_703 --- MK"/>
  </r>
  <r>
    <n v="404"/>
    <s v="Monday"/>
    <s v="10:00-11:30"/>
    <s v="D"/>
    <n v="94"/>
    <n v="704"/>
    <s v="TE413(L4T1)"/>
    <s v="MMH"/>
    <x v="33"/>
    <s v="Monday10:00-11:30MMH"/>
    <s v="Monday10:00-11:30(L4T1)"/>
    <n v="1"/>
    <x v="4"/>
    <m/>
    <s v="TE413(L4T1)_x000a_704 --- MMH"/>
  </r>
  <r>
    <n v="405"/>
    <s v="Monday"/>
    <s v="10:00-11:30"/>
    <s v="D"/>
    <n v="95"/>
    <n v="705"/>
    <s v="TE 334(L3T3)B"/>
    <s v="Syful"/>
    <x v="20"/>
    <s v="Monday10:00-11:30Syful"/>
    <s v="Monday10:00-11:30(L3T3)B"/>
    <n v="1"/>
    <x v="5"/>
    <m/>
    <s v="TE 334(L3T3)B_x000a_705 --- Syful"/>
  </r>
  <r>
    <n v="406"/>
    <s v="Monday"/>
    <s v="10:00-11:30"/>
    <s v="D"/>
    <n v="96"/>
    <n v="707"/>
    <s v="TE 335 (L3T3)D"/>
    <s v="SSS"/>
    <x v="35"/>
    <s v="Monday10:00-11:30SSS"/>
    <s v="Monday10:00-11:30(L3T3)D"/>
    <n v="1"/>
    <x v="5"/>
    <m/>
    <s v="TE 335 (L3T3)D_x000a_707 --- SSS"/>
  </r>
  <r>
    <n v="407"/>
    <s v="Monday"/>
    <s v="10:00-11:30"/>
    <s v="D"/>
    <n v="97"/>
    <n v="801"/>
    <s v="TE-231(L2T3)B"/>
    <s v="MRR"/>
    <x v="13"/>
    <s v="Monday10:00-11:30MRR"/>
    <s v="Monday10:00-11:30(L2T3)B"/>
    <n v="1"/>
    <x v="10"/>
    <m/>
    <s v="TE-231(L2T3)B_x000a_801 --- MRR"/>
  </r>
  <r>
    <n v="408"/>
    <s v="Monday"/>
    <s v="10:00-11:30"/>
    <s v="D"/>
    <n v="98"/>
    <n v="803"/>
    <s v="TE 133 (L1T3)D"/>
    <s v="MML"/>
    <x v="29"/>
    <s v="Monday10:00-11:30MML"/>
    <s v="Monday10:00-11:30(L1T3)D"/>
    <n v="1"/>
    <x v="2"/>
    <m/>
    <s v="TE 133 (L1T3)D_x000a_803 --- MML"/>
  </r>
  <r>
    <n v="409"/>
    <s v="Monday"/>
    <s v="10:00-11:30"/>
    <s v="D"/>
    <n v="99"/>
    <n v="807"/>
    <s v="TE215(L2T1)B"/>
    <s v="KZ"/>
    <x v="14"/>
    <s v="Monday10:00-11:30KZ"/>
    <s v="Monday10:00-11:30(L2T1)B"/>
    <n v="1"/>
    <x v="9"/>
    <m/>
    <s v="TE215(L2T1)B_x000a_807 --- KZ"/>
  </r>
  <r>
    <n v="410"/>
    <s v="Monday"/>
    <s v="10:00-11:30"/>
    <s v="D"/>
    <n v="100"/>
    <n v="808"/>
    <s v="TE 226(L2T2)C"/>
    <s v="SR"/>
    <x v="24"/>
    <s v="Monday10:00-11:30SR"/>
    <s v="Monday10:00-11:30(L2T2)C"/>
    <n v="1"/>
    <x v="3"/>
    <m/>
    <s v="TE 226(L2T2)C_x000a_808 --- SR"/>
  </r>
  <r>
    <n v="411"/>
    <s v="Monday"/>
    <s v="10:00-11:30"/>
    <s v="D"/>
    <n v="101"/>
    <n v="711"/>
    <n v="0"/>
    <n v="0"/>
    <x v="0"/>
    <s v="Monday10:00-11:300"/>
    <s v="Monday10:00-11:300"/>
    <n v="11"/>
    <x v="0"/>
    <m/>
    <s v="0_x000a_711 --- 0"/>
  </r>
  <r>
    <n v="412"/>
    <s v="Monday"/>
    <s v="10:00-11:30"/>
    <s v="D"/>
    <n v="102"/>
    <n v="712"/>
    <s v="DIC"/>
    <n v="0"/>
    <x v="7"/>
    <s v="Monday10:00-11:300"/>
    <s v="Monday10:00-11:30DIC"/>
    <n v="11"/>
    <x v="7"/>
    <m/>
    <s v="DIC_x000a_712 --- 0"/>
  </r>
  <r>
    <n v="413"/>
    <s v="Monday"/>
    <s v="10:00-11:30"/>
    <s v="D"/>
    <n v="103"/>
    <n v="304"/>
    <n v="0"/>
    <n v="0"/>
    <x v="0"/>
    <s v="Monday10:00-11:300"/>
    <s v="Monday10:00-11:300"/>
    <n v="11"/>
    <x v="0"/>
    <m/>
    <s v="0_x000a_304 --- 0"/>
  </r>
  <r>
    <n v="414"/>
    <s v="Monday"/>
    <s v="10:00-11:30"/>
    <s v="D"/>
    <n v="104"/>
    <s v="L-Yarn1"/>
    <s v="TE312(L3T1)B"/>
    <s v="MR1"/>
    <x v="42"/>
    <s v="Monday10:00-11:30MR1"/>
    <s v="Monday10:00-11:30(L3T1)B"/>
    <n v="1"/>
    <x v="12"/>
    <m/>
    <s v="TE312(L3T1)B_x000a_L-Yarn1 --- MR1"/>
  </r>
  <r>
    <n v="415"/>
    <s v="Monday"/>
    <s v="10:00-11:30"/>
    <s v="D"/>
    <n v="105"/>
    <s v="L-Fab"/>
    <s v="TE314(L3T1)A"/>
    <s v="AG"/>
    <x v="30"/>
    <s v="Monday10:00-11:30AG"/>
    <s v="Monday10:00-11:30(L3T1)A"/>
    <n v="1"/>
    <x v="12"/>
    <m/>
    <s v="TE314(L3T1)A_x000a_L-Fab --- AG"/>
  </r>
  <r>
    <n v="416"/>
    <s v="Monday"/>
    <s v="10:00-11:30"/>
    <s v="D"/>
    <n v="106"/>
    <s v="L-ENG"/>
    <s v="ENG111(L1T1)C"/>
    <n v="0"/>
    <x v="31"/>
    <s v="Monday10:00-11:300"/>
    <s v="Monday10:00-11:30(L1T1)C"/>
    <n v="11"/>
    <x v="13"/>
    <m/>
    <s v="ENG111(L1T1)C_x000a_L-ENG --- 0"/>
  </r>
  <r>
    <n v="417"/>
    <s v="Monday"/>
    <s v="10:00-11:30"/>
    <s v="D"/>
    <n v="107"/>
    <s v="L-Col"/>
    <s v="TE426L4T2)"/>
    <s v="RHK"/>
    <x v="48"/>
    <s v="Monday10:00-11:30RHK"/>
    <s v="Monday10:00-11:30TE426L4T2)"/>
    <n v="1"/>
    <x v="16"/>
    <m/>
    <s v="TE426L4T2)_x000a_L-Col --- RHK"/>
  </r>
  <r>
    <n v="418"/>
    <s v="Monday"/>
    <s v="10:00-11:30"/>
    <s v="D"/>
    <n v="108"/>
    <s v="L-Fab"/>
    <s v="TE 214(L2T1)A"/>
    <s v="SAS"/>
    <x v="11"/>
    <s v="Monday10:00-11:30SAS"/>
    <s v="Monday10:00-11:30(L2T1)A"/>
    <n v="1"/>
    <x v="9"/>
    <m/>
    <s v="TE 214(L2T1)A_x000a_L-Fab --- SAS"/>
  </r>
  <r>
    <n v="419"/>
    <s v="Monday"/>
    <s v="10:00-11:30"/>
    <s v="D"/>
    <n v="109"/>
    <s v="L-App"/>
    <s v="TE332(L3T3)A"/>
    <s v="MK"/>
    <x v="5"/>
    <s v="Monday10:00-11:30MK"/>
    <s v="Monday10:00-11:30(L3T3)A"/>
    <n v="2"/>
    <x v="5"/>
    <m/>
    <s v="TE332(L3T3)A_x000a_L-App --- MK"/>
  </r>
  <r>
    <n v="420"/>
    <s v="Monday"/>
    <s v="10:00-11:30"/>
    <s v="D"/>
    <n v="110"/>
    <n v="0"/>
    <n v="0"/>
    <n v="0"/>
    <x v="0"/>
    <s v="Monday10:00-11:300"/>
    <s v="Monday10:00-11:300"/>
    <n v="11"/>
    <x v="0"/>
    <m/>
    <s v="0_x000a_0 --- 0"/>
  </r>
  <r>
    <n v="421"/>
    <s v="Monday"/>
    <s v="10:00-11:30"/>
    <s v="D"/>
    <n v="111"/>
    <s v="L-QC1_x000a_709"/>
    <s v="TE323(L3T2)B"/>
    <s v="AI"/>
    <x v="18"/>
    <s v="Monday10:00-11:30AI"/>
    <s v="Monday10:00-11:30(L3T2)B"/>
    <n v="1"/>
    <x v="8"/>
    <m/>
    <s v="TE323(L3T2)B_x000a_L-QC1_x000a_709 --- AI"/>
  </r>
  <r>
    <n v="422"/>
    <s v="Monday"/>
    <s v="10:00-11:30"/>
    <s v="D"/>
    <n v="112"/>
    <s v="L-QC2_x000a_708"/>
    <n v="0"/>
    <n v="0"/>
    <x v="0"/>
    <s v="Monday10:00-11:300"/>
    <s v="Monday10:00-11:300"/>
    <n v="11"/>
    <x v="0"/>
    <m/>
    <s v="0_x000a_L-QC2_x000a_708 --- 0"/>
  </r>
  <r>
    <n v="423"/>
    <s v="Monday"/>
    <s v="10:00-11:30"/>
    <s v="D"/>
    <n v="113"/>
    <s v="L-Elec 505"/>
    <s v="TE326(L3T2)C"/>
    <s v="AHR"/>
    <x v="46"/>
    <s v="Monday10:00-11:30AHR"/>
    <s v="Monday10:00-11:30(L3T2)C"/>
    <n v="1"/>
    <x v="8"/>
    <m/>
    <s v="TE326(L3T2)C_x000a_L-Elec 505 --- AHR"/>
  </r>
  <r>
    <n v="424"/>
    <s v="Monday"/>
    <s v="10:00-11:30"/>
    <s v="D"/>
    <n v="114"/>
    <n v="501"/>
    <s v="PHY112  (L1T1)A"/>
    <n v="0"/>
    <x v="27"/>
    <s v="Monday10:00-11:300"/>
    <s v="Monday10:00-11:30(L1T1)A"/>
    <n v="11"/>
    <x v="13"/>
    <m/>
    <s v="PHY112  (L1T1)A_x000a_501 --- 0"/>
  </r>
  <r>
    <n v="425"/>
    <s v="Monday"/>
    <s v="10:00-11:30"/>
    <s v="D"/>
    <n v="115"/>
    <n v="502"/>
    <n v="0"/>
    <n v="0"/>
    <x v="0"/>
    <s v="Monday10:00-11:300"/>
    <s v="Monday10:00-11:300"/>
    <n v="11"/>
    <x v="0"/>
    <m/>
    <s v="0_x000a_502 --- 0"/>
  </r>
  <r>
    <n v="426"/>
    <s v="Monday"/>
    <s v="10:00-11:30"/>
    <s v="D"/>
    <n v="116"/>
    <s v="L-Draw"/>
    <n v="0"/>
    <n v="0"/>
    <x v="0"/>
    <s v="Monday10:00-11:300"/>
    <s v="Monday10:00-11:300"/>
    <n v="11"/>
    <x v="0"/>
    <m/>
    <s v="0_x000a_L-Draw --- 0"/>
  </r>
  <r>
    <n v="427"/>
    <s v="Monday"/>
    <s v="10:00-11:30"/>
    <s v="D"/>
    <n v="117"/>
    <s v="L-Chem"/>
    <s v="CHE125(L1T2)B"/>
    <n v="0"/>
    <x v="34"/>
    <s v="Monday10:00-11:300"/>
    <s v="Monday10:00-11:30(L1T2)B"/>
    <n v="11"/>
    <x v="11"/>
    <m/>
    <s v="CHE125(L1T2)B_x000a_L-Chem --- 0"/>
  </r>
  <r>
    <n v="428"/>
    <s v="Monday"/>
    <s v="10:00-11:30"/>
    <s v="D"/>
    <n v="118"/>
    <n v="0"/>
    <n v="0"/>
    <n v="0"/>
    <x v="0"/>
    <s v="Monday10:00-11:300"/>
    <s v="Monday10:00-11:300"/>
    <n v="11"/>
    <x v="0"/>
    <m/>
    <s v="0_x000a_0 --- 0"/>
  </r>
  <r>
    <n v="429"/>
    <s v="Monday"/>
    <s v="11:30-01:00"/>
    <s v="G"/>
    <n v="91"/>
    <n v="701"/>
    <s v="CSE112(L1T3) C"/>
    <n v="0"/>
    <x v="49"/>
    <s v="Monday11:30-01:000"/>
    <s v="Monday11:30-01:00(L1T3) C"/>
    <n v="15"/>
    <x v="2"/>
    <m/>
    <s v="CSE112(L1T3) C_x000a_701 --- 0"/>
  </r>
  <r>
    <n v="430"/>
    <s v="Monday"/>
    <s v="11:30-01:00"/>
    <s v="G"/>
    <n v="92"/>
    <n v="702"/>
    <s v="TE-211(L2T1)A"/>
    <s v="AHM"/>
    <x v="11"/>
    <s v="Monday11:30-01:00AHM"/>
    <s v="Monday11:30-01:00(L2T1)A"/>
    <n v="1"/>
    <x v="9"/>
    <m/>
    <s v="TE-211(L2T1)A_x000a_702 --- AHM"/>
  </r>
  <r>
    <n v="431"/>
    <s v="Monday"/>
    <s v="11:30-01:00"/>
    <s v="G"/>
    <n v="93"/>
    <n v="703"/>
    <s v="TE427(L4T2)A"/>
    <s v="AAM"/>
    <x v="39"/>
    <s v="Monday11:30-01:00AAM"/>
    <s v="Monday11:30-01:00(L4T2)A"/>
    <n v="1"/>
    <x v="1"/>
    <m/>
    <s v="TE427(L4T2)A_x000a_703 --- AAM"/>
  </r>
  <r>
    <n v="432"/>
    <s v="Monday"/>
    <s v="11:30-01:00"/>
    <s v="G"/>
    <n v="94"/>
    <n v="704"/>
    <s v="TE 331(L3T3)C"/>
    <s v="MAB"/>
    <x v="17"/>
    <s v="Monday11:30-01:00MAB"/>
    <s v="Monday11:30-01:00(L3T3)C"/>
    <n v="1"/>
    <x v="5"/>
    <m/>
    <s v="TE 331(L3T3)C_x000a_704 --- MAB"/>
  </r>
  <r>
    <n v="433"/>
    <s v="Monday"/>
    <s v="11:30-01:00"/>
    <s v="G"/>
    <n v="95"/>
    <n v="705"/>
    <s v="TE221(L2T2)A"/>
    <s v="SM"/>
    <x v="9"/>
    <s v="Monday11:30-01:00SM"/>
    <s v="Monday11:30-01:00(L2T2)A"/>
    <n v="1"/>
    <x v="3"/>
    <m/>
    <s v="TE221(L2T2)A_x000a_705 --- SM"/>
  </r>
  <r>
    <n v="434"/>
    <s v="Monday"/>
    <s v="11:30-01:00"/>
    <s v="G"/>
    <n v="96"/>
    <n v="707"/>
    <s v="TE419(L4T1)B"/>
    <s v="TAC"/>
    <x v="4"/>
    <s v="Monday11:30-01:00TAC"/>
    <s v="Monday11:30-01:00(L4T1)B"/>
    <n v="1"/>
    <x v="4"/>
    <m/>
    <s v="TE419(L4T1)B_x000a_707 --- TAC"/>
  </r>
  <r>
    <n v="435"/>
    <s v="Monday"/>
    <s v="11:30-01:00"/>
    <s v="G"/>
    <n v="97"/>
    <n v="801"/>
    <s v="GED-211(L2T1)B"/>
    <n v="0"/>
    <x v="14"/>
    <s v="Monday11:30-01:000"/>
    <s v="Monday11:30-01:00(L2T1)B"/>
    <n v="15"/>
    <x v="9"/>
    <m/>
    <s v="GED-211(L2T1)B_x000a_801 --- 0"/>
  </r>
  <r>
    <n v="436"/>
    <s v="Monday"/>
    <s v="11:30-01:00"/>
    <s v="G"/>
    <n v="98"/>
    <n v="803"/>
    <s v="TE321(L3T2)A"/>
    <s v="FHA"/>
    <x v="8"/>
    <s v="Monday11:30-01:00FHA"/>
    <s v="Monday11:30-01:00(L3T2)A"/>
    <n v="1"/>
    <x v="8"/>
    <m/>
    <s v="TE321(L3T2)A_x000a_803 --- FHA"/>
  </r>
  <r>
    <n v="437"/>
    <s v="Monday"/>
    <s v="11:30-01:00"/>
    <s v="G"/>
    <n v="99"/>
    <n v="807"/>
    <s v="TE 334(L3T3)D"/>
    <s v="PT"/>
    <x v="35"/>
    <s v="Monday11:30-01:00PT"/>
    <s v="Monday11:30-01:00(L3T3)D"/>
    <n v="1"/>
    <x v="5"/>
    <m/>
    <s v="TE 334(L3T3)D_x000a_807 --- PT"/>
  </r>
  <r>
    <n v="438"/>
    <s v="Monday"/>
    <s v="11:30-01:00"/>
    <s v="G"/>
    <n v="100"/>
    <n v="808"/>
    <s v="STA131(L1T3)A"/>
    <s v="TM(ns)"/>
    <x v="2"/>
    <s v="Monday11:30-01:00TM(ns)"/>
    <s v="Monday11:30-01:00(L1T3)A"/>
    <n v="1"/>
    <x v="2"/>
    <m/>
    <s v="STA131(L1T3)A_x000a_808 --- TM(ns)"/>
  </r>
  <r>
    <n v="439"/>
    <s v="Monday"/>
    <s v="11:30-01:00"/>
    <s v="G"/>
    <n v="101"/>
    <n v="711"/>
    <s v="TE334(L3T3)B"/>
    <s v="Syful"/>
    <x v="20"/>
    <s v="Monday11:30-01:00Syful"/>
    <s v="Monday11:30-01:00(L3T3)B"/>
    <n v="1"/>
    <x v="5"/>
    <m/>
    <s v="TE334(L3T3)B_x000a_711 --- Syful"/>
  </r>
  <r>
    <n v="440"/>
    <s v="Monday"/>
    <s v="11:30-01:00"/>
    <s v="G"/>
    <n v="102"/>
    <n v="712"/>
    <s v="DIC"/>
    <n v="0"/>
    <x v="7"/>
    <s v="Monday11:30-01:000"/>
    <s v="Monday11:30-01:00DIC"/>
    <n v="15"/>
    <x v="7"/>
    <m/>
    <s v="DIC_x000a_712 --- 0"/>
  </r>
  <r>
    <n v="441"/>
    <s v="Monday"/>
    <s v="11:30-01:00"/>
    <s v="G"/>
    <n v="103"/>
    <n v="303"/>
    <n v="0"/>
    <n v="0"/>
    <x v="0"/>
    <s v="Monday11:30-01:000"/>
    <s v="Monday11:30-01:000"/>
    <n v="15"/>
    <x v="0"/>
    <m/>
    <s v="0_x000a_303 --- 0"/>
  </r>
  <r>
    <n v="442"/>
    <s v="Monday"/>
    <s v="11:30-01:00"/>
    <s v="G"/>
    <n v="104"/>
    <s v="L-Yarn2"/>
    <s v="TE312(L3T1)PC"/>
    <s v="MR1"/>
    <x v="50"/>
    <s v="Monday11:30-01:00MR1"/>
    <s v="Monday11:30-01:00(L3T1)PC"/>
    <n v="1"/>
    <x v="12"/>
    <m/>
    <s v="TE312(L3T1)PC_x000a_L-Yarn2 --- MR1"/>
  </r>
  <r>
    <n v="443"/>
    <s v="Monday"/>
    <s v="11:30-01:00"/>
    <s v="G"/>
    <n v="105"/>
    <s v="L-Fab"/>
    <s v="TE214(L2-T1)B"/>
    <s v="AG"/>
    <x v="51"/>
    <s v="Monday11:30-01:00AG"/>
    <s v="Monday11:30-01:00(L2-T1)B"/>
    <n v="1"/>
    <x v="17"/>
    <m/>
    <s v="TE214(L2-T1)B_x000a_L-Fab --- AG"/>
  </r>
  <r>
    <n v="444"/>
    <s v="Monday"/>
    <s v="11:30-01:00"/>
    <s v="G"/>
    <n v="106"/>
    <n v="0"/>
    <n v="0"/>
    <n v="0"/>
    <x v="0"/>
    <s v="Monday11:30-01:000"/>
    <s v="Monday11:30-01:000"/>
    <n v="15"/>
    <x v="0"/>
    <m/>
    <s v="0_x000a_0 --- 0"/>
  </r>
  <r>
    <n v="445"/>
    <s v="Monday"/>
    <s v="11:30-01:00"/>
    <s v="G"/>
    <n v="107"/>
    <n v="0"/>
    <n v="0"/>
    <n v="0"/>
    <x v="0"/>
    <s v="Monday11:30-01:000"/>
    <s v="Monday11:30-01:000"/>
    <n v="15"/>
    <x v="0"/>
    <m/>
    <s v="0_x000a_0 --- 0"/>
  </r>
  <r>
    <n v="446"/>
    <s v="Monday"/>
    <s v="11:30-01:00"/>
    <s v="G"/>
    <n v="108"/>
    <s v="L-Fab"/>
    <n v="0"/>
    <n v="0"/>
    <x v="0"/>
    <s v="Monday11:30-01:000"/>
    <s v="Monday11:30-01:000"/>
    <n v="15"/>
    <x v="0"/>
    <m/>
    <s v="0_x000a_L-Fab --- 0"/>
  </r>
  <r>
    <n v="447"/>
    <s v="Monday"/>
    <s v="11:30-01:00"/>
    <s v="G"/>
    <n v="109"/>
    <s v="L-App"/>
    <s v="TE232(L2T3)B"/>
    <s v="MRH"/>
    <x v="13"/>
    <s v="Monday11:30-01:00MRH"/>
    <s v="Monday11:30-01:00(L2T3)B"/>
    <n v="1"/>
    <x v="10"/>
    <m/>
    <s v="TE232(L2T3)B_x000a_L-App --- MRH"/>
  </r>
  <r>
    <n v="448"/>
    <s v="Monday"/>
    <s v="11:30-01:00"/>
    <s v="G"/>
    <n v="110"/>
    <n v="709"/>
    <s v="TE 324 (L3T2)B"/>
    <n v="0"/>
    <x v="18"/>
    <s v="Monday11:30-01:000"/>
    <s v="Monday11:30-01:00(L3T2)B"/>
    <n v="15"/>
    <x v="8"/>
    <m/>
    <s v="TE 324 (L3T2)B_x000a_709 --- 0"/>
  </r>
  <r>
    <n v="449"/>
    <s v="Monday"/>
    <s v="11:30-01:00"/>
    <s v="G"/>
    <n v="111"/>
    <s v="L-Col II"/>
    <n v="0"/>
    <s v="TE 222 (L2T2)C"/>
    <x v="0"/>
    <s v="Monday11:30-01:00TE 222 (L2T2)C"/>
    <s v="Monday11:30-01:000"/>
    <n v="1"/>
    <x v="0"/>
    <m/>
    <s v="0_x000a_L-Col II --- TE 222 (L2T2)C"/>
  </r>
  <r>
    <n v="450"/>
    <s v="Monday"/>
    <s v="11:30-01:00"/>
    <s v="G"/>
    <n v="112"/>
    <s v="L-QC1_x000a_708"/>
    <s v="TE224(L2T2)B"/>
    <n v="0"/>
    <x v="3"/>
    <s v="Monday11:30-01:000"/>
    <s v="Monday11:30-01:00(L2T2)B"/>
    <n v="15"/>
    <x v="3"/>
    <m/>
    <s v="TE224(L2T2)B_x000a_L-QC1_x000a_708 --- 0"/>
  </r>
  <r>
    <n v="451"/>
    <s v="Monday"/>
    <s v="11:30-01:00"/>
    <s v="G"/>
    <n v="113"/>
    <s v="L-Elec 505"/>
    <n v="0"/>
    <n v="0"/>
    <x v="0"/>
    <s v="Monday11:30-01:000"/>
    <s v="Monday11:30-01:000"/>
    <n v="15"/>
    <x v="0"/>
    <m/>
    <s v="0_x000a_L-Elec 505 --- 0"/>
  </r>
  <r>
    <n v="452"/>
    <s v="Monday"/>
    <s v="11:30-01:00"/>
    <s v="G"/>
    <n v="114"/>
    <n v="501"/>
    <s v="PHY112  (L1T1)B"/>
    <n v="0"/>
    <x v="37"/>
    <s v="Monday11:30-01:000"/>
    <s v="Monday11:30-01:00(L1T1)B"/>
    <n v="15"/>
    <x v="13"/>
    <m/>
    <s v="PHY112  (L1T1)B_x000a_501 --- 0"/>
  </r>
  <r>
    <n v="453"/>
    <s v="Monday"/>
    <s v="11:30-01:00"/>
    <s v="G"/>
    <n v="115"/>
    <n v="502"/>
    <n v="0"/>
    <n v="0"/>
    <x v="0"/>
    <s v="Monday11:30-01:000"/>
    <s v="Monday11:30-01:000"/>
    <n v="15"/>
    <x v="0"/>
    <m/>
    <s v="0_x000a_502 --- 0"/>
  </r>
  <r>
    <n v="454"/>
    <s v="Monday"/>
    <s v="11:30-01:00"/>
    <s v="G"/>
    <n v="116"/>
    <s v="L-Draw"/>
    <n v="0"/>
    <n v="0"/>
    <x v="0"/>
    <s v="Monday11:30-01:000"/>
    <s v="Monday11:30-01:000"/>
    <n v="15"/>
    <x v="0"/>
    <m/>
    <s v="0_x000a_L-Draw --- 0"/>
  </r>
  <r>
    <n v="455"/>
    <s v="Monday"/>
    <s v="11:30-01:00"/>
    <s v="G"/>
    <n v="117"/>
    <s v="L-Chem"/>
    <s v="CHE125(L1T2)C"/>
    <n v="0"/>
    <x v="52"/>
    <s v="Monday11:30-01:000"/>
    <s v="Monday11:30-01:00(L1T2)C"/>
    <n v="15"/>
    <x v="11"/>
    <m/>
    <s v="CHE125(L1T2)C_x000a_L-Chem --- 0"/>
  </r>
  <r>
    <n v="456"/>
    <s v="Monday"/>
    <s v="11:30-01:00"/>
    <s v="G"/>
    <n v="118"/>
    <s v="L-QC2_x000a_708"/>
    <n v="0"/>
    <n v="0"/>
    <x v="0"/>
    <s v="Monday11:30-01:000"/>
    <s v="Monday11:30-01:000"/>
    <n v="15"/>
    <x v="0"/>
    <m/>
    <s v="0_x000a_L-QC2_x000a_708 --- 0"/>
  </r>
  <r>
    <n v="457"/>
    <s v="Monday"/>
    <s v="01:00-02:30"/>
    <s v="J"/>
    <n v="91"/>
    <n v="701"/>
    <s v="CSE112(L1T3) C"/>
    <n v="0"/>
    <x v="49"/>
    <s v="Monday01:00-02:300"/>
    <s v="Monday01:00-02:30(L1T3) C"/>
    <n v="13"/>
    <x v="2"/>
    <m/>
    <s v="CSE112(L1T3) C_x000a_701 --- 0"/>
  </r>
  <r>
    <n v="458"/>
    <s v="Monday"/>
    <s v="01:00-02:30"/>
    <s v="J"/>
    <n v="92"/>
    <n v="702"/>
    <s v="TE4213(L4T2)A"/>
    <s v="MH"/>
    <x v="39"/>
    <s v="Monday01:00-02:30MH"/>
    <s v="Monday01:00-02:30(L4T2)A"/>
    <n v="2"/>
    <x v="1"/>
    <m/>
    <s v="TE4213(L4T2)A_x000a_702 --- MH"/>
  </r>
  <r>
    <n v="459"/>
    <s v="Monday"/>
    <s v="01:00-02:30"/>
    <s v="J"/>
    <n v="93"/>
    <n v="703"/>
    <s v="TE 315(L3T1) B"/>
    <s v="NF"/>
    <x v="36"/>
    <s v="Monday01:00-02:30NF"/>
    <s v="Monday01:00-02:30(L3T1) B"/>
    <n v="1"/>
    <x v="12"/>
    <m/>
    <s v="TE 315(L3T1) B_x000a_703 --- NF"/>
  </r>
  <r>
    <n v="460"/>
    <s v="Monday"/>
    <s v="01:00-02:30"/>
    <s v="J"/>
    <n v="94"/>
    <n v="704"/>
    <s v="TE 4210(L4T2)"/>
    <s v="MMH"/>
    <x v="1"/>
    <s v="Monday01:00-02:30MMH"/>
    <s v="Monday01:00-02:30(L4T2)"/>
    <n v="1"/>
    <x v="1"/>
    <m/>
    <s v="TE 4210(L4T2)_x000a_704 --- MMH"/>
  </r>
  <r>
    <n v="461"/>
    <s v="Monday"/>
    <s v="01:00-02:30"/>
    <s v="J"/>
    <n v="95"/>
    <n v="705"/>
    <s v="TE 335 (L3T3)B"/>
    <s v="SSS"/>
    <x v="20"/>
    <s v="Monday01:00-02:30SSS"/>
    <s v="Monday01:00-02:30(L3T3)B"/>
    <n v="1"/>
    <x v="5"/>
    <m/>
    <s v="TE 335 (L3T3)B_x000a_705 --- SSS"/>
  </r>
  <r>
    <n v="462"/>
    <s v="Monday"/>
    <s v="01:00-02:30"/>
    <s v="J"/>
    <n v="96"/>
    <n v="707"/>
    <s v="TE 313(L3T1) A"/>
    <s v="AG"/>
    <x v="26"/>
    <s v="Monday01:00-02:30AG"/>
    <s v="Monday01:00-02:30(L3T1) A"/>
    <n v="2"/>
    <x v="12"/>
    <m/>
    <s v="TE 313(L3T1) A_x000a_707 --- AG"/>
  </r>
  <r>
    <n v="463"/>
    <s v="Monday"/>
    <s v="01:00-02:30"/>
    <s v="J"/>
    <n v="97"/>
    <n v="801"/>
    <s v="TE 221 (L2T2)A"/>
    <s v="RHK"/>
    <x v="9"/>
    <s v="Monday01:00-02:30RHK"/>
    <s v="Monday01:00-02:30(L2T2)A"/>
    <n v="1"/>
    <x v="3"/>
    <m/>
    <s v="TE 221 (L2T2)A_x000a_801 --- RHK"/>
  </r>
  <r>
    <n v="464"/>
    <s v="Monday"/>
    <s v="01:00-02:30"/>
    <s v="J"/>
    <n v="98"/>
    <n v="803"/>
    <s v="TE 133 (L1T3)A"/>
    <s v="MML"/>
    <x v="2"/>
    <s v="Monday01:00-02:30MML"/>
    <s v="Monday01:00-02:30(L1T3)A"/>
    <n v="1"/>
    <x v="2"/>
    <m/>
    <s v="TE 133 (L1T3)A_x000a_803 --- MML"/>
  </r>
  <r>
    <n v="465"/>
    <s v="Monday"/>
    <s v="01:00-02:30"/>
    <s v="J"/>
    <n v="99"/>
    <n v="807"/>
    <s v="TE215(L2T1)A"/>
    <s v="KZ"/>
    <x v="11"/>
    <s v="Monday01:00-02:30KZ"/>
    <s v="Monday01:00-02:30(L2T1)A"/>
    <n v="1"/>
    <x v="9"/>
    <m/>
    <s v="TE215(L2T1)A_x000a_807 --- KZ"/>
  </r>
  <r>
    <n v="466"/>
    <s v="Monday"/>
    <s v="01:00-02:30"/>
    <s v="J"/>
    <n v="100"/>
    <n v="808"/>
    <s v="xxxxxxxxxx"/>
    <n v="0"/>
    <x v="53"/>
    <s v="Monday01:00-02:300"/>
    <s v="Monday01:00-02:30xxxxxxxxxx"/>
    <n v="13"/>
    <x v="14"/>
    <m/>
    <s v="xxxxxxxxxx_x000a_808 --- 0"/>
  </r>
  <r>
    <n v="467"/>
    <s v="Monday"/>
    <s v="01:00-02:30"/>
    <s v="J"/>
    <n v="101"/>
    <n v="711"/>
    <n v="0"/>
    <n v="0"/>
    <x v="0"/>
    <s v="Monday01:00-02:300"/>
    <s v="Monday01:00-02:300"/>
    <n v="13"/>
    <x v="0"/>
    <m/>
    <s v="0_x000a_711 --- 0"/>
  </r>
  <r>
    <n v="468"/>
    <s v="Monday"/>
    <s v="01:00-02:30"/>
    <s v="J"/>
    <n v="102"/>
    <n v="712"/>
    <s v="DIC"/>
    <n v="0"/>
    <x v="7"/>
    <s v="Monday01:00-02:300"/>
    <s v="Monday01:00-02:30DIC"/>
    <n v="13"/>
    <x v="7"/>
    <m/>
    <s v="DIC_x000a_712 --- 0"/>
  </r>
  <r>
    <n v="469"/>
    <s v="Monday"/>
    <s v="01:00-02:30"/>
    <s v="J"/>
    <n v="103"/>
    <n v="305"/>
    <s v="TE4213(L4T2)C"/>
    <s v="MH"/>
    <x v="45"/>
    <s v="Monday01:00-02:30MH"/>
    <s v="Monday01:00-02:30(L4T2)C"/>
    <n v="2"/>
    <x v="1"/>
    <m/>
    <s v="TE4213(L4T2)C_x000a_305 --- MH"/>
  </r>
  <r>
    <n v="470"/>
    <s v="Monday"/>
    <s v="01:00-02:30"/>
    <s v="J"/>
    <n v="104"/>
    <s v="L-Yarn2"/>
    <s v="TE312(L3T1)PC"/>
    <s v="MR1"/>
    <x v="50"/>
    <s v="Monday01:00-02:30MR1"/>
    <s v="Monday01:00-02:30(L3T1)PC"/>
    <n v="1"/>
    <x v="12"/>
    <m/>
    <s v="TE312(L3T1)PC_x000a_L-Yarn2 --- MR1"/>
  </r>
  <r>
    <n v="471"/>
    <s v="Monday"/>
    <s v="01:00-02:30"/>
    <s v="J"/>
    <n v="105"/>
    <s v="L-Fab"/>
    <s v="TE214(L2-T1)B"/>
    <s v="AG"/>
    <x v="51"/>
    <s v="Monday01:00-02:30AG"/>
    <s v="Monday01:00-02:30(L2-T1)B"/>
    <n v="2"/>
    <x v="17"/>
    <m/>
    <s v="TE214(L2-T1)B_x000a_L-Fab --- AG"/>
  </r>
  <r>
    <n v="472"/>
    <s v="Monday"/>
    <s v="01:00-02:30"/>
    <s v="J"/>
    <n v="106"/>
    <n v="0"/>
    <n v="0"/>
    <n v="0"/>
    <x v="0"/>
    <s v="Monday01:00-02:300"/>
    <s v="Monday01:00-02:300"/>
    <n v="13"/>
    <x v="0"/>
    <m/>
    <s v="0_x000a_0 --- 0"/>
  </r>
  <r>
    <n v="473"/>
    <s v="Monday"/>
    <s v="01:00-02:30"/>
    <s v="J"/>
    <n v="107"/>
    <n v="0"/>
    <n v="0"/>
    <n v="0"/>
    <x v="0"/>
    <s v="Monday01:00-02:300"/>
    <s v="Monday01:00-02:300"/>
    <n v="13"/>
    <x v="0"/>
    <m/>
    <s v="0_x000a_0 --- 0"/>
  </r>
  <r>
    <n v="474"/>
    <s v="Monday"/>
    <s v="01:00-02:30"/>
    <s v="J"/>
    <n v="108"/>
    <s v="L-Fab"/>
    <n v="0"/>
    <n v="0"/>
    <x v="0"/>
    <s v="Monday01:00-02:300"/>
    <s v="Monday01:00-02:300"/>
    <n v="13"/>
    <x v="0"/>
    <m/>
    <s v="0_x000a_L-Fab --- 0"/>
  </r>
  <r>
    <n v="475"/>
    <s v="Monday"/>
    <s v="01:00-02:30"/>
    <s v="J"/>
    <n v="109"/>
    <s v="L-App"/>
    <s v="TE232(L2T3)B"/>
    <s v="MRH"/>
    <x v="13"/>
    <s v="Monday01:00-02:30MRH"/>
    <s v="Monday01:00-02:30(L2T3)B"/>
    <n v="1"/>
    <x v="10"/>
    <m/>
    <s v="TE232(L2T3)B_x000a_L-App --- MRH"/>
  </r>
  <r>
    <n v="476"/>
    <s v="Monday"/>
    <s v="01:00-02:30"/>
    <s v="J"/>
    <n v="110"/>
    <n v="709"/>
    <s v="TE 324 (L3T2)B"/>
    <s v="AI"/>
    <x v="18"/>
    <s v="Monday01:00-02:30AI"/>
    <s v="Monday01:00-02:30(L3T2)B"/>
    <n v="1"/>
    <x v="8"/>
    <m/>
    <s v="TE 324 (L3T2)B_x000a_709 --- AI"/>
  </r>
  <r>
    <n v="477"/>
    <s v="Monday"/>
    <s v="01:00-02:30"/>
    <s v="J"/>
    <n v="111"/>
    <s v="L-Col II"/>
    <n v="0"/>
    <s v="AN"/>
    <x v="0"/>
    <s v="Monday01:00-02:30AN"/>
    <s v="Monday01:00-02:300"/>
    <n v="1"/>
    <x v="0"/>
    <m/>
    <s v="0_x000a_L-Col II --- AN"/>
  </r>
  <r>
    <n v="478"/>
    <s v="Monday"/>
    <s v="01:00-02:30"/>
    <s v="J"/>
    <n v="112"/>
    <s v="L-QC1_x000a_708"/>
    <s v="TE224(L2T2)B"/>
    <s v="AAA"/>
    <x v="3"/>
    <s v="Monday01:00-02:30AAA"/>
    <s v="Monday01:00-02:30(L2T2)B"/>
    <n v="1"/>
    <x v="3"/>
    <m/>
    <s v="TE224(L2T2)B_x000a_L-QC1_x000a_708 --- AAA"/>
  </r>
  <r>
    <n v="479"/>
    <s v="Monday"/>
    <s v="01:00-02:30"/>
    <s v="J"/>
    <n v="113"/>
    <s v="L-Elec 505"/>
    <n v="0"/>
    <n v="0"/>
    <x v="0"/>
    <s v="Monday01:00-02:300"/>
    <s v="Monday01:00-02:300"/>
    <n v="13"/>
    <x v="0"/>
    <m/>
    <s v="0_x000a_L-Elec 505 --- 0"/>
  </r>
  <r>
    <n v="480"/>
    <s v="Monday"/>
    <s v="01:00-02:30"/>
    <s v="J"/>
    <n v="114"/>
    <n v="501"/>
    <s v="PHY112  (L1T1)B"/>
    <n v="0"/>
    <x v="37"/>
    <s v="Monday01:00-02:300"/>
    <s v="Monday01:00-02:30(L1T1)B"/>
    <n v="13"/>
    <x v="13"/>
    <m/>
    <s v="PHY112  (L1T1)B_x000a_501 --- 0"/>
  </r>
  <r>
    <n v="481"/>
    <s v="Monday"/>
    <s v="01:00-02:30"/>
    <s v="J"/>
    <n v="115"/>
    <n v="502"/>
    <n v="0"/>
    <n v="0"/>
    <x v="0"/>
    <s v="Monday01:00-02:300"/>
    <s v="Monday01:00-02:300"/>
    <n v="13"/>
    <x v="0"/>
    <m/>
    <s v="0_x000a_502 --- 0"/>
  </r>
  <r>
    <n v="482"/>
    <s v="Monday"/>
    <s v="01:00-02:30"/>
    <s v="J"/>
    <n v="116"/>
    <s v="L-Draw"/>
    <n v="0"/>
    <n v="0"/>
    <x v="0"/>
    <s v="Monday01:00-02:300"/>
    <s v="Monday01:00-02:300"/>
    <n v="13"/>
    <x v="0"/>
    <m/>
    <s v="0_x000a_L-Draw --- 0"/>
  </r>
  <r>
    <n v="483"/>
    <s v="Monday"/>
    <s v="01:00-02:30"/>
    <s v="J"/>
    <n v="117"/>
    <s v="L-Chem"/>
    <s v="CHE125(L1T2)C"/>
    <n v="0"/>
    <x v="52"/>
    <s v="Monday01:00-02:300"/>
    <s v="Monday01:00-02:30(L1T2)C"/>
    <n v="13"/>
    <x v="11"/>
    <m/>
    <s v="CHE125(L1T2)C_x000a_L-Chem --- 0"/>
  </r>
  <r>
    <n v="484"/>
    <s v="Monday"/>
    <s v="01:00-02:30"/>
    <s v="J"/>
    <n v="118"/>
    <s v="L-QC2_x000a_708"/>
    <n v="0"/>
    <n v="0"/>
    <x v="0"/>
    <s v="Monday01:00-02:300"/>
    <s v="Monday01:00-02:300"/>
    <n v="13"/>
    <x v="0"/>
    <m/>
    <s v="0_x000a_L-QC2_x000a_708 --- 0"/>
  </r>
  <r>
    <n v="485"/>
    <s v="Monday"/>
    <s v="2:30-04:00"/>
    <s v="M"/>
    <n v="91"/>
    <n v="701"/>
    <s v="TE428(L4T2)A"/>
    <n v="0"/>
    <x v="39"/>
    <s v="Monday2:30-04:000"/>
    <s v="Monday2:30-04:00(L4T2)A"/>
    <n v="14"/>
    <x v="1"/>
    <m/>
    <s v="TE428(L4T2)A_x000a_701 --- 0"/>
  </r>
  <r>
    <n v="486"/>
    <s v="Monday"/>
    <s v="2:30-04:00"/>
    <s v="M"/>
    <n v="92"/>
    <n v="702"/>
    <s v="TE321(L3T2)C"/>
    <s v="SSS"/>
    <x v="46"/>
    <s v="Monday2:30-04:00SSS"/>
    <s v="Monday2:30-04:00(L3T2)C"/>
    <n v="1"/>
    <x v="8"/>
    <m/>
    <s v="TE321(L3T2)C_x000a_702 --- SSS"/>
  </r>
  <r>
    <n v="487"/>
    <s v="Monday"/>
    <s v="2:30-04:00"/>
    <s v="M"/>
    <n v="93"/>
    <n v="703"/>
    <s v="TE-211(L2T1)B"/>
    <s v="AHM"/>
    <x v="14"/>
    <s v="Monday2:30-04:00AHM"/>
    <s v="Monday2:30-04:00(L2T1)B"/>
    <n v="1"/>
    <x v="9"/>
    <m/>
    <s v="TE-211(L2T1)B_x000a_703 --- AHM"/>
  </r>
  <r>
    <n v="488"/>
    <s v="Monday"/>
    <s v="2:30-04:00"/>
    <s v="M"/>
    <n v="94"/>
    <n v="704"/>
    <s v="MAT111(L1T1)B"/>
    <s v="SS"/>
    <x v="37"/>
    <s v="Monday2:30-04:00SS"/>
    <s v="Monday2:30-04:00(L1T1)B"/>
    <n v="1"/>
    <x v="13"/>
    <m/>
    <s v="MAT111(L1T1)B_x000a_704 --- SS"/>
  </r>
  <r>
    <n v="489"/>
    <s v="Monday"/>
    <s v="2:30-04:00"/>
    <s v="M"/>
    <n v="95"/>
    <n v="705"/>
    <s v="TE 333 (L3T3)B"/>
    <s v="TAC"/>
    <x v="20"/>
    <s v="Monday2:30-04:00TAC"/>
    <s v="Monday2:30-04:00(L3T3)B"/>
    <n v="2"/>
    <x v="5"/>
    <m/>
    <s v="TE 333 (L3T3)B_x000a_705 --- TAC"/>
  </r>
  <r>
    <n v="490"/>
    <s v="Monday"/>
    <s v="2:30-04:00"/>
    <s v="M"/>
    <n v="96"/>
    <n v="707"/>
    <s v="TE327(L3T2)A"/>
    <s v="TAC"/>
    <x v="8"/>
    <s v="Monday2:30-04:00TAC"/>
    <s v="Monday2:30-04:00(L3T2)A"/>
    <n v="2"/>
    <x v="8"/>
    <m/>
    <s v="TE327(L3T2)A_x000a_707 --- TAC"/>
  </r>
  <r>
    <n v="491"/>
    <s v="Monday"/>
    <s v="2:30-04:00"/>
    <s v="M"/>
    <n v="97"/>
    <n v="801"/>
    <s v="TE 213(L2T1)C"/>
    <s v="AG"/>
    <x v="21"/>
    <s v="Monday2:30-04:00AG"/>
    <s v="Monday2:30-04:00(L2T1)C"/>
    <n v="1"/>
    <x v="9"/>
    <m/>
    <s v="TE 213(L2T1)C_x000a_801 --- AG"/>
  </r>
  <r>
    <n v="492"/>
    <s v="Monday"/>
    <s v="2:30-04:00"/>
    <s v="M"/>
    <n v="98"/>
    <n v="803"/>
    <s v="TE321(L3T2)B"/>
    <s v="FHA"/>
    <x v="18"/>
    <s v="Monday2:30-04:00FHA"/>
    <s v="Monday2:30-04:00(L3T2)B"/>
    <n v="1"/>
    <x v="8"/>
    <m/>
    <s v="TE321(L3T2)B_x000a_803 --- FHA"/>
  </r>
  <r>
    <n v="493"/>
    <s v="Monday"/>
    <s v="2:30-04:00"/>
    <s v="M"/>
    <n v="99"/>
    <n v="807"/>
    <s v="TE221(L2T2)B"/>
    <s v="SM"/>
    <x v="3"/>
    <s v="Monday2:30-04:00SM"/>
    <s v="Monday2:30-04:00(L2T2)B"/>
    <n v="1"/>
    <x v="3"/>
    <m/>
    <s v="TE221(L2T2)B_x000a_807 --- SM"/>
  </r>
  <r>
    <n v="494"/>
    <s v="Monday"/>
    <s v="2:30-04:00"/>
    <s v="M"/>
    <n v="100"/>
    <n v="808"/>
    <s v="STA131(L1T3)B"/>
    <s v="TM(ns)"/>
    <x v="19"/>
    <s v="Monday2:30-04:00TM(ns)"/>
    <s v="Monday2:30-04:00(L1T3)B"/>
    <n v="1"/>
    <x v="2"/>
    <m/>
    <s v="STA131(L1T3)B_x000a_808 --- TM(ns)"/>
  </r>
  <r>
    <n v="495"/>
    <s v="Monday"/>
    <s v="2:30-04:00"/>
    <s v="M"/>
    <n v="101"/>
    <n v="711"/>
    <s v="TE333(L3T3)B"/>
    <s v="SI"/>
    <x v="20"/>
    <s v="Monday2:30-04:00SI"/>
    <s v="Monday2:30-04:00(L3T3)B"/>
    <n v="1"/>
    <x v="5"/>
    <m/>
    <s v="TE333(L3T3)B_x000a_711 --- SI"/>
  </r>
  <r>
    <n v="496"/>
    <s v="Monday"/>
    <s v="2:30-04:00"/>
    <s v="M"/>
    <n v="102"/>
    <n v="712"/>
    <n v="0"/>
    <n v="0"/>
    <x v="0"/>
    <s v="Monday2:30-04:000"/>
    <s v="Monday2:30-04:000"/>
    <n v="14"/>
    <x v="0"/>
    <m/>
    <s v="0_x000a_712 --- 0"/>
  </r>
  <r>
    <n v="497"/>
    <s v="Monday"/>
    <s v="2:30-04:00"/>
    <s v="M"/>
    <n v="103"/>
    <n v="303"/>
    <n v="0"/>
    <n v="0"/>
    <x v="0"/>
    <s v="Monday2:30-04:000"/>
    <s v="Monday2:30-04:000"/>
    <n v="14"/>
    <x v="0"/>
    <m/>
    <s v="0_x000a_303 --- 0"/>
  </r>
  <r>
    <n v="498"/>
    <s v="Monday"/>
    <s v="2:30-04:00"/>
    <s v="M"/>
    <n v="104"/>
    <s v="L-Yarn2"/>
    <s v="TE312(L3T1)PC"/>
    <s v="MR1"/>
    <x v="50"/>
    <s v="Monday2:30-04:00MR1"/>
    <s v="Monday2:30-04:00(L3T1)PC"/>
    <n v="1"/>
    <x v="12"/>
    <m/>
    <s v="TE312(L3T1)PC_x000a_L-Yarn2 --- MR1"/>
  </r>
  <r>
    <n v="499"/>
    <s v="Monday"/>
    <s v="2:30-04:00"/>
    <s v="M"/>
    <n v="105"/>
    <s v="L-APP"/>
    <s v="TE332(L3T3)C"/>
    <s v="MAB"/>
    <x v="17"/>
    <s v="Monday2:30-04:00MAB"/>
    <s v="Monday2:30-04:00(L3T3)C"/>
    <n v="1"/>
    <x v="5"/>
    <m/>
    <s v="TE332(L3T3)C_x000a_L-APP --- MAB"/>
  </r>
  <r>
    <n v="500"/>
    <s v="Monday"/>
    <s v="2:30-04:00"/>
    <s v="M"/>
    <n v="106"/>
    <s v="L-FAB"/>
    <n v="0"/>
    <n v="0"/>
    <x v="0"/>
    <s v="Monday2:30-04:000"/>
    <s v="Monday2:30-04:000"/>
    <n v="14"/>
    <x v="0"/>
    <m/>
    <s v="0_x000a_L-FAB --- 0"/>
  </r>
  <r>
    <n v="501"/>
    <s v="Monday"/>
    <s v="2:30-04:00"/>
    <s v="M"/>
    <n v="107"/>
    <n v="0"/>
    <n v="0"/>
    <n v="0"/>
    <x v="0"/>
    <s v="Monday2:30-04:000"/>
    <s v="Monday2:30-04:000"/>
    <n v="14"/>
    <x v="0"/>
    <m/>
    <s v="0_x000a_0 --- 0"/>
  </r>
  <r>
    <n v="502"/>
    <s v="Monday"/>
    <s v="2:30-04:00"/>
    <s v="M"/>
    <n v="108"/>
    <s v="L-Col"/>
    <n v="0"/>
    <n v="0"/>
    <x v="0"/>
    <s v="Monday2:30-04:000"/>
    <s v="Monday2:30-04:000"/>
    <n v="14"/>
    <x v="0"/>
    <m/>
    <s v="0_x000a_L-Col --- 0"/>
  </r>
  <r>
    <n v="503"/>
    <s v="Monday"/>
    <s v="2:30-04:00"/>
    <s v="M"/>
    <n v="109"/>
    <s v="L-App"/>
    <s v="PC"/>
    <s v="SKC"/>
    <x v="54"/>
    <s v="Monday2:30-04:00SKC"/>
    <s v="Monday2:30-04:00PC"/>
    <n v="1"/>
    <x v="18"/>
    <m/>
    <s v="PC_x000a_L-App --- SKC"/>
  </r>
  <r>
    <n v="504"/>
    <s v="Monday"/>
    <s v="2:30-04:00"/>
    <s v="M"/>
    <n v="110"/>
    <n v="0"/>
    <n v="0"/>
    <n v="0"/>
    <x v="0"/>
    <s v="Monday2:30-04:000"/>
    <s v="Monday2:30-04:000"/>
    <n v="14"/>
    <x v="0"/>
    <m/>
    <s v="0_x000a_0 --- 0"/>
  </r>
  <r>
    <n v="505"/>
    <s v="Monday"/>
    <s v="2:30-04:00"/>
    <s v="M"/>
    <n v="111"/>
    <s v="L-QC1_x000a_709"/>
    <s v="TE224(L2T2)A"/>
    <s v="AAA"/>
    <x v="9"/>
    <s v="Monday2:30-04:00AAA"/>
    <s v="Monday2:30-04:00(L2T2)A"/>
    <n v="1"/>
    <x v="3"/>
    <m/>
    <s v="TE224(L2T2)A_x000a_L-QC1_x000a_709 --- AAA"/>
  </r>
  <r>
    <n v="506"/>
    <s v="Monday"/>
    <s v="2:30-04:00"/>
    <s v="M"/>
    <n v="112"/>
    <s v="L-QC2_x000a_708"/>
    <n v="0"/>
    <n v="0"/>
    <x v="0"/>
    <s v="Monday2:30-04:000"/>
    <s v="Monday2:30-04:000"/>
    <n v="14"/>
    <x v="0"/>
    <m/>
    <s v="0_x000a_L-QC2_x000a_708 --- 0"/>
  </r>
  <r>
    <n v="507"/>
    <s v="Monday"/>
    <s v="2:30-04:00"/>
    <s v="M"/>
    <n v="113"/>
    <s v="L-Elec 505"/>
    <n v="0"/>
    <n v="0"/>
    <x v="0"/>
    <s v="Monday2:30-04:000"/>
    <s v="Monday2:30-04:000"/>
    <n v="14"/>
    <x v="0"/>
    <m/>
    <s v="0_x000a_L-Elec 505 --- 0"/>
  </r>
  <r>
    <n v="508"/>
    <s v="Monday"/>
    <s v="2:30-04:00"/>
    <s v="M"/>
    <n v="114"/>
    <n v="501"/>
    <s v="PHY112  (L1T1)C"/>
    <n v="0"/>
    <x v="31"/>
    <s v="Monday2:30-04:000"/>
    <s v="Monday2:30-04:00(L1T1)C"/>
    <n v="14"/>
    <x v="13"/>
    <m/>
    <s v="PHY112  (L1T1)C_x000a_501 --- 0"/>
  </r>
  <r>
    <n v="509"/>
    <s v="Monday"/>
    <s v="2:30-04:00"/>
    <s v="M"/>
    <n v="115"/>
    <n v="502"/>
    <n v="0"/>
    <n v="0"/>
    <x v="0"/>
    <s v="Monday2:30-04:000"/>
    <s v="Monday2:30-04:000"/>
    <n v="14"/>
    <x v="0"/>
    <m/>
    <s v="0_x000a_502 --- 0"/>
  </r>
  <r>
    <n v="510"/>
    <s v="Monday"/>
    <s v="2:30-04:00"/>
    <s v="M"/>
    <n v="116"/>
    <s v="L-Chem"/>
    <n v="0"/>
    <n v="0"/>
    <x v="0"/>
    <s v="Monday2:30-04:000"/>
    <s v="Monday2:30-04:000"/>
    <n v="14"/>
    <x v="0"/>
    <m/>
    <s v="0_x000a_L-Chem --- 0"/>
  </r>
  <r>
    <n v="511"/>
    <s v="Monday"/>
    <s v="2:30-04:00"/>
    <s v="M"/>
    <n v="117"/>
    <s v="L-Chem"/>
    <s v="CHE125(L1T2)D"/>
    <n v="0"/>
    <x v="22"/>
    <s v="Monday2:30-04:000"/>
    <s v="Monday2:30-04:00(L1T2)D"/>
    <n v="14"/>
    <x v="11"/>
    <m/>
    <s v="CHE125(L1T2)D_x000a_L-Chem --- 0"/>
  </r>
  <r>
    <n v="512"/>
    <s v="Monday"/>
    <s v="2:30-04:00"/>
    <s v="M"/>
    <n v="118"/>
    <s v="L-QC2_x000a_708"/>
    <n v="0"/>
    <n v="0"/>
    <x v="0"/>
    <s v="Monday2:30-04:000"/>
    <s v="Monday2:30-04:000"/>
    <n v="14"/>
    <x v="0"/>
    <m/>
    <s v="0_x000a_L-QC2_x000a_708 --- 0"/>
  </r>
  <r>
    <n v="513"/>
    <s v="Monday"/>
    <s v="04:00-05:30"/>
    <s v="P"/>
    <n v="91"/>
    <n v="701"/>
    <s v="TE428(L4T2)A"/>
    <s v="AAM"/>
    <x v="39"/>
    <s v="Monday04:00-05:30AAM"/>
    <s v="Monday04:00-05:30(L4T2)A"/>
    <n v="1"/>
    <x v="1"/>
    <m/>
    <s v="TE428(L4T2)A_x000a_701 --- AAM"/>
  </r>
  <r>
    <n v="514"/>
    <s v="Monday"/>
    <s v="04:00-05:30"/>
    <s v="P"/>
    <n v="92"/>
    <n v="702"/>
    <n v="0"/>
    <n v="0"/>
    <x v="0"/>
    <s v="Monday04:00-05:300"/>
    <s v="Monday04:00-05:300"/>
    <n v="17"/>
    <x v="0"/>
    <m/>
    <s v="0_x000a_702 --- 0"/>
  </r>
  <r>
    <n v="515"/>
    <s v="Monday"/>
    <s v="04:00-05:30"/>
    <s v="P"/>
    <n v="93"/>
    <n v="703"/>
    <s v="TE 215(L2T1)A"/>
    <s v="KZ"/>
    <x v="11"/>
    <s v="Monday04:00-05:30KZ"/>
    <s v="Monday04:00-05:30(L2T1)A"/>
    <n v="1"/>
    <x v="9"/>
    <m/>
    <s v="TE 215(L2T1)A_x000a_703 --- KZ"/>
  </r>
  <r>
    <n v="516"/>
    <s v="Monday"/>
    <s v="04:00-05:30"/>
    <s v="P"/>
    <n v="94"/>
    <n v="704"/>
    <s v="TE325(L3T2)B"/>
    <s v="TA"/>
    <x v="18"/>
    <s v="Monday04:00-05:30TA"/>
    <s v="Monday04:00-05:30(L3T2)B"/>
    <n v="1"/>
    <x v="8"/>
    <m/>
    <s v="TE325(L3T2)B_x000a_704 --- TA"/>
  </r>
  <r>
    <n v="517"/>
    <s v="Monday"/>
    <s v="04:00-05:30"/>
    <s v="P"/>
    <n v="95"/>
    <n v="705"/>
    <n v="0"/>
    <n v="0"/>
    <x v="0"/>
    <s v="Monday04:00-05:300"/>
    <s v="Monday04:00-05:300"/>
    <n v="17"/>
    <x v="0"/>
    <m/>
    <s v="0_x000a_705 --- 0"/>
  </r>
  <r>
    <n v="518"/>
    <s v="Monday"/>
    <s v="04:00-05:30"/>
    <s v="P"/>
    <n v="96"/>
    <n v="707"/>
    <n v="0"/>
    <n v="0"/>
    <x v="0"/>
    <s v="Monday04:00-05:300"/>
    <s v="Monday04:00-05:300"/>
    <n v="17"/>
    <x v="0"/>
    <m/>
    <s v="0_x000a_707 --- 0"/>
  </r>
  <r>
    <n v="519"/>
    <s v="Monday"/>
    <s v="04:00-05:30"/>
    <s v="P"/>
    <n v="97"/>
    <n v="801"/>
    <s v="PHY111(L1T1)C"/>
    <s v="SA"/>
    <x v="31"/>
    <s v="Monday04:00-05:30SA"/>
    <s v="Monday04:00-05:30(L1T1)C"/>
    <n v="1"/>
    <x v="13"/>
    <m/>
    <s v="PHY111(L1T1)C_x000a_801 --- SA"/>
  </r>
  <r>
    <n v="520"/>
    <s v="Monday"/>
    <s v="04:00-05:30"/>
    <s v="P"/>
    <n v="98"/>
    <n v="803"/>
    <n v="0"/>
    <n v="0"/>
    <x v="0"/>
    <s v="Monday04:00-05:300"/>
    <s v="Monday04:00-05:300"/>
    <n v="17"/>
    <x v="0"/>
    <m/>
    <s v="0_x000a_803 --- 0"/>
  </r>
  <r>
    <n v="521"/>
    <s v="Monday"/>
    <s v="04:00-05:30"/>
    <s v="P"/>
    <n v="99"/>
    <n v="807"/>
    <s v="TE 226(L2T2)B"/>
    <s v="SR"/>
    <x v="3"/>
    <s v="Monday04:00-05:30SR"/>
    <s v="Monday04:00-05:30(L2T2)B"/>
    <n v="1"/>
    <x v="3"/>
    <m/>
    <s v="TE 226(L2T2)B_x000a_807 --- SR"/>
  </r>
  <r>
    <n v="522"/>
    <s v="Monday"/>
    <s v="04:00-05:30"/>
    <s v="P"/>
    <n v="100"/>
    <n v="808"/>
    <s v="TE4110(L4T1)A"/>
    <s v="RI"/>
    <x v="16"/>
    <s v="Monday04:00-05:30RI"/>
    <s v="Monday04:00-05:30(L4T1)A"/>
    <n v="1"/>
    <x v="4"/>
    <m/>
    <s v="TE4110(L4T1)A_x000a_808 --- RI"/>
  </r>
  <r>
    <n v="523"/>
    <s v="Monday"/>
    <s v="04:00-05:30"/>
    <s v="P"/>
    <n v="101"/>
    <n v="711"/>
    <s v="TE333(L3T3)A"/>
    <s v="SI"/>
    <x v="5"/>
    <s v="Monday04:00-05:30SI"/>
    <s v="Monday04:00-05:30(L3T3)A"/>
    <n v="1"/>
    <x v="5"/>
    <m/>
    <s v="TE333(L3T3)A_x000a_711 --- SI"/>
  </r>
  <r>
    <n v="524"/>
    <s v="Monday"/>
    <s v="04:00-05:30"/>
    <s v="P"/>
    <n v="102"/>
    <n v="712"/>
    <n v="0"/>
    <n v="0"/>
    <x v="0"/>
    <s v="Monday04:00-05:300"/>
    <s v="Monday04:00-05:300"/>
    <n v="17"/>
    <x v="0"/>
    <m/>
    <s v="0_x000a_712 --- 0"/>
  </r>
  <r>
    <n v="525"/>
    <s v="Monday"/>
    <s v="04:00-05:30"/>
    <s v="P"/>
    <n v="103"/>
    <n v="303"/>
    <n v="0"/>
    <n v="0"/>
    <x v="0"/>
    <s v="Monday04:00-05:300"/>
    <s v="Monday04:00-05:300"/>
    <n v="17"/>
    <x v="0"/>
    <m/>
    <s v="0_x000a_303 --- 0"/>
  </r>
  <r>
    <n v="526"/>
    <s v="Monday"/>
    <s v="04:00-05:30"/>
    <s v="P"/>
    <n v="104"/>
    <s v="L-Yarn2"/>
    <s v="TE312(L3T1)PC"/>
    <s v="MR1"/>
    <x v="50"/>
    <s v="Monday04:00-05:30MR1"/>
    <s v="Monday04:00-05:30(L3T1)PC"/>
    <n v="1"/>
    <x v="12"/>
    <m/>
    <s v="TE312(L3T1)PC_x000a_L-Yarn2 --- MR1"/>
  </r>
  <r>
    <n v="527"/>
    <s v="Monday"/>
    <s v="04:00-05:30"/>
    <s v="P"/>
    <n v="105"/>
    <s v="L-APP"/>
    <s v="TE332(L3T3)C"/>
    <s v="MAB"/>
    <x v="17"/>
    <s v="Monday04:00-05:30MAB"/>
    <s v="Monday04:00-05:30(L3T3)C"/>
    <n v="1"/>
    <x v="5"/>
    <m/>
    <s v="TE332(L3T3)C_x000a_L-APP --- MAB"/>
  </r>
  <r>
    <n v="528"/>
    <s v="Monday"/>
    <s v="04:00-05:30"/>
    <s v="P"/>
    <n v="106"/>
    <s v="L-FAB"/>
    <n v="0"/>
    <n v="0"/>
    <x v="0"/>
    <s v="Monday04:00-05:300"/>
    <s v="Monday04:00-05:300"/>
    <n v="17"/>
    <x v="0"/>
    <m/>
    <s v="0_x000a_L-FAB --- 0"/>
  </r>
  <r>
    <n v="529"/>
    <s v="Monday"/>
    <s v="04:00-05:30"/>
    <s v="P"/>
    <n v="107"/>
    <n v="0"/>
    <n v="0"/>
    <n v="0"/>
    <x v="0"/>
    <s v="Monday04:00-05:300"/>
    <s v="Monday04:00-05:300"/>
    <n v="17"/>
    <x v="0"/>
    <m/>
    <s v="0_x000a_0 --- 0"/>
  </r>
  <r>
    <n v="530"/>
    <s v="Monday"/>
    <s v="04:00-05:30"/>
    <s v="P"/>
    <n v="108"/>
    <s v="L-Col"/>
    <n v="0"/>
    <n v="0"/>
    <x v="0"/>
    <s v="Monday04:00-05:300"/>
    <s v="Monday04:00-05:300"/>
    <n v="17"/>
    <x v="0"/>
    <m/>
    <s v="0_x000a_L-Col --- 0"/>
  </r>
  <r>
    <n v="531"/>
    <s v="Monday"/>
    <s v="04:00-05:30"/>
    <s v="P"/>
    <n v="109"/>
    <s v="L-App"/>
    <s v="PC"/>
    <s v="SKC"/>
    <x v="54"/>
    <s v="Monday04:00-05:30SKC"/>
    <s v="Monday04:00-05:30PC"/>
    <n v="1"/>
    <x v="18"/>
    <m/>
    <s v="PC_x000a_L-App --- SKC"/>
  </r>
  <r>
    <n v="532"/>
    <s v="Monday"/>
    <s v="04:00-05:30"/>
    <s v="P"/>
    <n v="110"/>
    <n v="0"/>
    <n v="0"/>
    <n v="0"/>
    <x v="0"/>
    <s v="Monday04:00-05:300"/>
    <s v="Monday04:00-05:300"/>
    <n v="17"/>
    <x v="0"/>
    <m/>
    <s v="0_x000a_0 --- 0"/>
  </r>
  <r>
    <n v="533"/>
    <s v="Monday"/>
    <s v="04:00-05:30"/>
    <s v="P"/>
    <n v="111"/>
    <s v="L-QC1_x000a_709"/>
    <s v="TE224(L2T2)A"/>
    <s v="AAA"/>
    <x v="9"/>
    <s v="Monday04:00-05:30AAA"/>
    <s v="Monday04:00-05:30(L2T2)A"/>
    <n v="1"/>
    <x v="3"/>
    <m/>
    <s v="TE224(L2T2)A_x000a_L-QC1_x000a_709 --- AAA"/>
  </r>
  <r>
    <n v="534"/>
    <s v="Monday"/>
    <s v="04:00-05:30"/>
    <s v="P"/>
    <n v="112"/>
    <s v="L-QC2_x000a_708"/>
    <n v="0"/>
    <n v="0"/>
    <x v="0"/>
    <s v="Monday04:00-05:300"/>
    <s v="Monday04:00-05:300"/>
    <n v="17"/>
    <x v="0"/>
    <m/>
    <s v="0_x000a_L-QC2_x000a_708 --- 0"/>
  </r>
  <r>
    <n v="535"/>
    <s v="Monday"/>
    <s v="04:00-05:30"/>
    <s v="P"/>
    <n v="113"/>
    <s v="L-Elec 505"/>
    <n v="0"/>
    <n v="0"/>
    <x v="0"/>
    <s v="Monday04:00-05:300"/>
    <s v="Monday04:00-05:300"/>
    <n v="17"/>
    <x v="0"/>
    <m/>
    <s v="0_x000a_L-Elec 505 --- 0"/>
  </r>
  <r>
    <n v="536"/>
    <s v="Monday"/>
    <s v="04:00-05:30"/>
    <s v="P"/>
    <n v="114"/>
    <n v="501"/>
    <s v="PHY112  (L1T1)C"/>
    <n v="0"/>
    <x v="31"/>
    <s v="Monday04:00-05:300"/>
    <s v="Monday04:00-05:30(L1T1)C"/>
    <n v="17"/>
    <x v="13"/>
    <m/>
    <s v="PHY112  (L1T1)C_x000a_501 --- 0"/>
  </r>
  <r>
    <n v="537"/>
    <s v="Monday"/>
    <s v="04:00-05:30"/>
    <s v="P"/>
    <n v="115"/>
    <n v="502"/>
    <n v="0"/>
    <n v="0"/>
    <x v="0"/>
    <s v="Monday04:00-05:300"/>
    <s v="Monday04:00-05:300"/>
    <n v="17"/>
    <x v="0"/>
    <m/>
    <s v="0_x000a_502 --- 0"/>
  </r>
  <r>
    <n v="538"/>
    <s v="Monday"/>
    <s v="04:00-05:30"/>
    <s v="P"/>
    <n v="116"/>
    <s v="L-Chem"/>
    <n v="0"/>
    <n v="0"/>
    <x v="0"/>
    <s v="Monday04:00-05:300"/>
    <s v="Monday04:00-05:300"/>
    <n v="17"/>
    <x v="0"/>
    <m/>
    <s v="0_x000a_L-Chem --- 0"/>
  </r>
  <r>
    <n v="539"/>
    <s v="Monday"/>
    <s v="04:00-05:30"/>
    <s v="P"/>
    <n v="117"/>
    <s v="L-Chem"/>
    <s v="CHE125(L1T2)D"/>
    <n v="0"/>
    <x v="22"/>
    <s v="Monday04:00-05:300"/>
    <s v="Monday04:00-05:30(L1T2)D"/>
    <n v="17"/>
    <x v="11"/>
    <m/>
    <s v="CHE125(L1T2)D_x000a_L-Chem --- 0"/>
  </r>
  <r>
    <n v="540"/>
    <s v="Monday"/>
    <s v="04:00-05:30"/>
    <s v="P"/>
    <n v="118"/>
    <s v="L-QC2_x000a_708"/>
    <n v="0"/>
    <n v="0"/>
    <x v="0"/>
    <s v="Monday04:00-05:300"/>
    <s v="Monday04:00-05:300"/>
    <n v="17"/>
    <x v="0"/>
    <m/>
    <s v="0_x000a_L-QC2_x000a_708 --- 0"/>
  </r>
  <r>
    <n v="541"/>
    <s v="Tuesday"/>
    <s v="08:30-10:00"/>
    <s v="A"/>
    <n v="131"/>
    <n v="701"/>
    <s v="ETE"/>
    <n v="0"/>
    <x v="47"/>
    <s v="Tuesday08:30-10:000"/>
    <s v="Tuesday08:30-10:00ETE"/>
    <n v="19"/>
    <x v="15"/>
    <m/>
    <s v="ETE_x000a_701 --- 0"/>
  </r>
  <r>
    <n v="542"/>
    <s v="Tuesday"/>
    <s v="08:30-10:00"/>
    <s v="A"/>
    <n v="132"/>
    <n v="702"/>
    <s v="TE317(L3T1)A"/>
    <s v="MK"/>
    <x v="30"/>
    <s v="Tuesday08:30-10:00MK"/>
    <s v="Tuesday08:30-10:00(L3T1)A"/>
    <n v="1"/>
    <x v="12"/>
    <m/>
    <s v="TE317(L3T1)A_x000a_702 --- MK"/>
  </r>
  <r>
    <n v="543"/>
    <s v="Tuesday"/>
    <s v="08:30-10:00"/>
    <s v="A"/>
    <n v="133"/>
    <n v="703"/>
    <s v="TE 223(L2T2)A"/>
    <s v="AAA"/>
    <x v="9"/>
    <s v="Tuesday08:30-10:00AAA"/>
    <s v="Tuesday08:30-10:00(L2T2)A"/>
    <n v="1"/>
    <x v="3"/>
    <m/>
    <s v="TE 223(L2T2)A_x000a_703 --- AAA"/>
  </r>
  <r>
    <n v="544"/>
    <s v="Tuesday"/>
    <s v="08:30-10:00"/>
    <s v="A"/>
    <n v="134"/>
    <n v="704"/>
    <s v="TE423(L4T2)"/>
    <s v="MMH"/>
    <x v="1"/>
    <s v="Tuesday08:30-10:00MMH"/>
    <s v="Tuesday08:30-10:00(L4T2)"/>
    <n v="1"/>
    <x v="1"/>
    <m/>
    <s v="TE423(L4T2)_x000a_704 --- MMH"/>
  </r>
  <r>
    <n v="545"/>
    <s v="Tuesday"/>
    <s v="08:30-10:00"/>
    <s v="A"/>
    <n v="135"/>
    <n v="705"/>
    <s v="TE 333 (L3T3)B"/>
    <s v="TAC"/>
    <x v="20"/>
    <s v="Tuesday08:30-10:00TAC"/>
    <s v="Tuesday08:30-10:00(L3T3)B"/>
    <n v="1"/>
    <x v="5"/>
    <m/>
    <s v="TE 333 (L3T3)B_x000a_705 --- TAC"/>
  </r>
  <r>
    <n v="546"/>
    <s v="Tuesday"/>
    <s v="08:30-10:00"/>
    <s v="A"/>
    <n v="136"/>
    <n v="707"/>
    <s v="STA-131(L1T3)D"/>
    <n v="0"/>
    <x v="29"/>
    <s v="Tuesday08:30-10:000"/>
    <s v="Tuesday08:30-10:00(L1T3)D"/>
    <n v="19"/>
    <x v="2"/>
    <m/>
    <s v="STA-131(L1T3)D_x000a_707 --- 0"/>
  </r>
  <r>
    <n v="547"/>
    <s v="Tuesday"/>
    <s v="08:30-10:00"/>
    <s v="A"/>
    <n v="137"/>
    <n v="801"/>
    <s v="GED 211(L2T1)B"/>
    <s v="FHS"/>
    <x v="14"/>
    <s v="Tuesday08:30-10:00FHS"/>
    <s v="Tuesday08:30-10:00(L2T1)B"/>
    <n v="1"/>
    <x v="9"/>
    <m/>
    <s v="GED 211(L2T1)B_x000a_801 --- FHS"/>
  </r>
  <r>
    <n v="548"/>
    <s v="Tuesday"/>
    <s v="08:30-10:00"/>
    <s v="A"/>
    <n v="138"/>
    <n v="803"/>
    <s v="TE 325(L3T2)B"/>
    <n v="0"/>
    <x v="18"/>
    <s v="Tuesday08:30-10:000"/>
    <s v="Tuesday08:30-10:00(L3T2)B"/>
    <n v="19"/>
    <x v="8"/>
    <m/>
    <s v="TE 325(L3T2)B_x000a_803 --- 0"/>
  </r>
  <r>
    <n v="549"/>
    <s v="Tuesday"/>
    <s v="08:30-10:00"/>
    <s v="A"/>
    <n v="139"/>
    <n v="807"/>
    <s v="CHE-124(L1T2)A"/>
    <s v="KZ"/>
    <x v="38"/>
    <s v="Tuesday08:30-10:00KZ"/>
    <s v="Tuesday08:30-10:00(L1T2)A"/>
    <n v="1"/>
    <x v="11"/>
    <m/>
    <s v="CHE-124(L1T2)A_x000a_807 --- KZ"/>
  </r>
  <r>
    <n v="550"/>
    <s v="Tuesday"/>
    <s v="08:30-10:00"/>
    <s v="A"/>
    <n v="140"/>
    <n v="808"/>
    <s v="TE4110(L4T1)A"/>
    <s v="RI"/>
    <x v="16"/>
    <s v="Tuesday08:30-10:00RI"/>
    <s v="Tuesday08:30-10:00(L4T1)A"/>
    <n v="1"/>
    <x v="4"/>
    <m/>
    <s v="TE4110(L4T1)A_x000a_808 --- RI"/>
  </r>
  <r>
    <n v="551"/>
    <s v="Tuesday"/>
    <s v="08:30-10:00"/>
    <s v="A"/>
    <n v="141"/>
    <n v="711"/>
    <n v="0"/>
    <n v="0"/>
    <x v="0"/>
    <s v="Tuesday08:30-10:000"/>
    <s v="Tuesday08:30-10:000"/>
    <n v="19"/>
    <x v="0"/>
    <m/>
    <s v="0_x000a_711 --- 0"/>
  </r>
  <r>
    <n v="552"/>
    <s v="Tuesday"/>
    <s v="08:30-10:00"/>
    <s v="A"/>
    <n v="142"/>
    <n v="712"/>
    <s v="DIC"/>
    <n v="0"/>
    <x v="7"/>
    <s v="Tuesday08:30-10:000"/>
    <s v="Tuesday08:30-10:00DIC"/>
    <n v="19"/>
    <x v="7"/>
    <m/>
    <s v="DIC_x000a_712 --- 0"/>
  </r>
  <r>
    <n v="553"/>
    <s v="Tuesday"/>
    <s v="08:30-10:00"/>
    <s v="A"/>
    <n v="143"/>
    <n v="302"/>
    <n v="0"/>
    <n v="0"/>
    <x v="0"/>
    <s v="Tuesday08:30-10:000"/>
    <s v="Tuesday08:30-10:000"/>
    <n v="19"/>
    <x v="0"/>
    <m/>
    <s v="0_x000a_302 --- 0"/>
  </r>
  <r>
    <n v="554"/>
    <s v="Tuesday"/>
    <s v="08:30-10:00"/>
    <s v="A"/>
    <n v="144"/>
    <n v="303"/>
    <n v="0"/>
    <n v="0"/>
    <x v="0"/>
    <s v="Tuesday08:30-10:000"/>
    <s v="Tuesday08:30-10:000"/>
    <n v="19"/>
    <x v="0"/>
    <m/>
    <s v="0_x000a_303 --- 0"/>
  </r>
  <r>
    <n v="555"/>
    <s v="Tuesday"/>
    <s v="08:30-10:00"/>
    <s v="A"/>
    <n v="145"/>
    <s v="L-ENG"/>
    <s v="ENG111(L1T1)D"/>
    <n v="0"/>
    <x v="55"/>
    <s v="Tuesday08:30-10:000"/>
    <s v="Tuesday08:30-10:00(L1T1)D"/>
    <n v="19"/>
    <x v="13"/>
    <m/>
    <s v="ENG111(L1T1)D_x000a_L-ENG --- 0"/>
  </r>
  <r>
    <n v="556"/>
    <s v="Tuesday"/>
    <s v="08:30-10:00"/>
    <s v="A"/>
    <n v="146"/>
    <n v="0"/>
    <n v="0"/>
    <n v="0"/>
    <x v="0"/>
    <s v="Tuesday08:30-10:000"/>
    <s v="Tuesday08:30-10:000"/>
    <n v="19"/>
    <x v="0"/>
    <m/>
    <s v="0_x000a_0 --- 0"/>
  </r>
  <r>
    <n v="557"/>
    <s v="Tuesday"/>
    <s v="08:30-10:00"/>
    <s v="A"/>
    <n v="147"/>
    <s v="L-Yarn1"/>
    <n v="0"/>
    <n v="0"/>
    <x v="0"/>
    <s v="Tuesday08:30-10:000"/>
    <s v="Tuesday08:30-10:000"/>
    <n v="19"/>
    <x v="0"/>
    <m/>
    <s v="0_x000a_L-Yarn1 --- 0"/>
  </r>
  <r>
    <n v="558"/>
    <s v="Tuesday"/>
    <s v="08:30-10:00"/>
    <s v="A"/>
    <n v="148"/>
    <s v="L-Yarn2"/>
    <n v="0"/>
    <n v="0"/>
    <x v="0"/>
    <s v="Tuesday08:30-10:000"/>
    <s v="Tuesday08:30-10:000"/>
    <n v="19"/>
    <x v="0"/>
    <m/>
    <s v="0_x000a_L-Yarn2 --- 0"/>
  </r>
  <r>
    <n v="559"/>
    <s v="Tuesday"/>
    <s v="08:30-10:00"/>
    <s v="A"/>
    <n v="149"/>
    <s v="L-Fab2"/>
    <n v="0"/>
    <n v="0"/>
    <x v="0"/>
    <s v="Tuesday08:30-10:000"/>
    <s v="Tuesday08:30-10:000"/>
    <n v="19"/>
    <x v="0"/>
    <m/>
    <s v="0_x000a_L-Fab2 --- 0"/>
  </r>
  <r>
    <n v="560"/>
    <s v="Tuesday"/>
    <s v="08:30-10:00"/>
    <s v="A"/>
    <n v="150"/>
    <s v="L-Col"/>
    <s v="UC"/>
    <s v="FHA"/>
    <x v="56"/>
    <s v="Tuesday08:30-10:00FHA"/>
    <s v="Tuesday08:30-10:00UC"/>
    <n v="1"/>
    <x v="18"/>
    <m/>
    <s v="UC_x000a_L-Col --- FHA"/>
  </r>
  <r>
    <n v="561"/>
    <s v="Tuesday"/>
    <s v="08:30-10:00"/>
    <s v="A"/>
    <n v="151"/>
    <s v="L-Fab 1"/>
    <s v="UC"/>
    <s v="RUH"/>
    <x v="56"/>
    <s v="Tuesday08:30-10:00RUH"/>
    <s v="Tuesday08:30-10:00UC"/>
    <n v="1"/>
    <x v="18"/>
    <m/>
    <s v="UC_x000a_L-Fab 1 --- RUH"/>
  </r>
  <r>
    <n v="562"/>
    <s v="Tuesday"/>
    <s v="08:30-10:00"/>
    <s v="A"/>
    <n v="152"/>
    <s v="L-App"/>
    <s v="UC"/>
    <s v="MRH"/>
    <x v="56"/>
    <s v="Tuesday08:30-10:00MRH"/>
    <s v="Tuesday08:30-10:00UC"/>
    <n v="1"/>
    <x v="18"/>
    <m/>
    <s v="UC_x000a_L-App --- MRH"/>
  </r>
  <r>
    <n v="563"/>
    <s v="Tuesday"/>
    <s v="08:30-10:00"/>
    <s v="A"/>
    <n v="153"/>
    <s v="L-Draw"/>
    <n v="0"/>
    <n v="0"/>
    <x v="0"/>
    <s v="Tuesday08:30-10:000"/>
    <s v="Tuesday08:30-10:000"/>
    <n v="19"/>
    <x v="0"/>
    <m/>
    <s v="0_x000a_L-Draw --- 0"/>
  </r>
  <r>
    <n v="564"/>
    <s v="Tuesday"/>
    <s v="08:30-10:00"/>
    <s v="A"/>
    <n v="154"/>
    <s v="L-QC2_x000a_708"/>
    <s v="UC"/>
    <n v="0"/>
    <x v="56"/>
    <s v="Tuesday08:30-10:000"/>
    <s v="Tuesday08:30-10:00UC"/>
    <n v="19"/>
    <x v="18"/>
    <m/>
    <s v="UC_x000a_L-QC2_x000a_708 --- 0"/>
  </r>
  <r>
    <n v="565"/>
    <s v="Tuesday"/>
    <s v="08:30-10:00"/>
    <s v="A"/>
    <n v="155"/>
    <s v="L-QC1_x000a_709"/>
    <s v="TE323(L3T2)A"/>
    <s v="AI"/>
    <x v="8"/>
    <s v="Tuesday08:30-10:00AI"/>
    <s v="Tuesday08:30-10:00(L3T2)A"/>
    <n v="1"/>
    <x v="8"/>
    <m/>
    <s v="TE323(L3T2)A_x000a_L-QC1_x000a_709 --- AI"/>
  </r>
  <r>
    <n v="566"/>
    <s v="Tuesday"/>
    <s v="08:30-10:00"/>
    <s v="A"/>
    <n v="156"/>
    <n v="501"/>
    <n v="0"/>
    <n v="0"/>
    <x v="0"/>
    <s v="Tuesday08:30-10:000"/>
    <s v="Tuesday08:30-10:000"/>
    <n v="19"/>
    <x v="0"/>
    <m/>
    <s v="0_x000a_501 --- 0"/>
  </r>
  <r>
    <n v="567"/>
    <s v="Tuesday"/>
    <s v="08:30-10:00"/>
    <s v="A"/>
    <n v="157"/>
    <n v="502"/>
    <n v="0"/>
    <n v="0"/>
    <x v="0"/>
    <s v="Tuesday08:30-10:000"/>
    <s v="Tuesday08:30-10:000"/>
    <n v="19"/>
    <x v="0"/>
    <m/>
    <s v="0_x000a_502 --- 0"/>
  </r>
  <r>
    <n v="568"/>
    <s v="Tuesday"/>
    <s v="08:30-10:00"/>
    <s v="A"/>
    <n v="158"/>
    <n v="0"/>
    <n v="0"/>
    <n v="0"/>
    <x v="0"/>
    <s v="Tuesday08:30-10:000"/>
    <s v="Tuesday08:30-10:000"/>
    <n v="19"/>
    <x v="0"/>
    <m/>
    <s v="0_x000a_0 --- 0"/>
  </r>
  <r>
    <n v="569"/>
    <s v="Tuesday"/>
    <s v="08:30-10:00"/>
    <s v="A"/>
    <n v="159"/>
    <s v="L-mec"/>
    <n v="0"/>
    <n v="0"/>
    <x v="0"/>
    <s v="Tuesday08:30-10:000"/>
    <s v="Tuesday08:30-10:000"/>
    <n v="19"/>
    <x v="0"/>
    <m/>
    <s v="0_x000a_L-mec --- 0"/>
  </r>
  <r>
    <n v="570"/>
    <s v="Tuesday"/>
    <s v="08:30-10:00"/>
    <s v="A"/>
    <n v="160"/>
    <s v="L-Chem"/>
    <s v="CHE125(L1T2)A"/>
    <n v="0"/>
    <x v="38"/>
    <s v="Tuesday08:30-10:000"/>
    <s v="Tuesday08:30-10:00(L1T2)A"/>
    <n v="19"/>
    <x v="11"/>
    <m/>
    <s v="CHE125(L1T2)A_x000a_L-Chem --- 0"/>
  </r>
  <r>
    <n v="571"/>
    <s v="Tuesday"/>
    <s v="10:00-11:30"/>
    <s v="D"/>
    <n v="131"/>
    <n v="701"/>
    <s v="ETE"/>
    <s v="ZI"/>
    <x v="47"/>
    <s v="Tuesday10:00-11:30ZI"/>
    <s v="Tuesday10:00-11:30ETE"/>
    <n v="1"/>
    <x v="15"/>
    <m/>
    <s v="ETE_x000a_701 --- ZI"/>
  </r>
  <r>
    <n v="572"/>
    <s v="Tuesday"/>
    <s v="10:00-11:30"/>
    <s v="D"/>
    <n v="132"/>
    <n v="702"/>
    <s v="TE4213(L4T2)A"/>
    <s v="MH"/>
    <x v="39"/>
    <s v="Tuesday10:00-11:30MH"/>
    <s v="Tuesday10:00-11:30(L4T2)A"/>
    <n v="2"/>
    <x v="1"/>
    <m/>
    <s v="TE4213(L4T2)A_x000a_702 --- MH"/>
  </r>
  <r>
    <n v="573"/>
    <s v="Tuesday"/>
    <s v="10:00-11:30"/>
    <s v="D"/>
    <n v="133"/>
    <n v="703"/>
    <s v="TE317 (L3T1) B"/>
    <s v="MRH"/>
    <x v="36"/>
    <s v="Tuesday10:00-11:30MRH"/>
    <s v="Tuesday10:00-11:30(L3T1) B"/>
    <n v="2"/>
    <x v="12"/>
    <m/>
    <s v="TE317 (L3T1) B_x000a_703 --- MRH"/>
  </r>
  <r>
    <n v="574"/>
    <s v="Tuesday"/>
    <s v="10:00-11:30"/>
    <s v="D"/>
    <n v="134"/>
    <n v="704"/>
    <s v="TE211(L2T1)A"/>
    <s v="AHM"/>
    <x v="11"/>
    <s v="Tuesday10:00-11:30AHM"/>
    <s v="Tuesday10:00-11:30(L2T1)A"/>
    <n v="1"/>
    <x v="9"/>
    <m/>
    <s v="TE211(L2T1)A_x000a_704 --- AHM"/>
  </r>
  <r>
    <n v="575"/>
    <s v="Tuesday"/>
    <s v="10:00-11:30"/>
    <s v="D"/>
    <n v="135"/>
    <n v="705"/>
    <s v="TE 334(L3T3)B"/>
    <s v="Syful"/>
    <x v="20"/>
    <s v="Tuesday10:00-11:30Syful"/>
    <s v="Tuesday10:00-11:30(L3T3)B"/>
    <n v="1"/>
    <x v="5"/>
    <m/>
    <s v="TE 334(L3T3)B_x000a_705 --- Syful"/>
  </r>
  <r>
    <n v="576"/>
    <s v="Tuesday"/>
    <s v="10:00-11:30"/>
    <s v="D"/>
    <n v="136"/>
    <n v="707"/>
    <s v="TE 215(L2T1)B"/>
    <s v="KZ"/>
    <x v="14"/>
    <s v="Tuesday10:00-11:30KZ"/>
    <s v="Tuesday10:00-11:30(L2T1)B"/>
    <n v="1"/>
    <x v="9"/>
    <m/>
    <s v="TE 215(L2T1)B_x000a_707 --- KZ"/>
  </r>
  <r>
    <n v="577"/>
    <s v="Tuesday"/>
    <s v="10:00-11:30"/>
    <s v="D"/>
    <n v="137"/>
    <n v="801"/>
    <s v="TE 331(L3T3)A"/>
    <s v="MK"/>
    <x v="5"/>
    <s v="Tuesday10:00-11:30MK"/>
    <s v="Tuesday10:00-11:30(L3T3)A"/>
    <n v="1"/>
    <x v="5"/>
    <m/>
    <s v="TE 331(L3T3)A_x000a_801 --- MK"/>
  </r>
  <r>
    <n v="578"/>
    <s v="Tuesday"/>
    <s v="10:00-11:30"/>
    <s v="D"/>
    <n v="138"/>
    <n v="803"/>
    <s v="TE 133 (L1T3)C"/>
    <s v="MML"/>
    <x v="15"/>
    <s v="Tuesday10:00-11:30MML"/>
    <s v="Tuesday10:00-11:30(L1T3)C"/>
    <n v="1"/>
    <x v="2"/>
    <m/>
    <s v="TE 133 (L1T3)C_x000a_803 --- MML"/>
  </r>
  <r>
    <n v="579"/>
    <s v="Tuesday"/>
    <s v="10:00-11:30"/>
    <s v="D"/>
    <n v="139"/>
    <n v="807"/>
    <s v="TE 213(L2T1)B"/>
    <s v="SAS"/>
    <x v="14"/>
    <s v="Tuesday10:00-11:30SAS"/>
    <s v="Tuesday10:00-11:30(L2T1)B"/>
    <n v="1"/>
    <x v="9"/>
    <m/>
    <s v="TE 213(L2T1)B_x000a_807 --- SAS"/>
  </r>
  <r>
    <n v="580"/>
    <s v="Tuesday"/>
    <s v="10:00-11:30"/>
    <s v="D"/>
    <n v="140"/>
    <n v="808"/>
    <s v="TE 226(L2T2)C"/>
    <s v="SR"/>
    <x v="24"/>
    <s v="Tuesday10:00-11:30SR"/>
    <s v="Tuesday10:00-11:30(L2T2)C"/>
    <n v="1"/>
    <x v="3"/>
    <m/>
    <s v="TE 226(L2T2)C_x000a_808 --- SR"/>
  </r>
  <r>
    <n v="581"/>
    <s v="Tuesday"/>
    <s v="10:00-11:30"/>
    <s v="D"/>
    <n v="141"/>
    <n v="711"/>
    <n v="0"/>
    <n v="0"/>
    <x v="0"/>
    <s v="Tuesday10:00-11:300"/>
    <s v="Tuesday10:00-11:300"/>
    <n v="15"/>
    <x v="0"/>
    <m/>
    <s v="0_x000a_711 --- 0"/>
  </r>
  <r>
    <n v="582"/>
    <s v="Tuesday"/>
    <s v="10:00-11:30"/>
    <s v="D"/>
    <n v="142"/>
    <n v="712"/>
    <s v="DIC"/>
    <n v="0"/>
    <x v="7"/>
    <s v="Tuesday10:00-11:300"/>
    <s v="Tuesday10:00-11:30DIC"/>
    <n v="15"/>
    <x v="7"/>
    <m/>
    <s v="DIC_x000a_712 --- 0"/>
  </r>
  <r>
    <n v="583"/>
    <s v="Tuesday"/>
    <s v="10:00-11:30"/>
    <s v="D"/>
    <n v="143"/>
    <n v="304"/>
    <s v="TE4213(L4T2)C"/>
    <s v="MH"/>
    <x v="45"/>
    <s v="Tuesday10:00-11:30MH"/>
    <s v="Tuesday10:00-11:30(L4T2)C"/>
    <n v="2"/>
    <x v="1"/>
    <m/>
    <s v="TE4213(L4T2)C_x000a_304 --- MH"/>
  </r>
  <r>
    <n v="584"/>
    <s v="Tuesday"/>
    <s v="10:00-11:30"/>
    <s v="D"/>
    <n v="144"/>
    <n v="303"/>
    <n v="0"/>
    <n v="0"/>
    <x v="0"/>
    <s v="Tuesday10:00-11:300"/>
    <s v="Tuesday10:00-11:300"/>
    <n v="15"/>
    <x v="0"/>
    <m/>
    <s v="0_x000a_303 --- 0"/>
  </r>
  <r>
    <n v="585"/>
    <s v="Tuesday"/>
    <s v="10:00-11:30"/>
    <s v="D"/>
    <n v="145"/>
    <s v="L-ENG"/>
    <s v="ENG111(L1T1)D"/>
    <n v="0"/>
    <x v="55"/>
    <s v="Tuesday10:00-11:300"/>
    <s v="Tuesday10:00-11:30(L1T1)D"/>
    <n v="15"/>
    <x v="13"/>
    <m/>
    <s v="ENG111(L1T1)D_x000a_L-ENG --- 0"/>
  </r>
  <r>
    <n v="586"/>
    <s v="Tuesday"/>
    <s v="10:00-11:30"/>
    <s v="D"/>
    <n v="146"/>
    <n v="0"/>
    <n v="0"/>
    <n v="0"/>
    <x v="0"/>
    <s v="Tuesday10:00-11:300"/>
    <s v="Tuesday10:00-11:300"/>
    <n v="15"/>
    <x v="0"/>
    <m/>
    <s v="0_x000a_0 --- 0"/>
  </r>
  <r>
    <n v="587"/>
    <s v="Tuesday"/>
    <s v="10:00-11:30"/>
    <s v="D"/>
    <n v="147"/>
    <s v="L-Yarn1"/>
    <n v="0"/>
    <n v="0"/>
    <x v="0"/>
    <s v="Tuesday10:00-11:300"/>
    <s v="Tuesday10:00-11:300"/>
    <n v="15"/>
    <x v="0"/>
    <m/>
    <s v="0_x000a_L-Yarn1 --- 0"/>
  </r>
  <r>
    <n v="588"/>
    <s v="Tuesday"/>
    <s v="10:00-11:30"/>
    <s v="D"/>
    <n v="148"/>
    <s v="L-Yarn2"/>
    <n v="0"/>
    <n v="0"/>
    <x v="0"/>
    <s v="Tuesday10:00-11:300"/>
    <s v="Tuesday10:00-11:300"/>
    <n v="15"/>
    <x v="0"/>
    <m/>
    <s v="0_x000a_L-Yarn2 --- 0"/>
  </r>
  <r>
    <n v="589"/>
    <s v="Tuesday"/>
    <s v="10:00-11:30"/>
    <s v="D"/>
    <n v="149"/>
    <s v="L-Fab2"/>
    <n v="0"/>
    <n v="0"/>
    <x v="0"/>
    <s v="Tuesday10:00-11:300"/>
    <s v="Tuesday10:00-11:300"/>
    <n v="15"/>
    <x v="0"/>
    <m/>
    <s v="0_x000a_L-Fab2 --- 0"/>
  </r>
  <r>
    <n v="590"/>
    <s v="Tuesday"/>
    <s v="10:00-11:30"/>
    <s v="D"/>
    <n v="150"/>
    <s v="L-Col"/>
    <s v="UC"/>
    <s v="FHA"/>
    <x v="56"/>
    <s v="Tuesday10:00-11:30FHA"/>
    <s v="Tuesday10:00-11:30UC"/>
    <n v="1"/>
    <x v="18"/>
    <m/>
    <s v="UC_x000a_L-Col --- FHA"/>
  </r>
  <r>
    <n v="591"/>
    <s v="Tuesday"/>
    <s v="10:00-11:30"/>
    <s v="D"/>
    <n v="151"/>
    <s v="L-Fab 1"/>
    <s v="UC"/>
    <s v="RUH"/>
    <x v="56"/>
    <s v="Tuesday10:00-11:30RUH"/>
    <s v="Tuesday10:00-11:30UC"/>
    <n v="1"/>
    <x v="18"/>
    <m/>
    <s v="UC_x000a_L-Fab 1 --- RUH"/>
  </r>
  <r>
    <n v="592"/>
    <s v="Tuesday"/>
    <s v="10:00-11:30"/>
    <s v="D"/>
    <n v="152"/>
    <s v="L-App"/>
    <s v="UC"/>
    <s v="MRH"/>
    <x v="56"/>
    <s v="Tuesday10:00-11:30MRH"/>
    <s v="Tuesday10:00-11:30UC"/>
    <n v="2"/>
    <x v="18"/>
    <m/>
    <s v="UC_x000a_L-App --- MRH"/>
  </r>
  <r>
    <n v="593"/>
    <s v="Tuesday"/>
    <s v="10:00-11:30"/>
    <s v="D"/>
    <n v="153"/>
    <s v="L-Draw"/>
    <n v="0"/>
    <n v="0"/>
    <x v="0"/>
    <s v="Tuesday10:00-11:300"/>
    <s v="Tuesday10:00-11:300"/>
    <n v="15"/>
    <x v="0"/>
    <m/>
    <s v="0_x000a_L-Draw --- 0"/>
  </r>
  <r>
    <n v="594"/>
    <s v="Tuesday"/>
    <s v="10:00-11:30"/>
    <s v="D"/>
    <n v="154"/>
    <s v="L-QC2_x000a_708"/>
    <s v="UC"/>
    <n v="0"/>
    <x v="56"/>
    <s v="Tuesday10:00-11:300"/>
    <s v="Tuesday10:00-11:30UC"/>
    <n v="15"/>
    <x v="18"/>
    <m/>
    <s v="UC_x000a_L-QC2_x000a_708 --- 0"/>
  </r>
  <r>
    <n v="595"/>
    <s v="Tuesday"/>
    <s v="10:00-11:30"/>
    <s v="D"/>
    <n v="155"/>
    <s v="L-QC1_x000a_709"/>
    <s v="TE323(L3T2)A"/>
    <s v="AI"/>
    <x v="8"/>
    <s v="Tuesday10:00-11:30AI"/>
    <s v="Tuesday10:00-11:30(L3T2)A"/>
    <n v="1"/>
    <x v="8"/>
    <m/>
    <s v="TE323(L3T2)A_x000a_L-QC1_x000a_709 --- AI"/>
  </r>
  <r>
    <n v="596"/>
    <s v="Tuesday"/>
    <s v="10:00-11:30"/>
    <s v="D"/>
    <n v="156"/>
    <n v="501"/>
    <n v="0"/>
    <n v="0"/>
    <x v="0"/>
    <s v="Tuesday10:00-11:300"/>
    <s v="Tuesday10:00-11:300"/>
    <n v="15"/>
    <x v="0"/>
    <m/>
    <s v="0_x000a_501 --- 0"/>
  </r>
  <r>
    <n v="597"/>
    <s v="Tuesday"/>
    <s v="10:00-11:30"/>
    <s v="D"/>
    <n v="157"/>
    <n v="502"/>
    <n v="0"/>
    <n v="0"/>
    <x v="0"/>
    <s v="Tuesday10:00-11:300"/>
    <s v="Tuesday10:00-11:300"/>
    <n v="15"/>
    <x v="0"/>
    <m/>
    <s v="0_x000a_502 --- 0"/>
  </r>
  <r>
    <n v="598"/>
    <s v="Tuesday"/>
    <s v="10:00-11:30"/>
    <s v="D"/>
    <n v="158"/>
    <n v="0"/>
    <n v="0"/>
    <n v="0"/>
    <x v="0"/>
    <s v="Tuesday10:00-11:300"/>
    <s v="Tuesday10:00-11:300"/>
    <n v="15"/>
    <x v="0"/>
    <m/>
    <s v="0_x000a_0 --- 0"/>
  </r>
  <r>
    <n v="599"/>
    <s v="Tuesday"/>
    <s v="10:00-11:30"/>
    <s v="D"/>
    <n v="159"/>
    <s v="L-mec"/>
    <n v="0"/>
    <n v="0"/>
    <x v="0"/>
    <s v="Tuesday10:00-11:300"/>
    <s v="Tuesday10:00-11:300"/>
    <n v="15"/>
    <x v="0"/>
    <m/>
    <s v="0_x000a_L-mec --- 0"/>
  </r>
  <r>
    <n v="600"/>
    <s v="Tuesday"/>
    <s v="10:00-11:30"/>
    <s v="D"/>
    <n v="160"/>
    <s v="L-Chem"/>
    <s v="CHE125(L1T2)A"/>
    <n v="0"/>
    <x v="38"/>
    <s v="Tuesday10:00-11:300"/>
    <s v="Tuesday10:00-11:30(L1T2)A"/>
    <n v="15"/>
    <x v="11"/>
    <m/>
    <s v="CHE125(L1T2)A_x000a_L-Chem --- 0"/>
  </r>
  <r>
    <n v="601"/>
    <s v="Tuesday"/>
    <s v="11:30-01:00"/>
    <s v="G"/>
    <n v="131"/>
    <n v="701"/>
    <s v="CSE112(L1T3) B"/>
    <n v="0"/>
    <x v="57"/>
    <s v="Tuesday11:30-01:000"/>
    <s v="Tuesday11:30-01:00(L1T3) B"/>
    <n v="16"/>
    <x v="2"/>
    <m/>
    <s v="CSE112(L1T3) B_x000a_701 --- 0"/>
  </r>
  <r>
    <n v="602"/>
    <s v="Tuesday"/>
    <s v="11:30-01:00"/>
    <s v="G"/>
    <n v="132"/>
    <n v="702"/>
    <s v="TE 213(L2T1)C"/>
    <s v="AG"/>
    <x v="21"/>
    <s v="Tuesday11:30-01:00AG"/>
    <s v="Tuesday11:30-01:00(L2T1)C"/>
    <n v="2"/>
    <x v="9"/>
    <m/>
    <s v="TE 213(L2T1)C_x000a_702 --- AG"/>
  </r>
  <r>
    <n v="603"/>
    <s v="Tuesday"/>
    <s v="11:30-01:00"/>
    <s v="G"/>
    <n v="133"/>
    <n v="703"/>
    <s v="TE4212(L4T2)A"/>
    <s v="MRR"/>
    <x v="39"/>
    <s v="Tuesday11:30-01:00MRR"/>
    <s v="Tuesday11:30-01:00(L4T2)A"/>
    <n v="1"/>
    <x v="1"/>
    <m/>
    <s v="TE4212(L4T2)A_x000a_703 --- MRR"/>
  </r>
  <r>
    <n v="604"/>
    <s v="Tuesday"/>
    <s v="11:30-01:00"/>
    <s v="G"/>
    <n v="134"/>
    <n v="704"/>
    <s v="TE413(L4T1)"/>
    <s v="MMH"/>
    <x v="33"/>
    <s v="Tuesday11:30-01:00MMH"/>
    <s v="Tuesday11:30-01:00(L4T1)"/>
    <n v="1"/>
    <x v="4"/>
    <m/>
    <s v="TE413(L4T1)_x000a_704 --- MMH"/>
  </r>
  <r>
    <n v="605"/>
    <s v="Tuesday"/>
    <s v="11:30-01:00"/>
    <s v="G"/>
    <n v="135"/>
    <n v="705"/>
    <s v="TE 333 (L3T3)C"/>
    <s v="TAC"/>
    <x v="17"/>
    <s v="Tuesday11:30-01:00TAC"/>
    <s v="Tuesday11:30-01:00(L3T3)C"/>
    <n v="1"/>
    <x v="5"/>
    <m/>
    <s v="TE 333 (L3T3)C_x000a_705 --- TAC"/>
  </r>
  <r>
    <n v="606"/>
    <s v="Tuesday"/>
    <s v="11:30-01:00"/>
    <s v="G"/>
    <n v="136"/>
    <n v="707"/>
    <s v="TE415(L4T1)"/>
    <s v="RKH"/>
    <x v="33"/>
    <s v="Tuesday11:30-01:00RKH"/>
    <s v="Tuesday11:30-01:00(L4T1)"/>
    <n v="1"/>
    <x v="4"/>
    <m/>
    <s v="TE415(L4T1)_x000a_707 --- RKH"/>
  </r>
  <r>
    <n v="607"/>
    <s v="Tuesday"/>
    <s v="11:30-01:00"/>
    <s v="G"/>
    <n v="137"/>
    <n v="801"/>
    <s v="MKT 231(L2T3)A"/>
    <s v="MAB"/>
    <x v="12"/>
    <s v="Tuesday11:30-01:00MAB"/>
    <s v="Tuesday11:30-01:00(L2T3)A"/>
    <n v="1"/>
    <x v="10"/>
    <m/>
    <s v="MKT 231(L2T3)A_x000a_801 --- MAB"/>
  </r>
  <r>
    <n v="608"/>
    <s v="Tuesday"/>
    <s v="11:30-01:00"/>
    <s v="G"/>
    <n v="138"/>
    <n v="803"/>
    <s v="TE 325(L3T2)A"/>
    <n v="0"/>
    <x v="8"/>
    <s v="Tuesday11:30-01:000"/>
    <s v="Tuesday11:30-01:00(L3T2)A"/>
    <n v="16"/>
    <x v="8"/>
    <m/>
    <s v="TE 325(L3T2)A_x000a_803 --- 0"/>
  </r>
  <r>
    <n v="609"/>
    <s v="Tuesday"/>
    <s v="11:30-01:00"/>
    <s v="G"/>
    <n v="139"/>
    <n v="807"/>
    <s v="CHE-124(L1T2)B"/>
    <s v="KZ"/>
    <x v="34"/>
    <s v="Tuesday11:30-01:00KZ"/>
    <s v="Tuesday11:30-01:00(L1T2)B"/>
    <n v="1"/>
    <x v="11"/>
    <m/>
    <s v="CHE-124(L1T2)B_x000a_807 --- KZ"/>
  </r>
  <r>
    <n v="610"/>
    <s v="Tuesday"/>
    <s v="11:30-01:00"/>
    <s v="G"/>
    <n v="140"/>
    <n v="808"/>
    <s v="TE 313(L3T1) A"/>
    <s v="AG"/>
    <x v="26"/>
    <s v="Tuesday11:30-01:00AG"/>
    <s v="Tuesday11:30-01:00(L3T1) A"/>
    <n v="2"/>
    <x v="12"/>
    <m/>
    <s v="TE 313(L3T1) A_x000a_808 --- AG"/>
  </r>
  <r>
    <n v="611"/>
    <s v="Tuesday"/>
    <s v="11:30-01:00"/>
    <s v="G"/>
    <n v="141"/>
    <n v="711"/>
    <s v="ACT231(L2T3)A"/>
    <s v="SK"/>
    <x v="12"/>
    <s v="Tuesday11:30-01:00SK"/>
    <s v="Tuesday11:30-01:00(L2T3)A"/>
    <n v="1"/>
    <x v="10"/>
    <m/>
    <s v="ACT231(L2T3)A_x000a_711 --- SK"/>
  </r>
  <r>
    <n v="612"/>
    <s v="Tuesday"/>
    <s v="11:30-01:00"/>
    <s v="G"/>
    <n v="142"/>
    <n v="712"/>
    <s v="DIC"/>
    <n v="0"/>
    <x v="7"/>
    <s v="Tuesday11:30-01:000"/>
    <s v="Tuesday11:30-01:00DIC"/>
    <n v="16"/>
    <x v="7"/>
    <m/>
    <s v="DIC_x000a_712 --- 0"/>
  </r>
  <r>
    <n v="613"/>
    <s v="Tuesday"/>
    <s v="11:30-01:00"/>
    <s v="G"/>
    <n v="143"/>
    <n v="302"/>
    <n v="0"/>
    <n v="0"/>
    <x v="0"/>
    <s v="Tuesday11:30-01:000"/>
    <s v="Tuesday11:30-01:000"/>
    <n v="16"/>
    <x v="0"/>
    <m/>
    <s v="0_x000a_302 --- 0"/>
  </r>
  <r>
    <n v="614"/>
    <s v="Tuesday"/>
    <s v="11:30-01:00"/>
    <s v="G"/>
    <n v="144"/>
    <n v="0"/>
    <n v="0"/>
    <n v="0"/>
    <x v="0"/>
    <s v="Tuesday11:30-01:000"/>
    <s v="Tuesday11:30-01:000"/>
    <n v="16"/>
    <x v="0"/>
    <m/>
    <s v="0_x000a_0 --- 0"/>
  </r>
  <r>
    <n v="615"/>
    <s v="Tuesday"/>
    <s v="11:30-01:00"/>
    <s v="G"/>
    <n v="145"/>
    <n v="0"/>
    <n v="0"/>
    <n v="0"/>
    <x v="0"/>
    <s v="Tuesday11:30-01:000"/>
    <s v="Tuesday11:30-01:000"/>
    <n v="16"/>
    <x v="0"/>
    <m/>
    <s v="0_x000a_0 --- 0"/>
  </r>
  <r>
    <n v="616"/>
    <s v="Tuesday"/>
    <s v="11:30-01:00"/>
    <s v="G"/>
    <n v="146"/>
    <n v="0"/>
    <n v="0"/>
    <n v="0"/>
    <x v="0"/>
    <s v="Tuesday11:30-01:000"/>
    <s v="Tuesday11:30-01:000"/>
    <n v="16"/>
    <x v="0"/>
    <m/>
    <s v="0_x000a_0 --- 0"/>
  </r>
  <r>
    <n v="617"/>
    <s v="Tuesday"/>
    <s v="11:30-01:00"/>
    <s v="G"/>
    <n v="147"/>
    <s v="L-Yarn1"/>
    <s v="TE212(L2T1)PC"/>
    <s v="AHM"/>
    <x v="58"/>
    <s v="Tuesday11:30-01:00AHM"/>
    <s v="Tuesday11:30-01:00(L2T1)PC"/>
    <n v="1"/>
    <x v="9"/>
    <m/>
    <s v="TE212(L2T1)PC_x000a_L-Yarn1 --- AHM"/>
  </r>
  <r>
    <n v="618"/>
    <s v="Tuesday"/>
    <s v="11:30-01:00"/>
    <s v="G"/>
    <n v="148"/>
    <s v="L-Col"/>
    <s v="UC"/>
    <s v="FHA"/>
    <x v="56"/>
    <s v="Tuesday11:30-01:00FHA"/>
    <s v="Tuesday11:30-01:00UC"/>
    <n v="1"/>
    <x v="18"/>
    <m/>
    <s v="UC_x000a_L-Col --- FHA"/>
  </r>
  <r>
    <n v="619"/>
    <s v="Tuesday"/>
    <s v="11:30-01:00"/>
    <s v="G"/>
    <n v="149"/>
    <s v="L-Fab"/>
    <s v="TE314(L3T1)B"/>
    <s v="MHR"/>
    <x v="42"/>
    <s v="Tuesday11:30-01:00MHR"/>
    <s v="Tuesday11:30-01:00(L3T1)B"/>
    <n v="1"/>
    <x v="12"/>
    <m/>
    <s v="TE314(L3T1)B_x000a_L-Fab --- MHR"/>
  </r>
  <r>
    <n v="620"/>
    <s v="Tuesday"/>
    <s v="11:30-01:00"/>
    <s v="G"/>
    <n v="150"/>
    <s v="L-Draw"/>
    <n v="0"/>
    <n v="0"/>
    <x v="0"/>
    <s v="Tuesday11:30-01:000"/>
    <s v="Tuesday11:30-01:000"/>
    <n v="16"/>
    <x v="0"/>
    <m/>
    <s v="0_x000a_L-Draw --- 0"/>
  </r>
  <r>
    <n v="621"/>
    <s v="Tuesday"/>
    <s v="11:30-01:00"/>
    <s v="G"/>
    <n v="151"/>
    <s v="L-Col II"/>
    <n v="0"/>
    <n v="0"/>
    <x v="0"/>
    <s v="Tuesday11:30-01:000"/>
    <s v="Tuesday11:30-01:000"/>
    <n v="16"/>
    <x v="0"/>
    <m/>
    <s v="0_x000a_L-Col II --- 0"/>
  </r>
  <r>
    <n v="622"/>
    <s v="Tuesday"/>
    <s v="11:30-01:00"/>
    <s v="G"/>
    <n v="152"/>
    <s v="L-App"/>
    <n v="0"/>
    <n v="0"/>
    <x v="0"/>
    <s v="Tuesday11:30-01:000"/>
    <s v="Tuesday11:30-01:000"/>
    <n v="16"/>
    <x v="0"/>
    <m/>
    <s v="0_x000a_L-App --- 0"/>
  </r>
  <r>
    <n v="623"/>
    <s v="Tuesday"/>
    <s v="11:30-01:00"/>
    <s v="G"/>
    <n v="153"/>
    <s v="L-Col 4"/>
    <s v="         "/>
    <n v="0"/>
    <x v="59"/>
    <s v="Tuesday11:30-01:000"/>
    <s v="Tuesday11:30-01:00         "/>
    <n v="16"/>
    <x v="19"/>
    <m/>
    <s v="         _x000a_L-Col 4 --- 0"/>
  </r>
  <r>
    <n v="624"/>
    <s v="Tuesday"/>
    <s v="11:30-01:00"/>
    <s v="G"/>
    <n v="154"/>
    <s v="L-QC1_x000a_709"/>
    <s v=" "/>
    <n v="0"/>
    <x v="60"/>
    <s v="Tuesday11:30-01:000"/>
    <s v="Tuesday11:30-01:00 "/>
    <n v="16"/>
    <x v="0"/>
    <m/>
    <s v=" _x000a_L-QC1_x000a_709 --- 0"/>
  </r>
  <r>
    <n v="625"/>
    <s v="Tuesday"/>
    <s v="11:30-01:00"/>
    <s v="G"/>
    <n v="155"/>
    <s v="L-QC2_x000a_708"/>
    <s v="UC"/>
    <s v="RA"/>
    <x v="56"/>
    <s v="Tuesday11:30-01:00RA"/>
    <s v="Tuesday11:30-01:00UC"/>
    <n v="1"/>
    <x v="18"/>
    <m/>
    <s v="UC_x000a_L-QC2_x000a_708 --- RA"/>
  </r>
  <r>
    <n v="626"/>
    <s v="Tuesday"/>
    <s v="11:30-01:00"/>
    <s v="G"/>
    <n v="156"/>
    <n v="501"/>
    <n v="0"/>
    <n v="0"/>
    <x v="0"/>
    <s v="Tuesday11:30-01:000"/>
    <s v="Tuesday11:30-01:000"/>
    <n v="16"/>
    <x v="0"/>
    <m/>
    <s v="0_x000a_501 --- 0"/>
  </r>
  <r>
    <n v="627"/>
    <s v="Tuesday"/>
    <s v="11:30-01:00"/>
    <s v="G"/>
    <n v="157"/>
    <s v="L-Elec 505"/>
    <s v="TE326(L3T2)A"/>
    <s v="GC"/>
    <x v="8"/>
    <s v="Tuesday11:30-01:00GC"/>
    <s v="Tuesday11:30-01:00(L3T2)A"/>
    <n v="1"/>
    <x v="8"/>
    <m/>
    <s v="TE326(L3T2)A_x000a_L-Elec 505 --- GC"/>
  </r>
  <r>
    <n v="628"/>
    <s v="Tuesday"/>
    <s v="11:30-01:00"/>
    <s v="G"/>
    <n v="158"/>
    <s v="L-Elec"/>
    <n v="0"/>
    <n v="0"/>
    <x v="0"/>
    <s v="Tuesday11:30-01:000"/>
    <s v="Tuesday11:30-01:000"/>
    <n v="16"/>
    <x v="0"/>
    <m/>
    <s v="0_x000a_L-Elec --- 0"/>
  </r>
  <r>
    <n v="629"/>
    <s v="Tuesday"/>
    <s v="11:30-01:00"/>
    <s v="G"/>
    <n v="159"/>
    <s v="L-mec"/>
    <n v="0"/>
    <n v="0"/>
    <x v="0"/>
    <s v="Tuesday11:30-01:000"/>
    <s v="Tuesday11:30-01:000"/>
    <n v="16"/>
    <x v="0"/>
    <m/>
    <s v="0_x000a_L-mec --- 0"/>
  </r>
  <r>
    <n v="630"/>
    <s v="Tuesday"/>
    <s v="11:30-01:00"/>
    <s v="G"/>
    <n v="160"/>
    <s v="L-Chem"/>
    <s v="CHE125(L1T2)E"/>
    <n v="0"/>
    <x v="32"/>
    <s v="Tuesday11:30-01:000"/>
    <s v="Tuesday11:30-01:00(L1T2)E"/>
    <n v="16"/>
    <x v="11"/>
    <m/>
    <s v="CHE125(L1T2)E_x000a_L-Chem --- 0"/>
  </r>
  <r>
    <n v="631"/>
    <s v="Tuesday"/>
    <s v="01:00-02:30"/>
    <s v="J"/>
    <n v="131"/>
    <n v="701"/>
    <s v="CSE112(L1T3) B"/>
    <n v="0"/>
    <x v="57"/>
    <s v="Tuesday01:00-02:300"/>
    <s v="Tuesday01:00-02:30(L1T3) B"/>
    <n v="14"/>
    <x v="2"/>
    <m/>
    <s v="CSE112(L1T3) B_x000a_701 --- 0"/>
  </r>
  <r>
    <n v="632"/>
    <s v="Tuesday"/>
    <s v="01:00-02:30"/>
    <s v="J"/>
    <n v="132"/>
    <n v="702"/>
    <s v="TE4213(L4T2)B"/>
    <s v="MH"/>
    <x v="44"/>
    <s v="Tuesday01:00-02:30MH"/>
    <s v="Tuesday01:00-02:30(L4T2)B"/>
    <n v="2"/>
    <x v="1"/>
    <m/>
    <s v="TE4213(L4T2)B_x000a_702 --- MH"/>
  </r>
  <r>
    <n v="633"/>
    <s v="Tuesday"/>
    <s v="01:00-02:30"/>
    <s v="J"/>
    <n v="133"/>
    <n v="703"/>
    <s v="TE 334(L3T3)C"/>
    <s v="PT"/>
    <x v="17"/>
    <s v="Tuesday01:00-02:30PT"/>
    <s v="Tuesday01:00-02:30(L3T3)C"/>
    <n v="1"/>
    <x v="5"/>
    <m/>
    <s v="TE 334(L3T3)C_x000a_703 --- PT"/>
  </r>
  <r>
    <n v="634"/>
    <s v="Tuesday"/>
    <s v="01:00-02:30"/>
    <s v="J"/>
    <n v="134"/>
    <n v="704"/>
    <s v="TE-231(L2T3)A"/>
    <s v="AAM"/>
    <x v="12"/>
    <s v="Tuesday01:00-02:30AAM"/>
    <s v="Tuesday01:00-02:30(L2T3)A"/>
    <n v="1"/>
    <x v="10"/>
    <m/>
    <s v="TE-231(L2T3)A_x000a_704 --- AAM"/>
  </r>
  <r>
    <n v="635"/>
    <s v="Tuesday"/>
    <s v="01:00-02:30"/>
    <s v="J"/>
    <n v="135"/>
    <n v="705"/>
    <s v="TE 334(L3T3)A"/>
    <s v="Syful"/>
    <x v="5"/>
    <s v="Tuesday01:00-02:30Syful"/>
    <s v="Tuesday01:00-02:30(L3T3)A"/>
    <n v="1"/>
    <x v="5"/>
    <m/>
    <s v="TE 334(L3T3)A_x000a_705 --- Syful"/>
  </r>
  <r>
    <n v="636"/>
    <s v="Tuesday"/>
    <s v="01:00-02:30"/>
    <s v="J"/>
    <n v="136"/>
    <n v="707"/>
    <s v="TE4111(L4T1)B"/>
    <s v="SAS"/>
    <x v="4"/>
    <s v="Tuesday01:00-02:30SAS"/>
    <s v="Tuesday01:00-02:30(L4T1)B"/>
    <n v="2"/>
    <x v="4"/>
    <m/>
    <s v="TE4111(L4T1)B_x000a_707 --- SAS"/>
  </r>
  <r>
    <n v="637"/>
    <s v="Tuesday"/>
    <s v="01:00-02:30"/>
    <s v="J"/>
    <n v="137"/>
    <n v="801"/>
    <s v="TE 331(L3T3)B"/>
    <s v="MK"/>
    <x v="20"/>
    <s v="Tuesday01:00-02:30MK"/>
    <s v="Tuesday01:00-02:30(L3T3)B"/>
    <n v="1"/>
    <x v="5"/>
    <m/>
    <s v="TE 331(L3T3)B_x000a_801 --- MK"/>
  </r>
  <r>
    <n v="638"/>
    <s v="Tuesday"/>
    <s v="01:00-02:30"/>
    <s v="J"/>
    <n v="138"/>
    <n v="803"/>
    <s v="TE 133 (L1T3)B"/>
    <s v="MML"/>
    <x v="19"/>
    <s v="Tuesday01:00-02:30MML"/>
    <s v="Tuesday01:00-02:30(L1T3)B"/>
    <n v="1"/>
    <x v="2"/>
    <m/>
    <s v="TE 133 (L1T3)B_x000a_803 --- MML"/>
  </r>
  <r>
    <n v="639"/>
    <s v="Tuesday"/>
    <s v="01:00-02:30"/>
    <s v="J"/>
    <n v="139"/>
    <n v="807"/>
    <s v="TE 213(L2T1)A"/>
    <s v="SAS"/>
    <x v="11"/>
    <s v="Tuesday01:00-02:30SAS"/>
    <s v="Tuesday01:00-02:30(L2T1)A"/>
    <n v="2"/>
    <x v="9"/>
    <m/>
    <s v="TE 213(L2T1)A_x000a_807 --- SAS"/>
  </r>
  <r>
    <n v="640"/>
    <s v="Tuesday"/>
    <s v="01:00-02:30"/>
    <s v="J"/>
    <n v="140"/>
    <n v="808"/>
    <s v="TE 315(L3T1) B"/>
    <s v="NF"/>
    <x v="36"/>
    <s v="Tuesday01:00-02:30NF"/>
    <s v="Tuesday01:00-02:30(L3T1) B"/>
    <n v="1"/>
    <x v="12"/>
    <m/>
    <s v="TE 315(L3T1) B_x000a_808 --- NF"/>
  </r>
  <r>
    <n v="641"/>
    <s v="Tuesday"/>
    <s v="01:00-02:30"/>
    <s v="J"/>
    <n v="141"/>
    <n v="711"/>
    <s v="ACT231(L2T3)A"/>
    <s v="SK"/>
    <x v="12"/>
    <s v="Tuesday01:00-02:30SK"/>
    <s v="Tuesday01:00-02:30(L2T3)A"/>
    <n v="1"/>
    <x v="10"/>
    <m/>
    <s v="ACT231(L2T3)A_x000a_711 --- SK"/>
  </r>
  <r>
    <n v="642"/>
    <s v="Tuesday"/>
    <s v="01:00-02:30"/>
    <s v="J"/>
    <n v="142"/>
    <n v="712"/>
    <s v="DIC"/>
    <n v="0"/>
    <x v="7"/>
    <s v="Tuesday01:00-02:300"/>
    <s v="Tuesday01:00-02:30DIC"/>
    <n v="14"/>
    <x v="7"/>
    <m/>
    <s v="DIC_x000a_712 --- 0"/>
  </r>
  <r>
    <n v="643"/>
    <s v="Tuesday"/>
    <s v="01:00-02:30"/>
    <s v="J"/>
    <n v="143"/>
    <n v="304"/>
    <s v="TE4213(L4T2)A"/>
    <s v="MH"/>
    <x v="39"/>
    <s v="Tuesday01:00-02:30MH"/>
    <s v="Tuesday01:00-02:30(L4T2)A"/>
    <n v="2"/>
    <x v="1"/>
    <m/>
    <s v="TE4213(L4T2)A_x000a_304 --- MH"/>
  </r>
  <r>
    <n v="644"/>
    <s v="Tuesday"/>
    <s v="01:00-02:30"/>
    <s v="J"/>
    <n v="144"/>
    <n v="303"/>
    <n v="0"/>
    <n v="0"/>
    <x v="0"/>
    <s v="Tuesday01:00-02:300"/>
    <s v="Tuesday01:00-02:300"/>
    <n v="14"/>
    <x v="0"/>
    <m/>
    <s v="0_x000a_303 --- 0"/>
  </r>
  <r>
    <n v="645"/>
    <s v="Tuesday"/>
    <s v="01:00-02:30"/>
    <s v="J"/>
    <n v="145"/>
    <n v="0"/>
    <n v="0"/>
    <n v="0"/>
    <x v="0"/>
    <s v="Tuesday01:00-02:300"/>
    <s v="Tuesday01:00-02:300"/>
    <n v="14"/>
    <x v="0"/>
    <m/>
    <s v="0_x000a_0 --- 0"/>
  </r>
  <r>
    <n v="646"/>
    <s v="Tuesday"/>
    <s v="01:00-02:30"/>
    <s v="J"/>
    <n v="146"/>
    <n v="0"/>
    <n v="0"/>
    <n v="0"/>
    <x v="0"/>
    <s v="Tuesday01:00-02:300"/>
    <s v="Tuesday01:00-02:300"/>
    <n v="14"/>
    <x v="0"/>
    <m/>
    <s v="0_x000a_0 --- 0"/>
  </r>
  <r>
    <n v="647"/>
    <s v="Tuesday"/>
    <s v="01:00-02:30"/>
    <s v="J"/>
    <n v="147"/>
    <s v="L-Yarn1"/>
    <s v="TE212(L2T1)PC"/>
    <s v="AHM"/>
    <x v="58"/>
    <s v="Tuesday01:00-02:30AHM"/>
    <s v="Tuesday01:00-02:30(L2T1)PC"/>
    <n v="1"/>
    <x v="9"/>
    <m/>
    <s v="TE212(L2T1)PC_x000a_L-Yarn1 --- AHM"/>
  </r>
  <r>
    <n v="648"/>
    <s v="Tuesday"/>
    <s v="01:00-02:30"/>
    <s v="J"/>
    <n v="148"/>
    <s v="L-Col"/>
    <s v="UC"/>
    <s v="FHA"/>
    <x v="56"/>
    <s v="Tuesday01:00-02:30FHA"/>
    <s v="Tuesday01:00-02:30UC"/>
    <n v="1"/>
    <x v="18"/>
    <m/>
    <s v="UC_x000a_L-Col --- FHA"/>
  </r>
  <r>
    <n v="649"/>
    <s v="Tuesday"/>
    <s v="01:00-02:30"/>
    <s v="J"/>
    <n v="149"/>
    <s v="L-Fab"/>
    <s v="TE314(L3T1)B"/>
    <s v="MHR"/>
    <x v="42"/>
    <s v="Tuesday01:00-02:30MHR"/>
    <s v="Tuesday01:00-02:30(L3T1)B"/>
    <n v="1"/>
    <x v="12"/>
    <m/>
    <s v="TE314(L3T1)B_x000a_L-Fab --- MHR"/>
  </r>
  <r>
    <n v="650"/>
    <s v="Tuesday"/>
    <s v="01:00-02:30"/>
    <s v="J"/>
    <n v="150"/>
    <s v="L-Draw"/>
    <n v="0"/>
    <n v="0"/>
    <x v="0"/>
    <s v="Tuesday01:00-02:300"/>
    <s v="Tuesday01:00-02:300"/>
    <n v="14"/>
    <x v="0"/>
    <m/>
    <s v="0_x000a_L-Draw --- 0"/>
  </r>
  <r>
    <n v="651"/>
    <s v="Tuesday"/>
    <s v="01:00-02:30"/>
    <s v="J"/>
    <n v="151"/>
    <s v="L-Col II"/>
    <n v="0"/>
    <n v="0"/>
    <x v="0"/>
    <s v="Tuesday01:00-02:300"/>
    <s v="Tuesday01:00-02:300"/>
    <n v="14"/>
    <x v="0"/>
    <m/>
    <s v="0_x000a_L-Col II --- 0"/>
  </r>
  <r>
    <n v="652"/>
    <s v="Tuesday"/>
    <s v="01:00-02:30"/>
    <s v="J"/>
    <n v="152"/>
    <s v="L-App"/>
    <n v="0"/>
    <n v="0"/>
    <x v="0"/>
    <s v="Tuesday01:00-02:300"/>
    <s v="Tuesday01:00-02:300"/>
    <n v="14"/>
    <x v="0"/>
    <m/>
    <s v="0_x000a_L-App --- 0"/>
  </r>
  <r>
    <n v="653"/>
    <s v="Tuesday"/>
    <s v="01:00-02:30"/>
    <s v="J"/>
    <n v="153"/>
    <s v="L-Col 4"/>
    <s v="         "/>
    <n v="0"/>
    <x v="59"/>
    <s v="Tuesday01:00-02:300"/>
    <s v="Tuesday01:00-02:30         "/>
    <n v="14"/>
    <x v="19"/>
    <m/>
    <s v="         _x000a_L-Col 4 --- 0"/>
  </r>
  <r>
    <n v="654"/>
    <s v="Tuesday"/>
    <s v="01:00-02:30"/>
    <s v="J"/>
    <n v="154"/>
    <s v="L-QC1_x000a_709"/>
    <s v=" "/>
    <n v="0"/>
    <x v="60"/>
    <s v="Tuesday01:00-02:300"/>
    <s v="Tuesday01:00-02:30 "/>
    <n v="14"/>
    <x v="0"/>
    <m/>
    <s v=" _x000a_L-QC1_x000a_709 --- 0"/>
  </r>
  <r>
    <n v="655"/>
    <s v="Tuesday"/>
    <s v="01:00-02:30"/>
    <s v="J"/>
    <n v="155"/>
    <s v="L-QC2_x000a_708"/>
    <s v="UC"/>
    <s v="RA"/>
    <x v="56"/>
    <s v="Tuesday01:00-02:30RA"/>
    <s v="Tuesday01:00-02:30UC"/>
    <n v="1"/>
    <x v="18"/>
    <m/>
    <s v="UC_x000a_L-QC2_x000a_708 --- RA"/>
  </r>
  <r>
    <n v="656"/>
    <s v="Tuesday"/>
    <s v="01:00-02:30"/>
    <s v="J"/>
    <n v="156"/>
    <n v="501"/>
    <n v="0"/>
    <n v="0"/>
    <x v="0"/>
    <s v="Tuesday01:00-02:300"/>
    <s v="Tuesday01:00-02:300"/>
    <n v="14"/>
    <x v="0"/>
    <m/>
    <s v="0_x000a_501 --- 0"/>
  </r>
  <r>
    <n v="657"/>
    <s v="Tuesday"/>
    <s v="01:00-02:30"/>
    <s v="J"/>
    <n v="157"/>
    <s v="L-Elec 505"/>
    <s v="TE326(L3T2)A"/>
    <s v="GC"/>
    <x v="8"/>
    <s v="Tuesday01:00-02:30GC"/>
    <s v="Tuesday01:00-02:30(L3T2)A"/>
    <n v="1"/>
    <x v="8"/>
    <m/>
    <s v="TE326(L3T2)A_x000a_L-Elec 505 --- GC"/>
  </r>
  <r>
    <n v="658"/>
    <s v="Tuesday"/>
    <s v="01:00-02:30"/>
    <s v="J"/>
    <n v="158"/>
    <s v="L-Elec"/>
    <n v="0"/>
    <n v="0"/>
    <x v="0"/>
    <s v="Tuesday01:00-02:300"/>
    <s v="Tuesday01:00-02:300"/>
    <n v="14"/>
    <x v="0"/>
    <m/>
    <s v="0_x000a_L-Elec --- 0"/>
  </r>
  <r>
    <n v="659"/>
    <s v="Tuesday"/>
    <s v="01:00-02:30"/>
    <s v="J"/>
    <n v="159"/>
    <s v="L-mec"/>
    <n v="0"/>
    <n v="0"/>
    <x v="0"/>
    <s v="Tuesday01:00-02:300"/>
    <s v="Tuesday01:00-02:300"/>
    <n v="14"/>
    <x v="0"/>
    <m/>
    <s v="0_x000a_L-mec --- 0"/>
  </r>
  <r>
    <n v="660"/>
    <s v="Tuesday"/>
    <s v="01:00-02:30"/>
    <s v="J"/>
    <n v="160"/>
    <s v="L-Chem"/>
    <s v="CHE125(L1T2)E"/>
    <n v="0"/>
    <x v="32"/>
    <s v="Tuesday01:00-02:300"/>
    <s v="Tuesday01:00-02:30(L1T2)E"/>
    <n v="14"/>
    <x v="11"/>
    <m/>
    <s v="CHE125(L1T2)E_x000a_L-Chem --- 0"/>
  </r>
  <r>
    <n v="661"/>
    <s v="Tuesday"/>
    <s v="2:30-04:00"/>
    <s v="M"/>
    <n v="131"/>
    <n v="701"/>
    <s v="TE428(L4T2)B"/>
    <n v="0"/>
    <x v="44"/>
    <s v="Tuesday2:30-04:000"/>
    <s v="Tuesday2:30-04:00(L4T2)B"/>
    <n v="20"/>
    <x v="1"/>
    <m/>
    <s v="TE428(L4T2)B_x000a_701 --- 0"/>
  </r>
  <r>
    <n v="662"/>
    <s v="Tuesday"/>
    <s v="2:30-04:00"/>
    <s v="M"/>
    <n v="132"/>
    <n v="702"/>
    <n v="0"/>
    <n v="0"/>
    <x v="0"/>
    <s v="Tuesday2:30-04:000"/>
    <s v="Tuesday2:30-04:000"/>
    <n v="20"/>
    <x v="0"/>
    <m/>
    <s v="0_x000a_702 --- 0"/>
  </r>
  <r>
    <n v="663"/>
    <s v="Tuesday"/>
    <s v="2:30-04:00"/>
    <s v="M"/>
    <n v="133"/>
    <n v="703"/>
    <s v="TE 335 (L3T3)C"/>
    <s v="SSS"/>
    <x v="17"/>
    <s v="Tuesday2:30-04:00SSS"/>
    <s v="Tuesday2:30-04:00(L3T3)C"/>
    <n v="1"/>
    <x v="5"/>
    <m/>
    <s v="TE 335 (L3T3)C_x000a_703 --- SSS"/>
  </r>
  <r>
    <n v="664"/>
    <s v="Tuesday"/>
    <s v="2:30-04:00"/>
    <s v="M"/>
    <n v="134"/>
    <n v="704"/>
    <s v="CHE-124(L1T2)A"/>
    <s v="KZ"/>
    <x v="38"/>
    <s v="Tuesday2:30-04:00KZ"/>
    <s v="Tuesday2:30-04:00(L1T2)A"/>
    <n v="2"/>
    <x v="11"/>
    <m/>
    <s v="CHE-124(L1T2)A_x000a_704 --- KZ"/>
  </r>
  <r>
    <n v="665"/>
    <s v="Tuesday"/>
    <s v="2:30-04:00"/>
    <s v="M"/>
    <n v="135"/>
    <n v="705"/>
    <n v="0"/>
    <n v="0"/>
    <x v="0"/>
    <s v="Tuesday2:30-04:000"/>
    <s v="Tuesday2:30-04:000"/>
    <n v="20"/>
    <x v="0"/>
    <m/>
    <s v="0_x000a_705 --- 0"/>
  </r>
  <r>
    <n v="666"/>
    <s v="Tuesday"/>
    <s v="2:30-04:00"/>
    <s v="M"/>
    <n v="136"/>
    <n v="707"/>
    <s v="TE327(L3T2)D"/>
    <s v="TAC"/>
    <x v="28"/>
    <s v="Tuesday2:30-04:00TAC"/>
    <s v="Tuesday2:30-04:00(L3T2)D"/>
    <n v="1"/>
    <x v="8"/>
    <m/>
    <s v="TE327(L3T2)D_x000a_707 --- TAC"/>
  </r>
  <r>
    <n v="667"/>
    <s v="Tuesday"/>
    <s v="2:30-04:00"/>
    <s v="M"/>
    <n v="137"/>
    <n v="801"/>
    <s v="MKT 231(L2T3)B"/>
    <s v="MAB"/>
    <x v="13"/>
    <s v="Tuesday2:30-04:00MAB"/>
    <s v="Tuesday2:30-04:00(L2T3)B"/>
    <n v="1"/>
    <x v="10"/>
    <m/>
    <s v="MKT 231(L2T3)B_x000a_801 --- MAB"/>
  </r>
  <r>
    <n v="668"/>
    <s v="Tuesday"/>
    <s v="2:30-04:00"/>
    <s v="M"/>
    <n v="138"/>
    <n v="803"/>
    <s v="ENG111(L1T1)B"/>
    <s v="AAT"/>
    <x v="37"/>
    <s v="Tuesday2:30-04:00AAT"/>
    <s v="Tuesday2:30-04:00(L1T1)B"/>
    <n v="1"/>
    <x v="13"/>
    <m/>
    <s v="ENG111(L1T1)B_x000a_803 --- AAT"/>
  </r>
  <r>
    <n v="669"/>
    <s v="Tuesday"/>
    <s v="2:30-04:00"/>
    <s v="M"/>
    <n v="139"/>
    <n v="807"/>
    <s v="CHE-124(L1T2)C"/>
    <s v="KZ"/>
    <x v="52"/>
    <s v="Tuesday2:30-04:00KZ"/>
    <s v="Tuesday2:30-04:00(L1T2)C"/>
    <n v="2"/>
    <x v="11"/>
    <m/>
    <s v="CHE-124(L1T2)C_x000a_807 --- KZ"/>
  </r>
  <r>
    <n v="670"/>
    <s v="Tuesday"/>
    <s v="2:30-04:00"/>
    <s v="M"/>
    <n v="140"/>
    <n v="808"/>
    <s v="TE 313(L3T1) B"/>
    <s v="AG"/>
    <x v="36"/>
    <s v="Tuesday2:30-04:00AG"/>
    <s v="Tuesday2:30-04:00(L3T1) B"/>
    <n v="1"/>
    <x v="12"/>
    <m/>
    <s v="TE 313(L3T1) B_x000a_808 --- AG"/>
  </r>
  <r>
    <n v="671"/>
    <s v="Tuesday"/>
    <s v="2:30-04:00"/>
    <s v="M"/>
    <n v="141"/>
    <n v="711"/>
    <n v="0"/>
    <n v="0"/>
    <x v="0"/>
    <s v="Tuesday2:30-04:000"/>
    <s v="Tuesday2:30-04:000"/>
    <n v="20"/>
    <x v="0"/>
    <m/>
    <s v="0_x000a_711 --- 0"/>
  </r>
  <r>
    <n v="672"/>
    <s v="Tuesday"/>
    <s v="2:30-04:00"/>
    <s v="M"/>
    <n v="142"/>
    <n v="712"/>
    <n v="0"/>
    <n v="0"/>
    <x v="0"/>
    <s v="Tuesday2:30-04:000"/>
    <s v="Tuesday2:30-04:000"/>
    <n v="20"/>
    <x v="0"/>
    <m/>
    <s v="0_x000a_712 --- 0"/>
  </r>
  <r>
    <n v="673"/>
    <s v="Tuesday"/>
    <s v="2:30-04:00"/>
    <s v="M"/>
    <n v="143"/>
    <n v="302"/>
    <n v="0"/>
    <n v="0"/>
    <x v="0"/>
    <s v="Tuesday2:30-04:000"/>
    <s v="Tuesday2:30-04:000"/>
    <n v="20"/>
    <x v="0"/>
    <m/>
    <s v="0_x000a_302 --- 0"/>
  </r>
  <r>
    <n v="674"/>
    <s v="Tuesday"/>
    <s v="2:30-04:00"/>
    <s v="M"/>
    <n v="144"/>
    <n v="303"/>
    <n v="0"/>
    <n v="0"/>
    <x v="0"/>
    <s v="Tuesday2:30-04:000"/>
    <s v="Tuesday2:30-04:000"/>
    <n v="20"/>
    <x v="0"/>
    <m/>
    <s v="0_x000a_303 --- 0"/>
  </r>
  <r>
    <n v="675"/>
    <s v="Tuesday"/>
    <s v="2:30-04:00"/>
    <s v="M"/>
    <n v="145"/>
    <n v="0"/>
    <n v="0"/>
    <n v="0"/>
    <x v="0"/>
    <s v="Tuesday2:30-04:000"/>
    <s v="Tuesday2:30-04:000"/>
    <n v="20"/>
    <x v="0"/>
    <m/>
    <s v="0_x000a_0 --- 0"/>
  </r>
  <r>
    <n v="676"/>
    <s v="Tuesday"/>
    <s v="2:30-04:00"/>
    <s v="M"/>
    <n v="146"/>
    <n v="0"/>
    <n v="0"/>
    <n v="0"/>
    <x v="0"/>
    <s v="Tuesday2:30-04:000"/>
    <s v="Tuesday2:30-04:000"/>
    <n v="20"/>
    <x v="0"/>
    <m/>
    <s v="0_x000a_0 --- 0"/>
  </r>
  <r>
    <n v="677"/>
    <s v="Tuesday"/>
    <s v="2:30-04:00"/>
    <s v="M"/>
    <n v="147"/>
    <s v="L-Yarn1"/>
    <s v="YM-1 UC"/>
    <n v="0"/>
    <x v="61"/>
    <s v="Tuesday2:30-04:000"/>
    <s v="Tuesday2:30-04:00YM-1 UC"/>
    <n v="20"/>
    <x v="20"/>
    <m/>
    <s v="YM-1 UC_x000a_L-Yarn1 --- 0"/>
  </r>
  <r>
    <n v="678"/>
    <s v="Tuesday"/>
    <s v="2:30-04:00"/>
    <s v="M"/>
    <n v="148"/>
    <s v="L-Yarn2"/>
    <s v="UC"/>
    <s v="MR1"/>
    <x v="56"/>
    <s v="Tuesday2:30-04:00MR1"/>
    <s v="Tuesday2:30-04:00UC"/>
    <n v="1"/>
    <x v="18"/>
    <m/>
    <s v="UC_x000a_L-Yarn2 --- MR1"/>
  </r>
  <r>
    <n v="679"/>
    <s v="Tuesday"/>
    <s v="2:30-04:00"/>
    <s v="M"/>
    <n v="149"/>
    <s v="L-Fab"/>
    <n v="0"/>
    <s v="MHR"/>
    <x v="0"/>
    <s v="Tuesday2:30-04:00MHR"/>
    <s v="Tuesday2:30-04:000"/>
    <n v="1"/>
    <x v="0"/>
    <m/>
    <s v="0_x000a_L-Fab --- MHR"/>
  </r>
  <r>
    <n v="680"/>
    <s v="Tuesday"/>
    <s v="2:30-04:00"/>
    <s v="M"/>
    <n v="150"/>
    <s v="L-Col"/>
    <n v="0"/>
    <s v="AN"/>
    <x v="0"/>
    <s v="Tuesday2:30-04:00AN"/>
    <s v="Tuesday2:30-04:000"/>
    <n v="1"/>
    <x v="0"/>
    <m/>
    <s v="0_x000a_L-Col --- AN"/>
  </r>
  <r>
    <n v="681"/>
    <s v="Tuesday"/>
    <s v="2:30-04:00"/>
    <s v="M"/>
    <n v="151"/>
    <s v="L-App"/>
    <s v="UC"/>
    <n v="0"/>
    <x v="56"/>
    <s v="Tuesday2:30-04:000"/>
    <s v="Tuesday2:30-04:00UC"/>
    <n v="20"/>
    <x v="18"/>
    <m/>
    <s v="UC_x000a_L-App --- 0"/>
  </r>
  <r>
    <n v="682"/>
    <s v="Tuesday"/>
    <s v="2:30-04:00"/>
    <s v="M"/>
    <n v="152"/>
    <s v="L-App"/>
    <n v="0"/>
    <n v="0"/>
    <x v="0"/>
    <s v="Tuesday2:30-04:000"/>
    <s v="Tuesday2:30-04:000"/>
    <n v="20"/>
    <x v="0"/>
    <m/>
    <s v="0_x000a_L-App --- 0"/>
  </r>
  <r>
    <n v="683"/>
    <s v="Tuesday"/>
    <s v="2:30-04:00"/>
    <s v="M"/>
    <n v="153"/>
    <s v="L-Draw"/>
    <s v="uc"/>
    <n v="0"/>
    <x v="56"/>
    <s v="Tuesday2:30-04:000"/>
    <s v="Tuesday2:30-04:00uc"/>
    <n v="20"/>
    <x v="18"/>
    <m/>
    <s v="uc_x000a_L-Draw --- 0"/>
  </r>
  <r>
    <n v="684"/>
    <s v="Tuesday"/>
    <s v="2:30-04:00"/>
    <s v="M"/>
    <n v="154"/>
    <s v="L-QC1_x000a_709"/>
    <n v="0"/>
    <n v="0"/>
    <x v="0"/>
    <s v="Tuesday2:30-04:000"/>
    <s v="Tuesday2:30-04:000"/>
    <n v="20"/>
    <x v="0"/>
    <m/>
    <s v="0_x000a_L-QC1_x000a_709 --- 0"/>
  </r>
  <r>
    <n v="685"/>
    <s v="Tuesday"/>
    <s v="2:30-04:00"/>
    <s v="M"/>
    <n v="155"/>
    <s v="L-QC2_x000a_708"/>
    <n v="0"/>
    <n v="0"/>
    <x v="0"/>
    <s v="Tuesday2:30-04:000"/>
    <s v="Tuesday2:30-04:000"/>
    <n v="20"/>
    <x v="0"/>
    <m/>
    <s v="0_x000a_L-QC2_x000a_708 --- 0"/>
  </r>
  <r>
    <n v="686"/>
    <s v="Tuesday"/>
    <s v="2:30-04:00"/>
    <s v="M"/>
    <n v="156"/>
    <n v="501"/>
    <n v="0"/>
    <n v="0"/>
    <x v="0"/>
    <s v="Tuesday2:30-04:000"/>
    <s v="Tuesday2:30-04:000"/>
    <n v="20"/>
    <x v="0"/>
    <m/>
    <s v="0_x000a_501 --- 0"/>
  </r>
  <r>
    <n v="687"/>
    <s v="Tuesday"/>
    <s v="2:30-04:00"/>
    <s v="M"/>
    <n v="157"/>
    <n v="0"/>
    <n v="0"/>
    <n v="0"/>
    <x v="0"/>
    <s v="Tuesday2:30-04:000"/>
    <s v="Tuesday2:30-04:000"/>
    <n v="20"/>
    <x v="0"/>
    <m/>
    <s v="0_x000a_0 --- 0"/>
  </r>
  <r>
    <n v="688"/>
    <s v="Tuesday"/>
    <s v="2:30-04:00"/>
    <s v="M"/>
    <n v="158"/>
    <n v="0"/>
    <n v="0"/>
    <n v="0"/>
    <x v="0"/>
    <s v="Tuesday2:30-04:000"/>
    <s v="Tuesday2:30-04:000"/>
    <n v="20"/>
    <x v="0"/>
    <m/>
    <s v="0_x000a_0 --- 0"/>
  </r>
  <r>
    <n v="689"/>
    <s v="Tuesday"/>
    <s v="2:30-04:00"/>
    <s v="M"/>
    <n v="159"/>
    <s v="L-mec"/>
    <n v="0"/>
    <n v="0"/>
    <x v="0"/>
    <s v="Tuesday2:30-04:000"/>
    <s v="Tuesday2:30-04:000"/>
    <n v="20"/>
    <x v="0"/>
    <m/>
    <s v="0_x000a_L-mec --- 0"/>
  </r>
  <r>
    <n v="690"/>
    <s v="Tuesday"/>
    <s v="2:30-04:00"/>
    <s v="M"/>
    <n v="160"/>
    <s v="L-Chem"/>
    <n v="0"/>
    <n v="0"/>
    <x v="0"/>
    <s v="Tuesday2:30-04:000"/>
    <s v="Tuesday2:30-04:000"/>
    <n v="20"/>
    <x v="0"/>
    <m/>
    <s v="0_x000a_L-Chem --- 0"/>
  </r>
  <r>
    <n v="691"/>
    <s v="Tuesday"/>
    <s v="04:00-05:30"/>
    <s v="P"/>
    <n v="131"/>
    <n v="701"/>
    <s v="TE428(L4T2)B"/>
    <s v="AAM"/>
    <x v="44"/>
    <s v="Tuesday04:00-05:30AAM"/>
    <s v="Tuesday04:00-05:30(L4T2)B"/>
    <n v="1"/>
    <x v="1"/>
    <m/>
    <s v="TE428(L4T2)B_x000a_701 --- AAM"/>
  </r>
  <r>
    <n v="692"/>
    <s v="Tuesday"/>
    <s v="04:00-05:30"/>
    <s v="P"/>
    <n v="132"/>
    <n v="702"/>
    <n v="0"/>
    <n v="0"/>
    <x v="0"/>
    <s v="Tuesday04:00-05:300"/>
    <s v="Tuesday04:00-05:300"/>
    <n v="19"/>
    <x v="0"/>
    <m/>
    <s v="0_x000a_702 --- 0"/>
  </r>
  <r>
    <n v="693"/>
    <s v="Tuesday"/>
    <s v="04:00-05:30"/>
    <s v="P"/>
    <n v="133"/>
    <n v="703"/>
    <s v="TE211(L2T1)B"/>
    <s v="AHM"/>
    <x v="14"/>
    <s v="Tuesday04:00-05:30AHM"/>
    <s v="Tuesday04:00-05:30(L2T1)B"/>
    <n v="1"/>
    <x v="9"/>
    <m/>
    <s v="TE211(L2T1)B_x000a_703 --- AHM"/>
  </r>
  <r>
    <n v="694"/>
    <s v="Tuesday"/>
    <s v="04:00-05:30"/>
    <s v="P"/>
    <n v="134"/>
    <n v="704"/>
    <s v="GED 211(L2T1)A"/>
    <s v="FHS"/>
    <x v="11"/>
    <s v="Tuesday04:00-05:30FHS"/>
    <s v="Tuesday04:00-05:30(L2T1)A"/>
    <n v="1"/>
    <x v="9"/>
    <m/>
    <s v="GED 211(L2T1)A_x000a_704 --- FHS"/>
  </r>
  <r>
    <n v="695"/>
    <s v="Tuesday"/>
    <s v="04:00-05:30"/>
    <s v="P"/>
    <n v="135"/>
    <n v="705"/>
    <s v="TE 335 (L3T3)D"/>
    <s v="SSS"/>
    <x v="35"/>
    <s v="Tuesday04:00-05:30SSS"/>
    <s v="Tuesday04:00-05:30(L3T3)D"/>
    <n v="1"/>
    <x v="5"/>
    <m/>
    <s v="TE 335 (L3T3)D_x000a_705 --- SSS"/>
  </r>
  <r>
    <n v="696"/>
    <s v="Tuesday"/>
    <s v="04:00-05:30"/>
    <s v="P"/>
    <n v="136"/>
    <n v="707"/>
    <s v="TE335(L3T3)A"/>
    <s v="FBS"/>
    <x v="5"/>
    <s v="Tuesday04:00-05:30FBS"/>
    <s v="Tuesday04:00-05:30(L3T3)A"/>
    <n v="1"/>
    <x v="5"/>
    <m/>
    <s v="TE335(L3T3)A_x000a_707 --- FBS"/>
  </r>
  <r>
    <n v="697"/>
    <s v="Tuesday"/>
    <s v="04:00-05:30"/>
    <s v="P"/>
    <n v="137"/>
    <n v="801"/>
    <s v="PHY122(L1T2)E"/>
    <s v="SA"/>
    <x v="32"/>
    <s v="Tuesday04:00-05:30SA"/>
    <s v="Tuesday04:00-05:30(L1T2)E"/>
    <n v="1"/>
    <x v="11"/>
    <m/>
    <s v="PHY122(L1T2)E_x000a_801 --- SA"/>
  </r>
  <r>
    <n v="698"/>
    <s v="Tuesday"/>
    <s v="04:00-05:30"/>
    <s v="P"/>
    <n v="138"/>
    <n v="803"/>
    <n v="0"/>
    <n v="0"/>
    <x v="0"/>
    <s v="Tuesday04:00-05:300"/>
    <s v="Tuesday04:00-05:300"/>
    <n v="19"/>
    <x v="0"/>
    <m/>
    <s v="0_x000a_803 --- 0"/>
  </r>
  <r>
    <n v="699"/>
    <s v="Tuesday"/>
    <s v="04:00-05:30"/>
    <s v="P"/>
    <n v="139"/>
    <n v="807"/>
    <s v="TE4110(L4T1)B"/>
    <s v="RI"/>
    <x v="4"/>
    <s v="Tuesday04:00-05:30RI"/>
    <s v="Tuesday04:00-05:30(L4T1)B"/>
    <n v="1"/>
    <x v="4"/>
    <m/>
    <s v="TE4110(L4T1)B_x000a_807 --- RI"/>
  </r>
  <r>
    <n v="700"/>
    <s v="Tuesday"/>
    <s v="04:00-05:30"/>
    <s v="P"/>
    <n v="140"/>
    <n v="808"/>
    <s v="TE 315(L3T1) A"/>
    <s v="NF"/>
    <x v="26"/>
    <s v="Tuesday04:00-05:30NF"/>
    <s v="Tuesday04:00-05:30(L3T1) A"/>
    <n v="1"/>
    <x v="12"/>
    <m/>
    <s v="TE 315(L3T1) A_x000a_808 --- NF"/>
  </r>
  <r>
    <n v="701"/>
    <s v="Tuesday"/>
    <s v="04:00-05:30"/>
    <s v="P"/>
    <n v="141"/>
    <n v="711"/>
    <n v="0"/>
    <n v="0"/>
    <x v="0"/>
    <s v="Tuesday04:00-05:300"/>
    <s v="Tuesday04:00-05:300"/>
    <n v="19"/>
    <x v="0"/>
    <m/>
    <s v="0_x000a_711 --- 0"/>
  </r>
  <r>
    <n v="702"/>
    <s v="Tuesday"/>
    <s v="04:00-05:30"/>
    <s v="P"/>
    <n v="142"/>
    <n v="712"/>
    <n v="0"/>
    <n v="0"/>
    <x v="0"/>
    <s v="Tuesday04:00-05:300"/>
    <s v="Tuesday04:00-05:300"/>
    <n v="19"/>
    <x v="0"/>
    <m/>
    <s v="0_x000a_712 --- 0"/>
  </r>
  <r>
    <n v="703"/>
    <s v="Tuesday"/>
    <s v="04:00-05:30"/>
    <s v="P"/>
    <n v="143"/>
    <s v="E-LAB1"/>
    <n v="0"/>
    <n v="0"/>
    <x v="0"/>
    <s v="Tuesday04:00-05:300"/>
    <s v="Tuesday04:00-05:300"/>
    <n v="19"/>
    <x v="0"/>
    <m/>
    <s v="0_x000a_E-LAB1 --- 0"/>
  </r>
  <r>
    <n v="704"/>
    <s v="Tuesday"/>
    <s v="04:00-05:30"/>
    <s v="P"/>
    <n v="144"/>
    <n v="303"/>
    <n v="0"/>
    <n v="0"/>
    <x v="0"/>
    <s v="Tuesday04:00-05:300"/>
    <s v="Tuesday04:00-05:300"/>
    <n v="19"/>
    <x v="0"/>
    <m/>
    <s v="0_x000a_303 --- 0"/>
  </r>
  <r>
    <n v="705"/>
    <s v="Tuesday"/>
    <s v="04:00-05:30"/>
    <s v="P"/>
    <n v="145"/>
    <n v="0"/>
    <n v="0"/>
    <n v="0"/>
    <x v="0"/>
    <s v="Tuesday04:00-05:300"/>
    <s v="Tuesday04:00-05:300"/>
    <n v="19"/>
    <x v="0"/>
    <m/>
    <s v="0_x000a_0 --- 0"/>
  </r>
  <r>
    <n v="706"/>
    <s v="Tuesday"/>
    <s v="04:00-05:30"/>
    <s v="P"/>
    <n v="146"/>
    <n v="0"/>
    <n v="0"/>
    <n v="0"/>
    <x v="0"/>
    <s v="Tuesday04:00-05:300"/>
    <s v="Tuesday04:00-05:300"/>
    <n v="19"/>
    <x v="0"/>
    <m/>
    <s v="0_x000a_0 --- 0"/>
  </r>
  <r>
    <n v="707"/>
    <s v="Tuesday"/>
    <s v="04:00-05:30"/>
    <s v="P"/>
    <n v="147"/>
    <s v="L-Yarn1"/>
    <s v="YM-1 UC"/>
    <n v="0"/>
    <x v="61"/>
    <s v="Tuesday04:00-05:300"/>
    <s v="Tuesday04:00-05:30YM-1 UC"/>
    <n v="19"/>
    <x v="20"/>
    <m/>
    <s v="YM-1 UC_x000a_L-Yarn1 --- 0"/>
  </r>
  <r>
    <n v="708"/>
    <s v="Tuesday"/>
    <s v="04:00-05:30"/>
    <s v="P"/>
    <n v="148"/>
    <s v="L-Yarn2"/>
    <s v="UC"/>
    <s v="MR1"/>
    <x v="56"/>
    <s v="Tuesday04:00-05:30MR1"/>
    <s v="Tuesday04:00-05:30UC"/>
    <n v="1"/>
    <x v="18"/>
    <m/>
    <s v="UC_x000a_L-Yarn2 --- MR1"/>
  </r>
  <r>
    <n v="709"/>
    <s v="Tuesday"/>
    <s v="04:00-05:30"/>
    <s v="P"/>
    <n v="149"/>
    <s v="L-Fab"/>
    <n v="0"/>
    <s v="MHR"/>
    <x v="0"/>
    <s v="Tuesday04:00-05:30MHR"/>
    <s v="Tuesday04:00-05:300"/>
    <n v="1"/>
    <x v="0"/>
    <m/>
    <s v="0_x000a_L-Fab --- MHR"/>
  </r>
  <r>
    <n v="710"/>
    <s v="Tuesday"/>
    <s v="04:00-05:30"/>
    <s v="P"/>
    <n v="150"/>
    <s v="L-Col"/>
    <n v="0"/>
    <s v="AN"/>
    <x v="0"/>
    <s v="Tuesday04:00-05:30AN"/>
    <s v="Tuesday04:00-05:300"/>
    <n v="1"/>
    <x v="0"/>
    <m/>
    <s v="0_x000a_L-Col --- AN"/>
  </r>
  <r>
    <n v="711"/>
    <s v="Tuesday"/>
    <s v="04:00-05:30"/>
    <s v="P"/>
    <n v="151"/>
    <s v="L-App"/>
    <s v="UC"/>
    <n v="0"/>
    <x v="56"/>
    <s v="Tuesday04:00-05:300"/>
    <s v="Tuesday04:00-05:30UC"/>
    <n v="19"/>
    <x v="18"/>
    <m/>
    <s v="UC_x000a_L-App --- 0"/>
  </r>
  <r>
    <n v="712"/>
    <s v="Tuesday"/>
    <s v="04:00-05:30"/>
    <s v="P"/>
    <n v="152"/>
    <s v="L-App"/>
    <n v="0"/>
    <n v="0"/>
    <x v="0"/>
    <s v="Tuesday04:00-05:300"/>
    <s v="Tuesday04:00-05:300"/>
    <n v="19"/>
    <x v="0"/>
    <m/>
    <s v="0_x000a_L-App --- 0"/>
  </r>
  <r>
    <n v="713"/>
    <s v="Tuesday"/>
    <s v="04:00-05:30"/>
    <s v="P"/>
    <n v="153"/>
    <s v="L-Draw"/>
    <s v="uc"/>
    <n v="0"/>
    <x v="56"/>
    <s v="Tuesday04:00-05:300"/>
    <s v="Tuesday04:00-05:30uc"/>
    <n v="19"/>
    <x v="18"/>
    <m/>
    <s v="uc_x000a_L-Draw --- 0"/>
  </r>
  <r>
    <n v="714"/>
    <s v="Tuesday"/>
    <s v="04:00-05:30"/>
    <s v="P"/>
    <n v="154"/>
    <s v="L-QC1_x000a_709"/>
    <n v="0"/>
    <n v="0"/>
    <x v="0"/>
    <s v="Tuesday04:00-05:300"/>
    <s v="Tuesday04:00-05:300"/>
    <n v="19"/>
    <x v="0"/>
    <m/>
    <s v="0_x000a_L-QC1_x000a_709 --- 0"/>
  </r>
  <r>
    <n v="715"/>
    <s v="Tuesday"/>
    <s v="04:00-05:30"/>
    <s v="P"/>
    <n v="155"/>
    <s v="L-QC2_x000a_708"/>
    <n v="0"/>
    <n v="0"/>
    <x v="0"/>
    <s v="Tuesday04:00-05:300"/>
    <s v="Tuesday04:00-05:300"/>
    <n v="19"/>
    <x v="0"/>
    <m/>
    <s v="0_x000a_L-QC2_x000a_708 --- 0"/>
  </r>
  <r>
    <n v="716"/>
    <s v="Tuesday"/>
    <s v="04:00-05:30"/>
    <s v="P"/>
    <n v="156"/>
    <n v="501"/>
    <n v="0"/>
    <n v="0"/>
    <x v="0"/>
    <s v="Tuesday04:00-05:300"/>
    <s v="Tuesday04:00-05:300"/>
    <n v="19"/>
    <x v="0"/>
    <m/>
    <s v="0_x000a_501 --- 0"/>
  </r>
  <r>
    <n v="717"/>
    <s v="Tuesday"/>
    <s v="04:00-05:30"/>
    <s v="P"/>
    <n v="157"/>
    <n v="0"/>
    <n v="0"/>
    <n v="0"/>
    <x v="0"/>
    <s v="Tuesday04:00-05:300"/>
    <s v="Tuesday04:00-05:300"/>
    <n v="19"/>
    <x v="0"/>
    <m/>
    <s v="0_x000a_0 --- 0"/>
  </r>
  <r>
    <n v="718"/>
    <s v="Tuesday"/>
    <s v="04:00-05:30"/>
    <s v="P"/>
    <n v="158"/>
    <n v="0"/>
    <n v="0"/>
    <n v="0"/>
    <x v="0"/>
    <s v="Tuesday04:00-05:300"/>
    <s v="Tuesday04:00-05:300"/>
    <n v="19"/>
    <x v="0"/>
    <m/>
    <s v="0_x000a_0 --- 0"/>
  </r>
  <r>
    <n v="719"/>
    <s v="Tuesday"/>
    <s v="04:00-05:30"/>
    <s v="P"/>
    <n v="159"/>
    <s v="L-mec"/>
    <n v="0"/>
    <n v="0"/>
    <x v="0"/>
    <s v="Tuesday04:00-05:300"/>
    <s v="Tuesday04:00-05:300"/>
    <n v="19"/>
    <x v="0"/>
    <m/>
    <s v="0_x000a_L-mec --- 0"/>
  </r>
  <r>
    <n v="720"/>
    <s v="Tuesday"/>
    <s v="04:00-05:30"/>
    <s v="P"/>
    <n v="160"/>
    <s v="L-Chem"/>
    <n v="0"/>
    <n v="0"/>
    <x v="0"/>
    <s v="Tuesday04:00-05:300"/>
    <s v="Tuesday04:00-05:300"/>
    <n v="19"/>
    <x v="0"/>
    <m/>
    <s v="0_x000a_L-Chem --- 0"/>
  </r>
  <r>
    <n v="721"/>
    <s v="Wednesday"/>
    <s v="08:30-10:00"/>
    <s v="A"/>
    <n v="172"/>
    <n v="701"/>
    <s v="ETE"/>
    <n v="0"/>
    <x v="47"/>
    <s v="Wednesday08:30-10:000"/>
    <s v="Wednesday08:30-10:00ETE"/>
    <n v="19"/>
    <x v="15"/>
    <m/>
    <s v="ETE_x000a_701 --- 0"/>
  </r>
  <r>
    <n v="722"/>
    <s v="Wednesday"/>
    <s v="08:30-10:00"/>
    <s v="A"/>
    <n v="173"/>
    <n v="702"/>
    <n v="0"/>
    <n v="0"/>
    <x v="0"/>
    <s v="Wednesday08:30-10:000"/>
    <s v="Wednesday08:30-10:000"/>
    <n v="19"/>
    <x v="0"/>
    <m/>
    <s v="0_x000a_702 --- 0"/>
  </r>
  <r>
    <n v="723"/>
    <s v="Wednesday"/>
    <s v="08:30-10:00"/>
    <s v="A"/>
    <n v="174"/>
    <n v="703"/>
    <s v="TE 223(L2T2)C"/>
    <s v="AAA"/>
    <x v="24"/>
    <s v="Wednesday08:30-10:00AAA"/>
    <s v="Wednesday08:30-10:00(L2T2)C"/>
    <n v="1"/>
    <x v="3"/>
    <m/>
    <s v="TE 223(L2T2)C_x000a_703 --- AAA"/>
  </r>
  <r>
    <n v="724"/>
    <s v="Wednesday"/>
    <s v="08:30-10:00"/>
    <s v="A"/>
    <n v="175"/>
    <n v="704"/>
    <s v="TE4111(L4T1)A"/>
    <s v="MMH"/>
    <x v="16"/>
    <s v="Wednesday08:30-10:00MMH"/>
    <s v="Wednesday08:30-10:00(L4T1)A"/>
    <n v="1"/>
    <x v="4"/>
    <m/>
    <s v="TE4111(L4T1)A_x000a_704 --- MMH"/>
  </r>
  <r>
    <n v="725"/>
    <s v="Wednesday"/>
    <s v="08:30-10:00"/>
    <s v="A"/>
    <n v="176"/>
    <n v="705"/>
    <s v="TE 333 (L3T3)D"/>
    <s v="TAC"/>
    <x v="35"/>
    <s v="Wednesday08:30-10:00TAC"/>
    <s v="Wednesday08:30-10:00(L3T3)D"/>
    <n v="2"/>
    <x v="5"/>
    <m/>
    <s v="TE 333 (L3T3)D_x000a_705 --- TAC"/>
  </r>
  <r>
    <n v="726"/>
    <s v="Wednesday"/>
    <s v="08:30-10:00"/>
    <s v="A"/>
    <n v="177"/>
    <n v="707"/>
    <s v="TE4210(L4T2)"/>
    <s v="SAS"/>
    <x v="1"/>
    <s v="Wednesday08:30-10:00SAS"/>
    <s v="Wednesday08:30-10:00(L4T2)"/>
    <n v="2"/>
    <x v="1"/>
    <m/>
    <s v="TE4210(L4T2)_x000a_707 --- SAS"/>
  </r>
  <r>
    <n v="727"/>
    <s v="Wednesday"/>
    <s v="08:30-10:00"/>
    <s v="A"/>
    <n v="178"/>
    <n v="801"/>
    <s v="GED 211(L2T1)A"/>
    <s v="FHS"/>
    <x v="11"/>
    <s v="Wednesday08:30-10:00FHS"/>
    <s v="Wednesday08:30-10:00(L2T1)A"/>
    <n v="1"/>
    <x v="9"/>
    <m/>
    <s v="GED 211(L2T1)A_x000a_801 --- FHS"/>
  </r>
  <r>
    <n v="728"/>
    <s v="Wednesday"/>
    <s v="08:30-10:00"/>
    <s v="A"/>
    <n v="179"/>
    <n v="803"/>
    <n v="0"/>
    <n v="0"/>
    <x v="0"/>
    <s v="Wednesday08:30-10:000"/>
    <s v="Wednesday08:30-10:000"/>
    <n v="19"/>
    <x v="0"/>
    <m/>
    <s v="0_x000a_803 --- 0"/>
  </r>
  <r>
    <n v="729"/>
    <s v="Wednesday"/>
    <s v="08:30-10:00"/>
    <s v="A"/>
    <n v="180"/>
    <n v="807"/>
    <n v="0"/>
    <n v="0"/>
    <x v="0"/>
    <s v="Wednesday08:30-10:000"/>
    <s v="Wednesday08:30-10:000"/>
    <n v="19"/>
    <x v="0"/>
    <m/>
    <s v="0_x000a_807 --- 0"/>
  </r>
  <r>
    <n v="730"/>
    <s v="Wednesday"/>
    <s v="08:30-10:00"/>
    <s v="A"/>
    <n v="181"/>
    <n v="808"/>
    <n v="0"/>
    <n v="0"/>
    <x v="0"/>
    <s v="Wednesday08:30-10:000"/>
    <s v="Wednesday08:30-10:000"/>
    <n v="19"/>
    <x v="0"/>
    <m/>
    <s v="0_x000a_808 --- 0"/>
  </r>
  <r>
    <n v="731"/>
    <s v="Wednesday"/>
    <s v="08:30-10:00"/>
    <s v="A"/>
    <n v="182"/>
    <n v="711"/>
    <s v="TE327(L3T2)A"/>
    <s v="TAC"/>
    <x v="8"/>
    <s v="Wednesday08:30-10:00TAC"/>
    <s v="Wednesday08:30-10:00(L3T2)A"/>
    <n v="2"/>
    <x v="8"/>
    <m/>
    <s v="TE327(L3T2)A_x000a_711 --- TAC"/>
  </r>
  <r>
    <n v="732"/>
    <s v="Wednesday"/>
    <s v="08:30-10:00"/>
    <s v="A"/>
    <n v="183"/>
    <n v="712"/>
    <s v="DIC"/>
    <n v="0"/>
    <x v="7"/>
    <s v="Wednesday08:30-10:000"/>
    <s v="Wednesday08:30-10:00DIC"/>
    <n v="19"/>
    <x v="7"/>
    <m/>
    <s v="DIC_x000a_712 --- 0"/>
  </r>
  <r>
    <n v="733"/>
    <s v="Wednesday"/>
    <s v="08:30-10:00"/>
    <s v="A"/>
    <n v="184"/>
    <n v="0"/>
    <n v="0"/>
    <n v="0"/>
    <x v="0"/>
    <s v="Wednesday08:30-10:000"/>
    <s v="Wednesday08:30-10:000"/>
    <n v="19"/>
    <x v="0"/>
    <m/>
    <s v="0_x000a_0 --- 0"/>
  </r>
  <r>
    <n v="734"/>
    <s v="Wednesday"/>
    <s v="08:30-10:00"/>
    <s v="A"/>
    <n v="185"/>
    <n v="301"/>
    <n v="0"/>
    <n v="0"/>
    <x v="0"/>
    <s v="Wednesday08:30-10:000"/>
    <s v="Wednesday08:30-10:000"/>
    <n v="19"/>
    <x v="0"/>
    <m/>
    <s v="0_x000a_301 --- 0"/>
  </r>
  <r>
    <n v="735"/>
    <s v="Wednesday"/>
    <s v="08:30-10:00"/>
    <s v="A"/>
    <n v="186"/>
    <n v="303"/>
    <n v="0"/>
    <n v="0"/>
    <x v="0"/>
    <s v="Wednesday08:30-10:000"/>
    <s v="Wednesday08:30-10:000"/>
    <n v="19"/>
    <x v="0"/>
    <m/>
    <s v="0_x000a_303 --- 0"/>
  </r>
  <r>
    <n v="736"/>
    <s v="Wednesday"/>
    <s v="08:30-10:00"/>
    <s v="A"/>
    <n v="187"/>
    <s v="L-ENG"/>
    <s v="ENG111(L1T1)A"/>
    <n v="0"/>
    <x v="27"/>
    <s v="Wednesday08:30-10:000"/>
    <s v="Wednesday08:30-10:00(L1T1)A"/>
    <n v="19"/>
    <x v="13"/>
    <m/>
    <s v="ENG111(L1T1)A_x000a_L-ENG --- 0"/>
  </r>
  <r>
    <n v="737"/>
    <s v="Wednesday"/>
    <s v="08:30-10:00"/>
    <s v="A"/>
    <n v="188"/>
    <n v="0"/>
    <n v="0"/>
    <n v="0"/>
    <x v="0"/>
    <s v="Wednesday08:30-10:000"/>
    <s v="Wednesday08:30-10:000"/>
    <n v="19"/>
    <x v="0"/>
    <m/>
    <s v="0_x000a_0 --- 0"/>
  </r>
  <r>
    <n v="738"/>
    <s v="Wednesday"/>
    <s v="08:30-10:00"/>
    <s v="A"/>
    <n v="189"/>
    <s v="L-Yarn2"/>
    <n v="0"/>
    <n v="0"/>
    <x v="0"/>
    <s v="Wednesday08:30-10:000"/>
    <s v="Wednesday08:30-10:000"/>
    <n v="19"/>
    <x v="0"/>
    <m/>
    <s v="0_x000a_L-Yarn2 --- 0"/>
  </r>
  <r>
    <n v="739"/>
    <s v="Wednesday"/>
    <s v="08:30-10:00"/>
    <s v="A"/>
    <n v="190"/>
    <n v="0"/>
    <n v="0"/>
    <n v="0"/>
    <x v="0"/>
    <s v="Wednesday08:30-10:000"/>
    <s v="Wednesday08:30-10:000"/>
    <n v="19"/>
    <x v="0"/>
    <m/>
    <s v="0_x000a_0 --- 0"/>
  </r>
  <r>
    <n v="740"/>
    <s v="Wednesday"/>
    <s v="08:30-10:00"/>
    <s v="A"/>
    <n v="191"/>
    <s v="L-Fab"/>
    <s v="TE414(L4T1)"/>
    <s v="SAS"/>
    <x v="33"/>
    <s v="Wednesday08:30-10:00SAS"/>
    <s v="Wednesday08:30-10:00(L4T1)"/>
    <n v="2"/>
    <x v="4"/>
    <m/>
    <s v="TE414(L4T1)_x000a_L-Fab --- SAS"/>
  </r>
  <r>
    <n v="741"/>
    <s v="Wednesday"/>
    <s v="08:30-10:00"/>
    <s v="A"/>
    <n v="192"/>
    <s v="L-Col"/>
    <s v="TE416(L4T1)"/>
    <s v="RKH"/>
    <x v="33"/>
    <s v="Wednesday08:30-10:00RKH"/>
    <s v="Wednesday08:30-10:00(L4T1)"/>
    <n v="1"/>
    <x v="4"/>
    <m/>
    <s v="TE416(L4T1)_x000a_L-Col --- RKH"/>
  </r>
  <r>
    <n v="742"/>
    <s v="Wednesday"/>
    <s v="08:30-10:00"/>
    <s v="A"/>
    <n v="193"/>
    <s v="L-App"/>
    <s v="TE332(L3T3)B"/>
    <s v="MK"/>
    <x v="20"/>
    <s v="Wednesday08:30-10:00MK"/>
    <s v="Wednesday08:30-10:00(L3T3)B"/>
    <n v="1"/>
    <x v="5"/>
    <m/>
    <s v="TE332(L3T3)B_x000a_L-App --- MK"/>
  </r>
  <r>
    <n v="743"/>
    <s v="Wednesday"/>
    <s v="08:30-10:00"/>
    <s v="A"/>
    <n v="194"/>
    <s v="L-QC1_x000a_709"/>
    <s v="TE323(L3T2)D"/>
    <s v="FS"/>
    <x v="28"/>
    <s v="Wednesday08:30-10:00FS"/>
    <s v="Wednesday08:30-10:00(L3T2)D"/>
    <n v="1"/>
    <x v="8"/>
    <m/>
    <s v="TE323(L3T2)D_x000a_L-QC1_x000a_709 --- FS"/>
  </r>
  <r>
    <n v="744"/>
    <s v="Wednesday"/>
    <s v="08:30-10:00"/>
    <s v="A"/>
    <n v="195"/>
    <s v="L-QC2_x000a_708"/>
    <n v="0"/>
    <n v="0"/>
    <x v="0"/>
    <s v="Wednesday08:30-10:000"/>
    <s v="Wednesday08:30-10:000"/>
    <n v="19"/>
    <x v="0"/>
    <m/>
    <s v="0_x000a_L-QC2_x000a_708 --- 0"/>
  </r>
  <r>
    <n v="745"/>
    <s v="Wednesday"/>
    <s v="08:30-10:00"/>
    <s v="A"/>
    <n v="196"/>
    <s v="L-app"/>
    <n v="0"/>
    <n v="0"/>
    <x v="0"/>
    <s v="Wednesday08:30-10:000"/>
    <s v="Wednesday08:30-10:000"/>
    <n v="19"/>
    <x v="0"/>
    <m/>
    <s v="0_x000a_L-app --- 0"/>
  </r>
  <r>
    <n v="746"/>
    <s v="Wednesday"/>
    <s v="08:30-10:00"/>
    <s v="A"/>
    <n v="197"/>
    <n v="502"/>
    <s v="PHY123(L1T2)C"/>
    <n v="0"/>
    <x v="52"/>
    <s v="Wednesday08:30-10:000"/>
    <s v="Wednesday08:30-10:00(L1T2)C"/>
    <n v="19"/>
    <x v="11"/>
    <m/>
    <s v="PHY123(L1T2)C_x000a_502 --- 0"/>
  </r>
  <r>
    <n v="747"/>
    <s v="Wednesday"/>
    <s v="08:30-10:00"/>
    <s v="A"/>
    <n v="198"/>
    <n v="0"/>
    <n v="0"/>
    <n v="0"/>
    <x v="0"/>
    <s v="Wednesday08:30-10:000"/>
    <s v="Wednesday08:30-10:000"/>
    <n v="19"/>
    <x v="0"/>
    <m/>
    <s v="0_x000a_0 --- 0"/>
  </r>
  <r>
    <n v="748"/>
    <s v="Wednesday"/>
    <s v="08:30-10:00"/>
    <s v="A"/>
    <n v="199"/>
    <s v="L-mec"/>
    <n v="0"/>
    <n v="0"/>
    <x v="0"/>
    <s v="Wednesday08:30-10:000"/>
    <s v="Wednesday08:30-10:000"/>
    <n v="19"/>
    <x v="0"/>
    <m/>
    <s v="0_x000a_L-mec --- 0"/>
  </r>
  <r>
    <n v="749"/>
    <s v="Wednesday"/>
    <s v="08:30-10:00"/>
    <s v="A"/>
    <n v="200"/>
    <s v="L-Chem"/>
    <n v="0"/>
    <n v="0"/>
    <x v="0"/>
    <s v="Wednesday08:30-10:000"/>
    <s v="Wednesday08:30-10:000"/>
    <n v="19"/>
    <x v="0"/>
    <m/>
    <s v="0_x000a_L-Chem --- 0"/>
  </r>
  <r>
    <n v="750"/>
    <s v="Wednesday"/>
    <s v="10:00-11:30"/>
    <s v="D"/>
    <n v="172"/>
    <n v="701"/>
    <s v="ETE"/>
    <s v="TA"/>
    <x v="47"/>
    <s v="Wednesday10:00-11:30TA"/>
    <s v="Wednesday10:00-11:30ETE"/>
    <n v="1"/>
    <x v="15"/>
    <m/>
    <s v="ETE_x000a_701 --- TA"/>
  </r>
  <r>
    <n v="751"/>
    <s v="Wednesday"/>
    <s v="10:00-11:30"/>
    <s v="D"/>
    <n v="173"/>
    <n v="702"/>
    <s v="TE 327 (L3T2) B"/>
    <s v="AAM"/>
    <x v="25"/>
    <s v="Wednesday10:00-11:30AAM"/>
    <s v="Wednesday10:00-11:30(L3T2) B"/>
    <n v="2"/>
    <x v="8"/>
    <m/>
    <s v="TE 327 (L3T2) B_x000a_702 --- AAM"/>
  </r>
  <r>
    <n v="752"/>
    <s v="Wednesday"/>
    <s v="10:00-11:30"/>
    <s v="D"/>
    <n v="174"/>
    <n v="703"/>
    <s v="TE311(L3T2)A"/>
    <s v="MR1"/>
    <x v="8"/>
    <s v="Wednesday10:00-11:30MR1"/>
    <s v="Wednesday10:00-11:30(L3T2)A"/>
    <n v="1"/>
    <x v="8"/>
    <m/>
    <s v="TE311(L3T2)A_x000a_703 --- MR1"/>
  </r>
  <r>
    <n v="753"/>
    <s v="Wednesday"/>
    <s v="10:00-11:30"/>
    <s v="D"/>
    <n v="175"/>
    <n v="704"/>
    <s v="TE 323(L3T2)A"/>
    <s v="FS"/>
    <x v="8"/>
    <s v="Wednesday10:00-11:30FS"/>
    <s v="Wednesday10:00-11:30(L3T2)A"/>
    <n v="2"/>
    <x v="8"/>
    <m/>
    <s v="TE 323(L3T2)A_x000a_704 --- FS"/>
  </r>
  <r>
    <n v="754"/>
    <s v="Wednesday"/>
    <s v="10:00-11:30"/>
    <s v="D"/>
    <n v="176"/>
    <n v="705"/>
    <s v="TE317 (L3T1) B"/>
    <s v="MRH"/>
    <x v="36"/>
    <s v="Wednesday10:00-11:30MRH"/>
    <s v="Wednesday10:00-11:30(L3T1) B"/>
    <n v="1"/>
    <x v="12"/>
    <m/>
    <s v="TE317 (L3T1) B_x000a_705 --- MRH"/>
  </r>
  <r>
    <n v="755"/>
    <s v="Wednesday"/>
    <s v="10:00-11:30"/>
    <s v="D"/>
    <n v="177"/>
    <n v="707"/>
    <n v="0"/>
    <n v="0"/>
    <x v="0"/>
    <s v="Wednesday10:00-11:300"/>
    <s v="Wednesday10:00-11:300"/>
    <n v="15"/>
    <x v="0"/>
    <m/>
    <s v="0_x000a_707 --- 0"/>
  </r>
  <r>
    <n v="756"/>
    <s v="Wednesday"/>
    <s v="10:00-11:30"/>
    <s v="D"/>
    <n v="178"/>
    <n v="801"/>
    <s v="TE-231(L2T3)A"/>
    <s v="AAM"/>
    <x v="12"/>
    <s v="Wednesday10:00-11:30AAM"/>
    <s v="Wednesday10:00-11:30(L2T3)A"/>
    <n v="2"/>
    <x v="10"/>
    <m/>
    <s v="TE-231(L2T3)A_x000a_801 --- AAM"/>
  </r>
  <r>
    <n v="757"/>
    <s v="Wednesday"/>
    <s v="10:00-11:30"/>
    <s v="D"/>
    <n v="179"/>
    <n v="803"/>
    <s v="TE 133 (L1T3)D"/>
    <s v="MML"/>
    <x v="29"/>
    <s v="Wednesday10:00-11:30MML"/>
    <s v="Wednesday10:00-11:30(L1T3)D"/>
    <n v="1"/>
    <x v="2"/>
    <m/>
    <s v="TE 133 (L1T3)D_x000a_803 --- MML"/>
  </r>
  <r>
    <n v="758"/>
    <s v="Wednesday"/>
    <s v="10:00-11:30"/>
    <s v="D"/>
    <n v="180"/>
    <n v="807"/>
    <s v="TE211(L2T1)B"/>
    <s v="AHM"/>
    <x v="14"/>
    <s v="Wednesday10:00-11:30AHM"/>
    <s v="Wednesday10:00-11:30(L2T1)B"/>
    <n v="1"/>
    <x v="9"/>
    <m/>
    <s v="TE211(L2T1)B_x000a_807 --- AHM"/>
  </r>
  <r>
    <n v="759"/>
    <s v="Wednesday"/>
    <s v="10:00-11:30"/>
    <s v="D"/>
    <n v="181"/>
    <n v="808"/>
    <s v="CHE-124(L1T2)C"/>
    <s v="KZ"/>
    <x v="52"/>
    <s v="Wednesday10:00-11:30KZ"/>
    <s v="Wednesday10:00-11:30(L1T2)C"/>
    <n v="1"/>
    <x v="11"/>
    <m/>
    <s v="CHE-124(L1T2)C_x000a_808 --- KZ"/>
  </r>
  <r>
    <n v="760"/>
    <s v="Wednesday"/>
    <s v="10:00-11:30"/>
    <s v="D"/>
    <n v="182"/>
    <n v="711"/>
    <s v="TE4111(L4T1)B"/>
    <s v="AG"/>
    <x v="4"/>
    <s v="Wednesday10:00-11:30AG"/>
    <s v="Wednesday10:00-11:30(L4T1)B"/>
    <n v="1"/>
    <x v="4"/>
    <m/>
    <s v="TE4111(L4T1)B_x000a_711 --- AG"/>
  </r>
  <r>
    <n v="761"/>
    <s v="Wednesday"/>
    <s v="10:00-11:30"/>
    <s v="D"/>
    <n v="183"/>
    <n v="712"/>
    <s v="DIC"/>
    <n v="0"/>
    <x v="7"/>
    <s v="Wednesday10:00-11:300"/>
    <s v="Wednesday10:00-11:30DIC"/>
    <n v="15"/>
    <x v="7"/>
    <m/>
    <s v="DIC_x000a_712 --- 0"/>
  </r>
  <r>
    <n v="762"/>
    <s v="Wednesday"/>
    <s v="10:00-11:30"/>
    <s v="D"/>
    <n v="184"/>
    <n v="0"/>
    <n v="0"/>
    <n v="0"/>
    <x v="0"/>
    <s v="Wednesday10:00-11:300"/>
    <s v="Wednesday10:00-11:300"/>
    <n v="15"/>
    <x v="0"/>
    <m/>
    <s v="0_x000a_0 --- 0"/>
  </r>
  <r>
    <n v="763"/>
    <s v="Wednesday"/>
    <s v="10:00-11:30"/>
    <s v="D"/>
    <n v="185"/>
    <n v="302"/>
    <n v="0"/>
    <n v="0"/>
    <x v="0"/>
    <s v="Wednesday10:00-11:300"/>
    <s v="Wednesday10:00-11:300"/>
    <n v="15"/>
    <x v="0"/>
    <m/>
    <s v="0_x000a_302 --- 0"/>
  </r>
  <r>
    <n v="764"/>
    <s v="Wednesday"/>
    <s v="10:00-11:30"/>
    <s v="D"/>
    <n v="186"/>
    <n v="303"/>
    <n v="0"/>
    <n v="0"/>
    <x v="0"/>
    <s v="Wednesday10:00-11:300"/>
    <s v="Wednesday10:00-11:300"/>
    <n v="15"/>
    <x v="0"/>
    <m/>
    <s v="0_x000a_303 --- 0"/>
  </r>
  <r>
    <n v="765"/>
    <s v="Wednesday"/>
    <s v="10:00-11:30"/>
    <s v="D"/>
    <n v="187"/>
    <s v="L-ENG"/>
    <s v="ENG111(L1T1)A"/>
    <n v="0"/>
    <x v="27"/>
    <s v="Wednesday10:00-11:300"/>
    <s v="Wednesday10:00-11:30(L1T1)A"/>
    <n v="15"/>
    <x v="13"/>
    <m/>
    <s v="ENG111(L1T1)A_x000a_L-ENG --- 0"/>
  </r>
  <r>
    <n v="766"/>
    <s v="Wednesday"/>
    <s v="10:00-11:30"/>
    <s v="D"/>
    <n v="188"/>
    <n v="0"/>
    <n v="0"/>
    <n v="0"/>
    <x v="0"/>
    <s v="Wednesday10:00-11:300"/>
    <s v="Wednesday10:00-11:300"/>
    <n v="15"/>
    <x v="0"/>
    <m/>
    <s v="0_x000a_0 --- 0"/>
  </r>
  <r>
    <n v="767"/>
    <s v="Wednesday"/>
    <s v="10:00-11:30"/>
    <s v="D"/>
    <n v="189"/>
    <s v="L-Yarn2"/>
    <n v="0"/>
    <n v="0"/>
    <x v="0"/>
    <s v="Wednesday10:00-11:300"/>
    <s v="Wednesday10:00-11:300"/>
    <n v="15"/>
    <x v="0"/>
    <m/>
    <s v="0_x000a_L-Yarn2 --- 0"/>
  </r>
  <r>
    <n v="768"/>
    <s v="Wednesday"/>
    <s v="10:00-11:30"/>
    <s v="D"/>
    <n v="190"/>
    <n v="0"/>
    <n v="0"/>
    <n v="0"/>
    <x v="0"/>
    <s v="Wednesday10:00-11:300"/>
    <s v="Wednesday10:00-11:300"/>
    <n v="15"/>
    <x v="0"/>
    <m/>
    <s v="0_x000a_0 --- 0"/>
  </r>
  <r>
    <n v="769"/>
    <s v="Wednesday"/>
    <s v="10:00-11:30"/>
    <s v="D"/>
    <n v="191"/>
    <s v="L-Fab"/>
    <s v="TE414(L4T1)"/>
    <s v="SAS"/>
    <x v="33"/>
    <s v="Wednesday10:00-11:30SAS"/>
    <s v="Wednesday10:00-11:30(L4T1)"/>
    <n v="1"/>
    <x v="4"/>
    <m/>
    <s v="TE414(L4T1)_x000a_L-Fab --- SAS"/>
  </r>
  <r>
    <n v="770"/>
    <s v="Wednesday"/>
    <s v="10:00-11:30"/>
    <s v="D"/>
    <n v="192"/>
    <s v="L-Col"/>
    <s v="TE416(L4T1)"/>
    <s v="RKH"/>
    <x v="33"/>
    <s v="Wednesday10:00-11:30RKH"/>
    <s v="Wednesday10:00-11:30(L4T1)"/>
    <n v="1"/>
    <x v="4"/>
    <m/>
    <s v="TE416(L4T1)_x000a_L-Col --- RKH"/>
  </r>
  <r>
    <n v="771"/>
    <s v="Wednesday"/>
    <s v="10:00-11:30"/>
    <s v="D"/>
    <n v="193"/>
    <s v="L-App"/>
    <s v="TE332(L3T3)B"/>
    <s v="MK"/>
    <x v="20"/>
    <s v="Wednesday10:00-11:30MK"/>
    <s v="Wednesday10:00-11:30(L3T3)B"/>
    <n v="1"/>
    <x v="5"/>
    <m/>
    <s v="TE332(L3T3)B_x000a_L-App --- MK"/>
  </r>
  <r>
    <n v="772"/>
    <s v="Wednesday"/>
    <s v="10:00-11:30"/>
    <s v="D"/>
    <n v="194"/>
    <s v="L-QC1_x000a_709"/>
    <s v="TE323(L3T2)D"/>
    <s v="FS"/>
    <x v="28"/>
    <s v="Wednesday10:00-11:30FS"/>
    <s v="Wednesday10:00-11:30(L3T2)D"/>
    <n v="2"/>
    <x v="8"/>
    <m/>
    <s v="TE323(L3T2)D_x000a_L-QC1_x000a_709 --- FS"/>
  </r>
  <r>
    <n v="773"/>
    <s v="Wednesday"/>
    <s v="10:00-11:30"/>
    <s v="D"/>
    <n v="195"/>
    <s v="L-QC2_x000a_708"/>
    <n v="0"/>
    <n v="0"/>
    <x v="0"/>
    <s v="Wednesday10:00-11:300"/>
    <s v="Wednesday10:00-11:300"/>
    <n v="15"/>
    <x v="0"/>
    <m/>
    <s v="0_x000a_L-QC2_x000a_708 --- 0"/>
  </r>
  <r>
    <n v="774"/>
    <s v="Wednesday"/>
    <s v="10:00-11:30"/>
    <s v="D"/>
    <n v="196"/>
    <s v="L-app"/>
    <n v="0"/>
    <n v="0"/>
    <x v="0"/>
    <s v="Wednesday10:00-11:300"/>
    <s v="Wednesday10:00-11:300"/>
    <n v="15"/>
    <x v="0"/>
    <m/>
    <s v="0_x000a_L-app --- 0"/>
  </r>
  <r>
    <n v="775"/>
    <s v="Wednesday"/>
    <s v="10:00-11:30"/>
    <s v="D"/>
    <n v="197"/>
    <n v="502"/>
    <s v="PHY123(L1T2)C"/>
    <n v="0"/>
    <x v="52"/>
    <s v="Wednesday10:00-11:300"/>
    <s v="Wednesday10:00-11:30(L1T2)C"/>
    <n v="15"/>
    <x v="11"/>
    <m/>
    <s v="PHY123(L1T2)C_x000a_502 --- 0"/>
  </r>
  <r>
    <n v="776"/>
    <s v="Wednesday"/>
    <s v="10:00-11:30"/>
    <s v="D"/>
    <n v="198"/>
    <n v="0"/>
    <n v="0"/>
    <n v="0"/>
    <x v="0"/>
    <s v="Wednesday10:00-11:300"/>
    <s v="Wednesday10:00-11:300"/>
    <n v="15"/>
    <x v="0"/>
    <m/>
    <s v="0_x000a_0 --- 0"/>
  </r>
  <r>
    <n v="777"/>
    <s v="Wednesday"/>
    <s v="10:00-11:30"/>
    <s v="D"/>
    <n v="199"/>
    <s v="L-mec"/>
    <n v="0"/>
    <n v="0"/>
    <x v="0"/>
    <s v="Wednesday10:00-11:300"/>
    <s v="Wednesday10:00-11:300"/>
    <n v="15"/>
    <x v="0"/>
    <m/>
    <s v="0_x000a_L-mec --- 0"/>
  </r>
  <r>
    <n v="778"/>
    <s v="Wednesday"/>
    <s v="10:00-11:30"/>
    <s v="D"/>
    <n v="200"/>
    <s v="L-Chem"/>
    <n v="0"/>
    <n v="0"/>
    <x v="0"/>
    <s v="Wednesday10:00-11:300"/>
    <s v="Wednesday10:00-11:300"/>
    <n v="15"/>
    <x v="0"/>
    <m/>
    <s v="0_x000a_L-Chem --- 0"/>
  </r>
  <r>
    <n v="779"/>
    <s v="Wednesday"/>
    <s v="11:30-01:00"/>
    <s v="G"/>
    <n v="172"/>
    <n v="701"/>
    <s v="CSE112(L1T3)B"/>
    <n v="0"/>
    <x v="19"/>
    <s v="Wednesday11:30-01:000"/>
    <s v="Wednesday11:30-01:00(L1T3)B"/>
    <n v="20"/>
    <x v="2"/>
    <m/>
    <s v="CSE112(L1T3)B_x000a_701 --- 0"/>
  </r>
  <r>
    <n v="780"/>
    <s v="Wednesday"/>
    <s v="11:30-01:00"/>
    <s v="G"/>
    <n v="173"/>
    <n v="702"/>
    <s v="ACT 231(L2T3)A"/>
    <n v="0"/>
    <x v="12"/>
    <s v="Wednesday11:30-01:000"/>
    <s v="Wednesday11:30-01:00(L2T3)A"/>
    <n v="20"/>
    <x v="10"/>
    <m/>
    <s v="ACT 231(L2T3)A_x000a_702 --- 0"/>
  </r>
  <r>
    <n v="781"/>
    <s v="Wednesday"/>
    <s v="11:30-01:00"/>
    <s v="G"/>
    <n v="174"/>
    <n v="703"/>
    <s v="TE 223(L2T2)C"/>
    <s v="AAA"/>
    <x v="24"/>
    <s v="Wednesday11:30-01:00AAA"/>
    <s v="Wednesday11:30-01:00(L2T2)C"/>
    <n v="1"/>
    <x v="3"/>
    <m/>
    <s v="TE 223(L2T2)C_x000a_703 --- AAA"/>
  </r>
  <r>
    <n v="782"/>
    <s v="Wednesday"/>
    <s v="11:30-01:00"/>
    <s v="G"/>
    <n v="175"/>
    <n v="704"/>
    <s v="TE 323(L3T2)B"/>
    <s v="AI"/>
    <x v="18"/>
    <s v="Wednesday11:30-01:00AI"/>
    <s v="Wednesday11:30-01:00(L3T2)B"/>
    <n v="1"/>
    <x v="8"/>
    <m/>
    <s v="TE 323(L3T2)B_x000a_704 --- AI"/>
  </r>
  <r>
    <n v="783"/>
    <s v="Wednesday"/>
    <s v="11:30-01:00"/>
    <s v="G"/>
    <n v="176"/>
    <n v="705"/>
    <s v="TE331(L3T3)D"/>
    <s v="MAB"/>
    <x v="35"/>
    <s v="Wednesday11:30-01:00MAB"/>
    <s v="Wednesday11:30-01:00(L3T3)D"/>
    <n v="1"/>
    <x v="5"/>
    <m/>
    <s v="TE331(L3T3)D_x000a_705 --- MAB"/>
  </r>
  <r>
    <n v="784"/>
    <s v="Wednesday"/>
    <s v="11:30-01:00"/>
    <s v="G"/>
    <n v="177"/>
    <n v="707"/>
    <n v="0"/>
    <s v="SA"/>
    <x v="0"/>
    <s v="Wednesday11:30-01:00SA"/>
    <s v="Wednesday11:30-01:000"/>
    <n v="1"/>
    <x v="0"/>
    <m/>
    <s v="0_x000a_707 --- SA"/>
  </r>
  <r>
    <n v="785"/>
    <s v="Wednesday"/>
    <s v="11:30-01:00"/>
    <s v="G"/>
    <n v="178"/>
    <n v="801"/>
    <s v="TE 325(L3T2)A"/>
    <n v="0"/>
    <x v="8"/>
    <s v="Wednesday11:30-01:000"/>
    <s v="Wednesday11:30-01:00(L3T2)A"/>
    <n v="20"/>
    <x v="8"/>
    <m/>
    <s v="TE 325(L3T2)A_x000a_801 --- 0"/>
  </r>
  <r>
    <n v="786"/>
    <s v="Wednesday"/>
    <s v="11:30-01:00"/>
    <s v="G"/>
    <n v="179"/>
    <n v="803"/>
    <s v="TE313(L3T1)B"/>
    <s v="MHR"/>
    <x v="42"/>
    <s v="Wednesday11:30-01:00MHR"/>
    <s v="Wednesday11:30-01:00(L3T1)B"/>
    <n v="1"/>
    <x v="12"/>
    <m/>
    <s v="TE313(L3T1)B_x000a_803 --- MHR"/>
  </r>
  <r>
    <n v="787"/>
    <s v="Wednesday"/>
    <s v="11:30-01:00"/>
    <s v="G"/>
    <n v="180"/>
    <n v="807"/>
    <s v="TE325(L3T2)A"/>
    <s v="GC"/>
    <x v="8"/>
    <s v="Wednesday11:30-01:00GC"/>
    <s v="Wednesday11:30-01:00(L3T2)A"/>
    <n v="1"/>
    <x v="8"/>
    <m/>
    <s v="TE325(L3T2)A_x000a_807 --- GC"/>
  </r>
  <r>
    <n v="788"/>
    <s v="Wednesday"/>
    <s v="11:30-01:00"/>
    <s v="G"/>
    <n v="181"/>
    <n v="808"/>
    <n v="0"/>
    <n v="0"/>
    <x v="0"/>
    <s v="Wednesday11:30-01:000"/>
    <s v="Wednesday11:30-01:000"/>
    <n v="20"/>
    <x v="0"/>
    <m/>
    <s v="0_x000a_808 --- 0"/>
  </r>
  <r>
    <n v="789"/>
    <s v="Wednesday"/>
    <s v="11:30-01:00"/>
    <s v="G"/>
    <n v="182"/>
    <n v="711"/>
    <n v="0"/>
    <n v="0"/>
    <x v="0"/>
    <s v="Wednesday11:30-01:000"/>
    <s v="Wednesday11:30-01:000"/>
    <n v="20"/>
    <x v="0"/>
    <m/>
    <s v="0_x000a_711 --- 0"/>
  </r>
  <r>
    <n v="790"/>
    <s v="Wednesday"/>
    <s v="11:30-01:00"/>
    <s v="G"/>
    <n v="183"/>
    <n v="712"/>
    <s v="DIC"/>
    <n v="0"/>
    <x v="7"/>
    <s v="Wednesday11:30-01:000"/>
    <s v="Wednesday11:30-01:00DIC"/>
    <n v="20"/>
    <x v="7"/>
    <m/>
    <s v="DIC_x000a_712 --- 0"/>
  </r>
  <r>
    <n v="791"/>
    <s v="Wednesday"/>
    <s v="11:30-01:00"/>
    <s v="G"/>
    <n v="184"/>
    <n v="301"/>
    <n v="0"/>
    <n v="0"/>
    <x v="0"/>
    <s v="Wednesday11:30-01:000"/>
    <s v="Wednesday11:30-01:000"/>
    <n v="20"/>
    <x v="0"/>
    <m/>
    <s v="0_x000a_301 --- 0"/>
  </r>
  <r>
    <n v="792"/>
    <s v="Wednesday"/>
    <s v="11:30-01:00"/>
    <s v="G"/>
    <n v="185"/>
    <s v="SAC-2"/>
    <n v="0"/>
    <n v="0"/>
    <x v="0"/>
    <s v="Wednesday11:30-01:000"/>
    <s v="Wednesday11:30-01:000"/>
    <n v="20"/>
    <x v="0"/>
    <m/>
    <s v="0_x000a_SAC-2 --- 0"/>
  </r>
  <r>
    <n v="793"/>
    <s v="Wednesday"/>
    <s v="11:30-01:00"/>
    <s v="G"/>
    <n v="186"/>
    <n v="303"/>
    <n v="0"/>
    <n v="0"/>
    <x v="0"/>
    <s v="Wednesday11:30-01:000"/>
    <s v="Wednesday11:30-01:000"/>
    <n v="20"/>
    <x v="0"/>
    <m/>
    <s v="0_x000a_303 --- 0"/>
  </r>
  <r>
    <n v="794"/>
    <s v="Wednesday"/>
    <s v="11:30-01:00"/>
    <s v="G"/>
    <n v="187"/>
    <s v="L-Draw"/>
    <s v="TE234(L2T3)A"/>
    <n v="0"/>
    <x v="12"/>
    <s v="Wednesday11:30-01:000"/>
    <s v="Wednesday11:30-01:00(L2T3)A"/>
    <n v="20"/>
    <x v="10"/>
    <m/>
    <s v="TE234(L2T3)A_x000a_L-Draw --- 0"/>
  </r>
  <r>
    <n v="795"/>
    <s v="Wednesday"/>
    <s v="11:30-01:00"/>
    <s v="G"/>
    <n v="188"/>
    <s v="L-Yarn1"/>
    <n v="0"/>
    <n v="0"/>
    <x v="0"/>
    <s v="Wednesday11:30-01:000"/>
    <s v="Wednesday11:30-01:000"/>
    <n v="20"/>
    <x v="0"/>
    <m/>
    <s v="0_x000a_L-Yarn1 --- 0"/>
  </r>
  <r>
    <n v="796"/>
    <s v="Wednesday"/>
    <s v="11:30-01:00"/>
    <s v="G"/>
    <n v="189"/>
    <s v="L-Fab"/>
    <n v="0"/>
    <n v="0"/>
    <x v="0"/>
    <s v="Wednesday11:30-01:000"/>
    <s v="Wednesday11:30-01:000"/>
    <n v="20"/>
    <x v="0"/>
    <m/>
    <s v="0_x000a_L-Fab --- 0"/>
  </r>
  <r>
    <n v="797"/>
    <s v="Wednesday"/>
    <s v="11:30-01:00"/>
    <s v="G"/>
    <n v="190"/>
    <n v="0"/>
    <n v="0"/>
    <n v="0"/>
    <x v="0"/>
    <s v="Wednesday11:30-01:000"/>
    <s v="Wednesday11:30-01:000"/>
    <n v="20"/>
    <x v="0"/>
    <m/>
    <s v="0_x000a_0 --- 0"/>
  </r>
  <r>
    <n v="798"/>
    <s v="Wednesday"/>
    <s v="11:30-01:00"/>
    <s v="G"/>
    <n v="191"/>
    <s v="L-Fab"/>
    <s v="TE214(L2-T1)A"/>
    <s v="SAS"/>
    <x v="62"/>
    <s v="Wednesday11:30-01:00SAS"/>
    <s v="Wednesday11:30-01:00(L2-T1)A"/>
    <n v="1"/>
    <x v="17"/>
    <m/>
    <s v="TE214(L2-T1)A_x000a_L-Fab --- SAS"/>
  </r>
  <r>
    <n v="799"/>
    <s v="Wednesday"/>
    <s v="11:30-01:00"/>
    <s v="G"/>
    <n v="192"/>
    <s v="L-Col"/>
    <s v="TE 222 (L2T2)A"/>
    <s v="SM"/>
    <x v="9"/>
    <s v="Wednesday11:30-01:00SM"/>
    <s v="Wednesday11:30-01:00(L2T2)A"/>
    <n v="1"/>
    <x v="3"/>
    <m/>
    <s v="TE 222 (L2T2)A_x000a_L-Col --- SM"/>
  </r>
  <r>
    <n v="800"/>
    <s v="Wednesday"/>
    <s v="11:30-01:00"/>
    <s v="G"/>
    <n v="193"/>
    <s v="L-App"/>
    <s v="TE418(L4T1)"/>
    <s v="Shamim"/>
    <x v="33"/>
    <s v="Wednesday11:30-01:00Shamim"/>
    <s v="Wednesday11:30-01:00(L4T1)"/>
    <n v="1"/>
    <x v="4"/>
    <m/>
    <s v="TE418(L4T1)_x000a_L-App --- Shamim"/>
  </r>
  <r>
    <n v="801"/>
    <s v="Wednesday"/>
    <s v="11:30-01:00"/>
    <s v="G"/>
    <n v="194"/>
    <s v="L-QC1_x000a_709"/>
    <n v="0"/>
    <n v="0"/>
    <x v="0"/>
    <s v="Wednesday11:30-01:000"/>
    <s v="Wednesday11:30-01:000"/>
    <n v="20"/>
    <x v="0"/>
    <m/>
    <s v="0_x000a_L-QC1_x000a_709 --- 0"/>
  </r>
  <r>
    <n v="802"/>
    <s v="Wednesday"/>
    <s v="11:30-01:00"/>
    <s v="G"/>
    <n v="195"/>
    <s v="L-QC2_x000a_708"/>
    <n v="0"/>
    <n v="0"/>
    <x v="0"/>
    <s v="Wednesday11:30-01:000"/>
    <s v="Wednesday11:30-01:000"/>
    <n v="20"/>
    <x v="0"/>
    <m/>
    <s v="0_x000a_L-QC2_x000a_708 --- 0"/>
  </r>
  <r>
    <n v="803"/>
    <s v="Wednesday"/>
    <s v="11:30-01:00"/>
    <s v="G"/>
    <n v="196"/>
    <n v="0"/>
    <n v="0"/>
    <n v="0"/>
    <x v="0"/>
    <s v="Wednesday11:30-01:000"/>
    <s v="Wednesday11:30-01:000"/>
    <n v="20"/>
    <x v="0"/>
    <m/>
    <s v="0_x000a_0 --- 0"/>
  </r>
  <r>
    <n v="804"/>
    <s v="Wednesday"/>
    <s v="11:30-01:00"/>
    <s v="G"/>
    <n v="197"/>
    <n v="502"/>
    <s v="PHY123(L1T2)D"/>
    <n v="0"/>
    <x v="22"/>
    <s v="Wednesday11:30-01:000"/>
    <s v="Wednesday11:30-01:00(L1T2)D"/>
    <n v="20"/>
    <x v="11"/>
    <m/>
    <s v="PHY123(L1T2)D_x000a_502 --- 0"/>
  </r>
  <r>
    <n v="805"/>
    <s v="Wednesday"/>
    <s v="11:30-01:00"/>
    <s v="G"/>
    <n v="198"/>
    <n v="0"/>
    <n v="0"/>
    <n v="0"/>
    <x v="0"/>
    <s v="Wednesday11:30-01:000"/>
    <s v="Wednesday11:30-01:000"/>
    <n v="20"/>
    <x v="0"/>
    <m/>
    <s v="0_x000a_0 --- 0"/>
  </r>
  <r>
    <n v="806"/>
    <s v="Wednesday"/>
    <s v="11:30-01:00"/>
    <s v="G"/>
    <n v="199"/>
    <s v="L-mec"/>
    <n v="0"/>
    <n v="0"/>
    <x v="0"/>
    <s v="Wednesday11:30-01:000"/>
    <s v="Wednesday11:30-01:000"/>
    <n v="20"/>
    <x v="0"/>
    <m/>
    <s v="0_x000a_L-mec --- 0"/>
  </r>
  <r>
    <n v="807"/>
    <s v="Wednesday"/>
    <s v="11:30-01:00"/>
    <s v="G"/>
    <n v="200"/>
    <n v="0"/>
    <n v="0"/>
    <n v="0"/>
    <x v="0"/>
    <s v="Wednesday11:30-01:000"/>
    <s v="Wednesday11:30-01:000"/>
    <n v="20"/>
    <x v="0"/>
    <m/>
    <s v="0_x000a_0 --- 0"/>
  </r>
  <r>
    <n v="808"/>
    <s v="Wednesday"/>
    <s v="01:00-02:30"/>
    <s v="J"/>
    <n v="172"/>
    <n v="701"/>
    <s v="CSE112(L1T3)B"/>
    <n v="0"/>
    <x v="19"/>
    <s v="Wednesday01:00-02:300"/>
    <s v="Wednesday01:00-02:30(L1T3)B"/>
    <n v="18"/>
    <x v="2"/>
    <m/>
    <s v="CSE112(L1T3)B_x000a_701 --- 0"/>
  </r>
  <r>
    <n v="809"/>
    <s v="Wednesday"/>
    <s v="01:00-02:30"/>
    <s v="J"/>
    <n v="173"/>
    <n v="702"/>
    <s v="TE 327 (L3T2) A"/>
    <s v="AAM"/>
    <x v="10"/>
    <s v="Wednesday01:00-02:30AAM"/>
    <s v="Wednesday01:00-02:30(L3T2) A"/>
    <n v="1"/>
    <x v="8"/>
    <m/>
    <s v="TE 327 (L3T2) A_x000a_702 --- AAM"/>
  </r>
  <r>
    <n v="810"/>
    <s v="Wednesday"/>
    <s v="01:00-02:30"/>
    <s v="J"/>
    <n v="174"/>
    <n v="703"/>
    <s v="TE 334(L3T3)A"/>
    <s v="Syful"/>
    <x v="5"/>
    <s v="Wednesday01:00-02:30Syful"/>
    <s v="Wednesday01:00-02:30(L3T3)A"/>
    <n v="1"/>
    <x v="5"/>
    <m/>
    <s v="TE 334(L3T3)A_x000a_703 --- Syful"/>
  </r>
  <r>
    <n v="811"/>
    <s v="Wednesday"/>
    <s v="01:00-02:30"/>
    <s v="J"/>
    <n v="175"/>
    <n v="704"/>
    <n v="0"/>
    <n v="0"/>
    <x v="0"/>
    <s v="Wednesday01:00-02:300"/>
    <s v="Wednesday01:00-02:300"/>
    <n v="18"/>
    <x v="0"/>
    <m/>
    <s v="0_x000a_704 --- 0"/>
  </r>
  <r>
    <n v="812"/>
    <s v="Wednesday"/>
    <s v="01:00-02:30"/>
    <s v="J"/>
    <n v="176"/>
    <n v="705"/>
    <s v="TE 334(L3T3)D"/>
    <s v="PT"/>
    <x v="35"/>
    <s v="Wednesday01:00-02:30PT"/>
    <s v="Wednesday01:00-02:30(L3T3)D"/>
    <n v="1"/>
    <x v="5"/>
    <m/>
    <s v="TE 334(L3T3)D_x000a_705 --- PT"/>
  </r>
  <r>
    <n v="813"/>
    <s v="Wednesday"/>
    <s v="01:00-02:30"/>
    <s v="J"/>
    <n v="177"/>
    <n v="707"/>
    <n v="0"/>
    <n v="0"/>
    <x v="0"/>
    <s v="Wednesday01:00-02:300"/>
    <s v="Wednesday01:00-02:300"/>
    <n v="18"/>
    <x v="0"/>
    <m/>
    <s v="0_x000a_707 --- 0"/>
  </r>
  <r>
    <n v="814"/>
    <s v="Wednesday"/>
    <s v="01:00-02:30"/>
    <s v="J"/>
    <n v="178"/>
    <n v="801"/>
    <n v="0"/>
    <n v="0"/>
    <x v="0"/>
    <s v="Wednesday01:00-02:300"/>
    <s v="Wednesday01:00-02:300"/>
    <n v="18"/>
    <x v="0"/>
    <m/>
    <s v="0_x000a_801 --- 0"/>
  </r>
  <r>
    <n v="815"/>
    <s v="Wednesday"/>
    <s v="01:00-02:30"/>
    <s v="J"/>
    <n v="179"/>
    <n v="803"/>
    <s v="MAT111(L1T1)A"/>
    <s v="SS"/>
    <x v="27"/>
    <s v="Wednesday01:00-02:30SS"/>
    <s v="Wednesday01:00-02:30(L1T1)A"/>
    <n v="1"/>
    <x v="13"/>
    <m/>
    <s v="MAT111(L1T1)A_x000a_803 --- SS"/>
  </r>
  <r>
    <n v="816"/>
    <s v="Wednesday"/>
    <s v="01:00-02:30"/>
    <s v="J"/>
    <n v="180"/>
    <n v="807"/>
    <s v="TE221(L2T2)B"/>
    <s v="SM"/>
    <x v="3"/>
    <s v="Wednesday01:00-02:30SM"/>
    <s v="Wednesday01:00-02:30(L2T2)B"/>
    <n v="2"/>
    <x v="3"/>
    <m/>
    <s v="TE221(L2T2)B_x000a_807 --- SM"/>
  </r>
  <r>
    <n v="817"/>
    <s v="Wednesday"/>
    <s v="01:00-02:30"/>
    <s v="J"/>
    <n v="181"/>
    <n v="808"/>
    <s v="CHE-124(L1T2)B"/>
    <s v="KZ"/>
    <x v="34"/>
    <s v="Wednesday01:00-02:30KZ"/>
    <s v="Wednesday01:00-02:30(L1T2)B"/>
    <n v="1"/>
    <x v="11"/>
    <m/>
    <s v="CHE-124(L1T2)B_x000a_808 --- KZ"/>
  </r>
  <r>
    <n v="818"/>
    <s v="Wednesday"/>
    <s v="01:00-02:30"/>
    <s v="J"/>
    <n v="182"/>
    <n v="711"/>
    <s v="TE4111(L4T1)A"/>
    <s v="AG"/>
    <x v="16"/>
    <s v="Wednesday01:00-02:30AG"/>
    <s v="Wednesday01:00-02:30(L4T1)A"/>
    <n v="1"/>
    <x v="4"/>
    <m/>
    <s v="TE4111(L4T1)A_x000a_711 --- AG"/>
  </r>
  <r>
    <n v="819"/>
    <s v="Wednesday"/>
    <s v="01:00-02:30"/>
    <s v="J"/>
    <n v="183"/>
    <n v="712"/>
    <s v="DIC"/>
    <n v="0"/>
    <x v="7"/>
    <s v="Wednesday01:00-02:300"/>
    <s v="Wednesday01:00-02:30DIC"/>
    <n v="18"/>
    <x v="7"/>
    <m/>
    <s v="DIC_x000a_712 --- 0"/>
  </r>
  <r>
    <n v="820"/>
    <s v="Wednesday"/>
    <s v="01:00-02:30"/>
    <s v="J"/>
    <n v="184"/>
    <n v="301"/>
    <n v="0"/>
    <n v="0"/>
    <x v="0"/>
    <s v="Wednesday01:00-02:300"/>
    <s v="Wednesday01:00-02:300"/>
    <n v="18"/>
    <x v="0"/>
    <m/>
    <s v="0_x000a_301 --- 0"/>
  </r>
  <r>
    <n v="821"/>
    <s v="Wednesday"/>
    <s v="01:00-02:30"/>
    <s v="J"/>
    <n v="185"/>
    <n v="304"/>
    <n v="0"/>
    <n v="0"/>
    <x v="0"/>
    <s v="Wednesday01:00-02:300"/>
    <s v="Wednesday01:00-02:300"/>
    <n v="18"/>
    <x v="0"/>
    <m/>
    <s v="0_x000a_304 --- 0"/>
  </r>
  <r>
    <n v="822"/>
    <s v="Wednesday"/>
    <s v="01:00-02:30"/>
    <s v="J"/>
    <n v="186"/>
    <n v="303"/>
    <n v="0"/>
    <n v="0"/>
    <x v="0"/>
    <s v="Wednesday01:00-02:300"/>
    <s v="Wednesday01:00-02:300"/>
    <n v="18"/>
    <x v="0"/>
    <m/>
    <s v="0_x000a_303 --- 0"/>
  </r>
  <r>
    <n v="823"/>
    <s v="Wednesday"/>
    <s v="01:00-02:30"/>
    <s v="J"/>
    <n v="187"/>
    <s v="L-Draw"/>
    <s v="TE234(L2T3)A"/>
    <s v="RI"/>
    <x v="12"/>
    <s v="Wednesday01:00-02:30RI"/>
    <s v="Wednesday01:00-02:30(L2T3)A"/>
    <n v="1"/>
    <x v="10"/>
    <m/>
    <s v="TE234(L2T3)A_x000a_L-Draw --- RI"/>
  </r>
  <r>
    <n v="824"/>
    <s v="Wednesday"/>
    <s v="01:00-02:30"/>
    <s v="J"/>
    <n v="188"/>
    <s v="L-Yarn1"/>
    <n v="0"/>
    <n v="0"/>
    <x v="0"/>
    <s v="Wednesday01:00-02:300"/>
    <s v="Wednesday01:00-02:300"/>
    <n v="18"/>
    <x v="0"/>
    <m/>
    <s v="0_x000a_L-Yarn1 --- 0"/>
  </r>
  <r>
    <n v="825"/>
    <s v="Wednesday"/>
    <s v="01:00-02:30"/>
    <s v="J"/>
    <n v="189"/>
    <s v="L-Fab"/>
    <n v="0"/>
    <n v="0"/>
    <x v="0"/>
    <s v="Wednesday01:00-02:300"/>
    <s v="Wednesday01:00-02:300"/>
    <n v="18"/>
    <x v="0"/>
    <m/>
    <s v="0_x000a_L-Fab --- 0"/>
  </r>
  <r>
    <n v="826"/>
    <s v="Wednesday"/>
    <s v="01:00-02:30"/>
    <s v="J"/>
    <n v="190"/>
    <n v="0"/>
    <n v="0"/>
    <n v="0"/>
    <x v="0"/>
    <s v="Wednesday01:00-02:300"/>
    <s v="Wednesday01:00-02:300"/>
    <n v="18"/>
    <x v="0"/>
    <m/>
    <s v="0_x000a_0 --- 0"/>
  </r>
  <r>
    <n v="827"/>
    <s v="Wednesday"/>
    <s v="01:00-02:30"/>
    <s v="J"/>
    <n v="191"/>
    <s v="L-Fab"/>
    <s v="TE214(L2-T1)A"/>
    <s v="SAS"/>
    <x v="62"/>
    <s v="Wednesday01:00-02:30SAS"/>
    <s v="Wednesday01:00-02:30(L2-T1)A"/>
    <n v="1"/>
    <x v="17"/>
    <m/>
    <s v="TE214(L2-T1)A_x000a_L-Fab --- SAS"/>
  </r>
  <r>
    <n v="828"/>
    <s v="Wednesday"/>
    <s v="01:00-02:30"/>
    <s v="J"/>
    <n v="192"/>
    <s v="L-Col"/>
    <s v="TE 222 (L2T2)A"/>
    <s v="SM"/>
    <x v="9"/>
    <s v="Wednesday01:00-02:30SM"/>
    <s v="Wednesday01:00-02:30(L2T2)A"/>
    <n v="2"/>
    <x v="3"/>
    <m/>
    <s v="TE 222 (L2T2)A_x000a_L-Col --- SM"/>
  </r>
  <r>
    <n v="829"/>
    <s v="Wednesday"/>
    <s v="01:00-02:30"/>
    <s v="J"/>
    <n v="193"/>
    <s v="L-App"/>
    <s v="TE418(L4T1)"/>
    <s v="Shamim"/>
    <x v="33"/>
    <s v="Wednesday01:00-02:30Shamim"/>
    <s v="Wednesday01:00-02:30(L4T1)"/>
    <n v="1"/>
    <x v="4"/>
    <m/>
    <s v="TE418(L4T1)_x000a_L-App --- Shamim"/>
  </r>
  <r>
    <n v="830"/>
    <s v="Wednesday"/>
    <s v="01:00-02:30"/>
    <s v="J"/>
    <n v="194"/>
    <s v="L-QC1_x000a_709"/>
    <n v="0"/>
    <n v="0"/>
    <x v="0"/>
    <s v="Wednesday01:00-02:300"/>
    <s v="Wednesday01:00-02:300"/>
    <n v="18"/>
    <x v="0"/>
    <m/>
    <s v="0_x000a_L-QC1_x000a_709 --- 0"/>
  </r>
  <r>
    <n v="831"/>
    <s v="Wednesday"/>
    <s v="01:00-02:30"/>
    <s v="J"/>
    <n v="195"/>
    <s v="L-QC2_x000a_708"/>
    <n v="0"/>
    <n v="0"/>
    <x v="0"/>
    <s v="Wednesday01:00-02:300"/>
    <s v="Wednesday01:00-02:300"/>
    <n v="18"/>
    <x v="0"/>
    <m/>
    <s v="0_x000a_L-QC2_x000a_708 --- 0"/>
  </r>
  <r>
    <n v="832"/>
    <s v="Wednesday"/>
    <s v="01:00-02:30"/>
    <s v="J"/>
    <n v="196"/>
    <n v="0"/>
    <n v="0"/>
    <n v="0"/>
    <x v="0"/>
    <s v="Wednesday01:00-02:300"/>
    <s v="Wednesday01:00-02:300"/>
    <n v="18"/>
    <x v="0"/>
    <m/>
    <s v="0_x000a_0 --- 0"/>
  </r>
  <r>
    <n v="833"/>
    <s v="Wednesday"/>
    <s v="01:00-02:30"/>
    <s v="J"/>
    <n v="197"/>
    <n v="502"/>
    <s v="PHY123(L1T2)D"/>
    <n v="0"/>
    <x v="22"/>
    <s v="Wednesday01:00-02:300"/>
    <s v="Wednesday01:00-02:30(L1T2)D"/>
    <n v="18"/>
    <x v="11"/>
    <m/>
    <s v="PHY123(L1T2)D_x000a_502 --- 0"/>
  </r>
  <r>
    <n v="834"/>
    <s v="Wednesday"/>
    <s v="01:00-02:30"/>
    <s v="J"/>
    <n v="198"/>
    <n v="0"/>
    <n v="0"/>
    <n v="0"/>
    <x v="0"/>
    <s v="Wednesday01:00-02:300"/>
    <s v="Wednesday01:00-02:300"/>
    <n v="18"/>
    <x v="0"/>
    <m/>
    <s v="0_x000a_0 --- 0"/>
  </r>
  <r>
    <n v="835"/>
    <s v="Wednesday"/>
    <s v="01:00-02:30"/>
    <s v="J"/>
    <n v="199"/>
    <s v="L-mec"/>
    <n v="0"/>
    <n v="0"/>
    <x v="0"/>
    <s v="Wednesday01:00-02:300"/>
    <s v="Wednesday01:00-02:300"/>
    <n v="18"/>
    <x v="0"/>
    <m/>
    <s v="0_x000a_L-mec --- 0"/>
  </r>
  <r>
    <n v="836"/>
    <s v="Wednesday"/>
    <s v="01:00-02:30"/>
    <s v="J"/>
    <n v="200"/>
    <n v="0"/>
    <n v="0"/>
    <n v="0"/>
    <x v="0"/>
    <s v="Wednesday01:00-02:300"/>
    <s v="Wednesday01:00-02:300"/>
    <n v="18"/>
    <x v="0"/>
    <m/>
    <s v="0_x000a_0 --- 0"/>
  </r>
  <r>
    <n v="837"/>
    <s v="Wednesday"/>
    <s v="2:30-04:00"/>
    <s v="M"/>
    <n v="172"/>
    <n v="701"/>
    <s v="TE428(L4T2)C"/>
    <n v="0"/>
    <x v="45"/>
    <s v="Wednesday2:30-04:000"/>
    <s v="Wednesday2:30-04:00(L4T2)C"/>
    <n v="20"/>
    <x v="1"/>
    <m/>
    <s v="TE428(L4T2)C_x000a_701 --- 0"/>
  </r>
  <r>
    <n v="838"/>
    <s v="Wednesday"/>
    <s v="2:30-04:00"/>
    <s v="M"/>
    <n v="173"/>
    <n v="702"/>
    <s v="ACT 231(L2T3)B"/>
    <n v="0"/>
    <x v="13"/>
    <s v="Wednesday2:30-04:000"/>
    <s v="Wednesday2:30-04:00(L2T3)B"/>
    <n v="20"/>
    <x v="10"/>
    <m/>
    <s v="ACT 231(L2T3)B_x000a_702 --- 0"/>
  </r>
  <r>
    <n v="839"/>
    <s v="Wednesday"/>
    <s v="2:30-04:00"/>
    <s v="M"/>
    <n v="174"/>
    <n v="703"/>
    <s v="TE317(L3T2)A"/>
    <s v="MR1"/>
    <x v="8"/>
    <s v="Wednesday2:30-04:00MR1"/>
    <s v="Wednesday2:30-04:00(L3T2)A"/>
    <n v="1"/>
    <x v="8"/>
    <m/>
    <s v="TE317(L3T2)A_x000a_703 --- MR1"/>
  </r>
  <r>
    <n v="840"/>
    <s v="Wednesday"/>
    <s v="2:30-04:00"/>
    <s v="M"/>
    <n v="175"/>
    <n v="704"/>
    <s v="MKT 231(L2T3)A"/>
    <s v="MAB"/>
    <x v="12"/>
    <s v="Wednesday2:30-04:00MAB"/>
    <s v="Wednesday2:30-04:00(L2T3)A"/>
    <n v="1"/>
    <x v="10"/>
    <m/>
    <s v="MKT 231(L2T3)A_x000a_704 --- MAB"/>
  </r>
  <r>
    <n v="841"/>
    <s v="Wednesday"/>
    <s v="2:30-04:00"/>
    <s v="M"/>
    <n v="176"/>
    <n v="705"/>
    <s v="CHE-124(L1T2)C"/>
    <s v="MML"/>
    <x v="52"/>
    <s v="Wednesday2:30-04:00MML"/>
    <s v="Wednesday2:30-04:00(L1T2)C"/>
    <n v="1"/>
    <x v="11"/>
    <m/>
    <s v="CHE-124(L1T2)C_x000a_705 --- MML"/>
  </r>
  <r>
    <n v="842"/>
    <s v="Wednesday"/>
    <s v="2:30-04:00"/>
    <s v="M"/>
    <n v="177"/>
    <n v="707"/>
    <s v="PHY111(L1T1)C"/>
    <s v="SA"/>
    <x v="31"/>
    <s v="Wednesday2:30-04:00SA"/>
    <s v="Wednesday2:30-04:00(L1T1)C"/>
    <n v="1"/>
    <x v="13"/>
    <m/>
    <s v="PHY111(L1T1)C_x000a_707 --- SA"/>
  </r>
  <r>
    <n v="843"/>
    <s v="Wednesday"/>
    <s v="2:30-04:00"/>
    <s v="M"/>
    <n v="178"/>
    <n v="801"/>
    <s v="TE 325(L3T2)B"/>
    <n v="0"/>
    <x v="18"/>
    <s v="Wednesday2:30-04:000"/>
    <s v="Wednesday2:30-04:00(L3T2)B"/>
    <n v="20"/>
    <x v="8"/>
    <m/>
    <s v="TE 325(L3T2)B_x000a_801 --- 0"/>
  </r>
  <r>
    <n v="844"/>
    <s v="Wednesday"/>
    <s v="2:30-04:00"/>
    <s v="M"/>
    <n v="179"/>
    <n v="803"/>
    <s v="MAT122(L1T2)D"/>
    <s v="SKR"/>
    <x v="22"/>
    <s v="Wednesday2:30-04:00SKR"/>
    <s v="Wednesday2:30-04:00(L1T2)D"/>
    <n v="1"/>
    <x v="11"/>
    <m/>
    <s v="MAT122(L1T2)D_x000a_803 --- SKR"/>
  </r>
  <r>
    <n v="845"/>
    <s v="Wednesday"/>
    <s v="2:30-04:00"/>
    <s v="M"/>
    <n v="180"/>
    <n v="807"/>
    <s v="TE333(L3T3)A"/>
    <s v="SI"/>
    <x v="5"/>
    <s v="Wednesday2:30-04:00SI"/>
    <s v="Wednesday2:30-04:00(L3T3)A"/>
    <n v="1"/>
    <x v="5"/>
    <m/>
    <s v="TE333(L3T3)A_x000a_807 --- SI"/>
  </r>
  <r>
    <n v="846"/>
    <s v="Wednesday"/>
    <s v="2:30-04:00"/>
    <s v="M"/>
    <n v="181"/>
    <n v="808"/>
    <s v="TE233(L2T3)B"/>
    <s v="NRD"/>
    <x v="13"/>
    <s v="Wednesday2:30-04:00NRD"/>
    <s v="Wednesday2:30-04:00(L2T3)B"/>
    <n v="1"/>
    <x v="10"/>
    <m/>
    <s v="TE233(L2T3)B_x000a_808 --- NRD"/>
  </r>
  <r>
    <n v="847"/>
    <s v="Wednesday"/>
    <s v="2:30-04:00"/>
    <s v="M"/>
    <n v="182"/>
    <n v="711"/>
    <n v="0"/>
    <n v="0"/>
    <x v="0"/>
    <s v="Wednesday2:30-04:000"/>
    <s v="Wednesday2:30-04:000"/>
    <n v="20"/>
    <x v="0"/>
    <m/>
    <s v="0_x000a_711 --- 0"/>
  </r>
  <r>
    <n v="848"/>
    <s v="Wednesday"/>
    <s v="2:30-04:00"/>
    <s v="M"/>
    <n v="183"/>
    <n v="712"/>
    <n v="0"/>
    <n v="0"/>
    <x v="0"/>
    <s v="Wednesday2:30-04:000"/>
    <s v="Wednesday2:30-04:000"/>
    <n v="20"/>
    <x v="0"/>
    <m/>
    <s v="0_x000a_712 --- 0"/>
  </r>
  <r>
    <n v="849"/>
    <s v="Wednesday"/>
    <s v="2:30-04:00"/>
    <s v="M"/>
    <n v="184"/>
    <n v="0"/>
    <n v="0"/>
    <n v="0"/>
    <x v="0"/>
    <s v="Wednesday2:30-04:000"/>
    <s v="Wednesday2:30-04:000"/>
    <n v="20"/>
    <x v="0"/>
    <m/>
    <s v="0_x000a_0 --- 0"/>
  </r>
  <r>
    <n v="850"/>
    <s v="Wednesday"/>
    <s v="2:30-04:00"/>
    <s v="M"/>
    <n v="185"/>
    <n v="302"/>
    <n v="0"/>
    <n v="0"/>
    <x v="0"/>
    <s v="Wednesday2:30-04:000"/>
    <s v="Wednesday2:30-04:000"/>
    <n v="20"/>
    <x v="0"/>
    <m/>
    <s v="0_x000a_302 --- 0"/>
  </r>
  <r>
    <n v="851"/>
    <s v="Wednesday"/>
    <s v="2:30-04:00"/>
    <s v="M"/>
    <n v="186"/>
    <n v="303"/>
    <n v="0"/>
    <n v="0"/>
    <x v="0"/>
    <s v="Wednesday2:30-04:000"/>
    <s v="Wednesday2:30-04:000"/>
    <n v="20"/>
    <x v="0"/>
    <m/>
    <s v="0_x000a_303 --- 0"/>
  </r>
  <r>
    <n v="852"/>
    <s v="Wednesday"/>
    <s v="2:30-04:00"/>
    <s v="M"/>
    <n v="187"/>
    <n v="0"/>
    <n v="0"/>
    <n v="0"/>
    <x v="0"/>
    <s v="Wednesday2:30-04:000"/>
    <s v="Wednesday2:30-04:000"/>
    <n v="20"/>
    <x v="0"/>
    <m/>
    <s v="0_x000a_0 --- 0"/>
  </r>
  <r>
    <n v="853"/>
    <s v="Wednesday"/>
    <s v="2:30-04:00"/>
    <s v="M"/>
    <n v="188"/>
    <s v="L-Yarn1"/>
    <n v="0"/>
    <n v="0"/>
    <x v="0"/>
    <s v="Wednesday2:30-04:000"/>
    <s v="Wednesday2:30-04:000"/>
    <n v="20"/>
    <x v="0"/>
    <m/>
    <s v="0_x000a_L-Yarn1 --- 0"/>
  </r>
  <r>
    <n v="854"/>
    <s v="Wednesday"/>
    <s v="2:30-04:00"/>
    <s v="M"/>
    <n v="189"/>
    <s v="L-Yarn2"/>
    <n v="0"/>
    <n v="0"/>
    <x v="0"/>
    <s v="Wednesday2:30-04:000"/>
    <s v="Wednesday2:30-04:000"/>
    <n v="20"/>
    <x v="0"/>
    <m/>
    <s v="0_x000a_L-Yarn2 --- 0"/>
  </r>
  <r>
    <n v="855"/>
    <s v="Wednesday"/>
    <s v="2:30-04:00"/>
    <s v="M"/>
    <n v="190"/>
    <s v="L-COL"/>
    <n v="0"/>
    <n v="0"/>
    <x v="0"/>
    <s v="Wednesday2:30-04:000"/>
    <s v="Wednesday2:30-04:000"/>
    <n v="20"/>
    <x v="0"/>
    <m/>
    <s v="0_x000a_L-COL --- 0"/>
  </r>
  <r>
    <n v="856"/>
    <s v="Wednesday"/>
    <s v="2:30-04:00"/>
    <s v="M"/>
    <n v="191"/>
    <s v="L-Fab"/>
    <s v="TE214(L2-T1)B"/>
    <s v="AI"/>
    <x v="51"/>
    <s v="Wednesday2:30-04:00AI"/>
    <s v="Wednesday2:30-04:00(L2-T1)B"/>
    <n v="1"/>
    <x v="17"/>
    <m/>
    <s v="TE214(L2-T1)B_x000a_L-Fab --- AI"/>
  </r>
  <r>
    <n v="857"/>
    <s v="Wednesday"/>
    <s v="2:30-04:00"/>
    <s v="M"/>
    <n v="192"/>
    <s v="L-Yarn2"/>
    <n v="0"/>
    <n v="0"/>
    <x v="0"/>
    <s v="Wednesday2:30-04:000"/>
    <s v="Wednesday2:30-04:000"/>
    <n v="20"/>
    <x v="0"/>
    <m/>
    <s v="0_x000a_L-Yarn2 --- 0"/>
  </r>
  <r>
    <n v="858"/>
    <s v="Wednesday"/>
    <s v="2:30-04:00"/>
    <s v="M"/>
    <n v="193"/>
    <s v="L-App"/>
    <n v="0"/>
    <n v="0"/>
    <x v="0"/>
    <s v="Wednesday2:30-04:000"/>
    <s v="Wednesday2:30-04:000"/>
    <n v="20"/>
    <x v="0"/>
    <m/>
    <s v="0_x000a_L-App --- 0"/>
  </r>
  <r>
    <n v="859"/>
    <s v="Wednesday"/>
    <s v="2:30-04:00"/>
    <s v="M"/>
    <n v="194"/>
    <s v="L-QC1_x000a_709"/>
    <s v="PC"/>
    <n v="0"/>
    <x v="54"/>
    <s v="Wednesday2:30-04:000"/>
    <s v="Wednesday2:30-04:00PC"/>
    <n v="20"/>
    <x v="18"/>
    <m/>
    <s v="PC_x000a_L-QC1_x000a_709 --- 0"/>
  </r>
  <r>
    <n v="860"/>
    <s v="Wednesday"/>
    <s v="2:30-04:00"/>
    <s v="M"/>
    <n v="195"/>
    <s v="L-QC2_x000a_708"/>
    <s v="TE316(L3T1)B"/>
    <s v="NF"/>
    <x v="42"/>
    <s v="Wednesday2:30-04:00NF"/>
    <s v="Wednesday2:30-04:00(L3T1)B"/>
    <n v="1"/>
    <x v="12"/>
    <m/>
    <s v="TE316(L3T1)B_x000a_L-QC2_x000a_708 --- NF"/>
  </r>
  <r>
    <n v="861"/>
    <s v="Wednesday"/>
    <s v="2:30-04:00"/>
    <s v="M"/>
    <n v="196"/>
    <s v="L-Draw"/>
    <s v="TE225(L2T2)C"/>
    <n v="0"/>
    <x v="24"/>
    <s v="Wednesday2:30-04:000"/>
    <s v="Wednesday2:30-04:00(L2T2)C"/>
    <n v="20"/>
    <x v="3"/>
    <m/>
    <s v="TE225(L2T2)C_x000a_L-Draw --- 0"/>
  </r>
  <r>
    <n v="862"/>
    <s v="Wednesday"/>
    <s v="2:30-04:00"/>
    <s v="M"/>
    <n v="197"/>
    <n v="502"/>
    <s v="PHY123(L1T2)E"/>
    <n v="0"/>
    <x v="32"/>
    <s v="Wednesday2:30-04:000"/>
    <s v="Wednesday2:30-04:00(L1T2)E"/>
    <n v="20"/>
    <x v="11"/>
    <m/>
    <s v="PHY123(L1T2)E_x000a_502 --- 0"/>
  </r>
  <r>
    <n v="863"/>
    <s v="Wednesday"/>
    <s v="2:30-04:00"/>
    <s v="M"/>
    <n v="198"/>
    <n v="0"/>
    <n v="0"/>
    <n v="0"/>
    <x v="0"/>
    <s v="Wednesday2:30-04:000"/>
    <s v="Wednesday2:30-04:000"/>
    <n v="20"/>
    <x v="0"/>
    <m/>
    <s v="0_x000a_0 --- 0"/>
  </r>
  <r>
    <n v="864"/>
    <s v="Wednesday"/>
    <s v="2:30-04:00"/>
    <s v="M"/>
    <n v="199"/>
    <s v="L-mec"/>
    <n v="0"/>
    <n v="0"/>
    <x v="0"/>
    <s v="Wednesday2:30-04:000"/>
    <s v="Wednesday2:30-04:000"/>
    <n v="20"/>
    <x v="0"/>
    <m/>
    <s v="0_x000a_L-mec --- 0"/>
  </r>
  <r>
    <n v="865"/>
    <s v="Wednesday"/>
    <s v="2:30-04:00"/>
    <s v="M"/>
    <n v="200"/>
    <s v="L-Chem"/>
    <n v="0"/>
    <n v="0"/>
    <x v="0"/>
    <s v="Wednesday2:30-04:000"/>
    <s v="Wednesday2:30-04:000"/>
    <n v="20"/>
    <x v="0"/>
    <m/>
    <s v="0_x000a_L-Chem --- 0"/>
  </r>
  <r>
    <n v="866"/>
    <s v="Wednesday"/>
    <s v="04:00-05:30"/>
    <s v="P"/>
    <n v="172"/>
    <n v="701"/>
    <s v="TE428(L4T2)C"/>
    <s v="AAM"/>
    <x v="45"/>
    <s v="Wednesday04:00-05:30AAM"/>
    <s v="Wednesday04:00-05:30(L4T2)C"/>
    <n v="1"/>
    <x v="1"/>
    <m/>
    <s v="TE428(L4T2)C_x000a_701 --- AAM"/>
  </r>
  <r>
    <n v="867"/>
    <s v="Wednesday"/>
    <s v="04:00-05:30"/>
    <s v="P"/>
    <n v="173"/>
    <n v="702"/>
    <s v="GED 211(L2T1)C"/>
    <s v="FHS"/>
    <x v="21"/>
    <s v="Wednesday04:00-05:30FHS"/>
    <s v="Wednesday04:00-05:30(L2T1)C"/>
    <n v="1"/>
    <x v="9"/>
    <m/>
    <s v="GED 211(L2T1)C_x000a_702 --- FHS"/>
  </r>
  <r>
    <n v="868"/>
    <s v="Wednesday"/>
    <s v="04:00-05:30"/>
    <s v="P"/>
    <n v="174"/>
    <n v="703"/>
    <s v="TE417(L4T1)A"/>
    <s v="MR"/>
    <x v="16"/>
    <s v="Wednesday04:00-05:30MR"/>
    <s v="Wednesday04:00-05:30(L4T1)A"/>
    <n v="1"/>
    <x v="4"/>
    <m/>
    <s v="TE417(L4T1)A_x000a_703 --- MR"/>
  </r>
  <r>
    <n v="869"/>
    <s v="Wednesday"/>
    <s v="04:00-05:30"/>
    <s v="P"/>
    <n v="175"/>
    <n v="704"/>
    <s v="TE417(L4T1)"/>
    <s v="MRK"/>
    <x v="33"/>
    <s v="Wednesday04:00-05:30MRK"/>
    <s v="Wednesday04:00-05:30(L4T1)"/>
    <n v="1"/>
    <x v="4"/>
    <m/>
    <s v="TE417(L4T1)_x000a_704 --- MRK"/>
  </r>
  <r>
    <n v="870"/>
    <s v="Wednesday"/>
    <s v="04:00-05:30"/>
    <s v="P"/>
    <n v="176"/>
    <n v="705"/>
    <s v="TE 335 (L3T3)A"/>
    <s v="SSS"/>
    <x v="5"/>
    <s v="Wednesday04:00-05:30SSS"/>
    <s v="Wednesday04:00-05:30(L3T3)A"/>
    <n v="1"/>
    <x v="5"/>
    <m/>
    <s v="TE 335 (L3T3)A_x000a_705 --- SSS"/>
  </r>
  <r>
    <n v="871"/>
    <s v="Wednesday"/>
    <s v="04:00-05:30"/>
    <s v="P"/>
    <n v="177"/>
    <n v="707"/>
    <n v="0"/>
    <n v="0"/>
    <x v="0"/>
    <s v="Wednesday04:00-05:300"/>
    <s v="Wednesday04:00-05:300"/>
    <n v="17"/>
    <x v="0"/>
    <m/>
    <s v="0_x000a_707 --- 0"/>
  </r>
  <r>
    <n v="872"/>
    <s v="Wednesday"/>
    <s v="04:00-05:30"/>
    <s v="P"/>
    <n v="178"/>
    <n v="801"/>
    <s v="TE325(L3T2)C"/>
    <s v="IUZ"/>
    <x v="46"/>
    <s v="Wednesday04:00-05:30IUZ"/>
    <s v="Wednesday04:00-05:30(L3T2)C"/>
    <n v="1"/>
    <x v="8"/>
    <m/>
    <s v="TE325(L3T2)C_x000a_801 --- IUZ"/>
  </r>
  <r>
    <n v="873"/>
    <s v="Wednesday"/>
    <s v="04:00-05:30"/>
    <s v="P"/>
    <n v="179"/>
    <n v="803"/>
    <s v="MAT111(L1T1)C"/>
    <s v="SS"/>
    <x v="31"/>
    <s v="Wednesday04:00-05:30SS"/>
    <s v="Wednesday04:00-05:30(L1T1)C"/>
    <n v="1"/>
    <x v="13"/>
    <m/>
    <s v="MAT111(L1T1)C_x000a_803 --- SS"/>
  </r>
  <r>
    <n v="874"/>
    <s v="Wednesday"/>
    <s v="04:00-05:30"/>
    <s v="P"/>
    <n v="180"/>
    <n v="807"/>
    <s v="TE333(L3T3)B"/>
    <s v="SI"/>
    <x v="20"/>
    <s v="Wednesday04:00-05:30SI"/>
    <s v="Wednesday04:00-05:30(L3T3)B"/>
    <n v="1"/>
    <x v="5"/>
    <m/>
    <s v="TE333(L3T3)B_x000a_807 --- SI"/>
  </r>
  <r>
    <n v="875"/>
    <s v="Wednesday"/>
    <s v="04:00-05:30"/>
    <s v="P"/>
    <n v="181"/>
    <n v="808"/>
    <s v="TE233(L2T3)A"/>
    <s v="NRD"/>
    <x v="12"/>
    <s v="Wednesday04:00-05:30NRD"/>
    <s v="Wednesday04:00-05:30(L2T3)A"/>
    <n v="1"/>
    <x v="10"/>
    <m/>
    <s v="TE233(L2T3)A_x000a_808 --- NRD"/>
  </r>
  <r>
    <n v="876"/>
    <s v="Wednesday"/>
    <s v="04:00-05:30"/>
    <s v="P"/>
    <n v="182"/>
    <n v="711"/>
    <n v="0"/>
    <n v="0"/>
    <x v="0"/>
    <s v="Wednesday04:00-05:300"/>
    <s v="Wednesday04:00-05:300"/>
    <n v="17"/>
    <x v="0"/>
    <m/>
    <s v="0_x000a_711 --- 0"/>
  </r>
  <r>
    <n v="877"/>
    <s v="Wednesday"/>
    <s v="04:00-05:30"/>
    <s v="P"/>
    <n v="183"/>
    <n v="712"/>
    <n v="0"/>
    <n v="0"/>
    <x v="0"/>
    <s v="Wednesday04:00-05:300"/>
    <s v="Wednesday04:00-05:300"/>
    <n v="17"/>
    <x v="0"/>
    <m/>
    <s v="0_x000a_712 --- 0"/>
  </r>
  <r>
    <n v="878"/>
    <s v="Wednesday"/>
    <s v="04:00-05:30"/>
    <s v="P"/>
    <n v="184"/>
    <s v="501P"/>
    <n v="0"/>
    <n v="0"/>
    <x v="0"/>
    <s v="Wednesday04:00-05:300"/>
    <s v="Wednesday04:00-05:300"/>
    <n v="17"/>
    <x v="0"/>
    <m/>
    <s v="0_x000a_501P --- 0"/>
  </r>
  <r>
    <n v="879"/>
    <s v="Wednesday"/>
    <s v="04:00-05:30"/>
    <s v="P"/>
    <n v="185"/>
    <n v="401"/>
    <n v="0"/>
    <n v="0"/>
    <x v="0"/>
    <s v="Wednesday04:00-05:300"/>
    <s v="Wednesday04:00-05:300"/>
    <n v="17"/>
    <x v="0"/>
    <m/>
    <s v="0_x000a_401 --- 0"/>
  </r>
  <r>
    <n v="880"/>
    <s v="Wednesday"/>
    <s v="04:00-05:30"/>
    <s v="P"/>
    <n v="186"/>
    <n v="303"/>
    <n v="0"/>
    <n v="0"/>
    <x v="0"/>
    <s v="Wednesday04:00-05:300"/>
    <s v="Wednesday04:00-05:300"/>
    <n v="17"/>
    <x v="0"/>
    <m/>
    <s v="0_x000a_303 --- 0"/>
  </r>
  <r>
    <n v="881"/>
    <s v="Wednesday"/>
    <s v="04:00-05:30"/>
    <s v="P"/>
    <n v="187"/>
    <n v="0"/>
    <n v="0"/>
    <n v="0"/>
    <x v="0"/>
    <s v="Wednesday04:00-05:300"/>
    <s v="Wednesday04:00-05:300"/>
    <n v="17"/>
    <x v="0"/>
    <m/>
    <s v="0_x000a_0 --- 0"/>
  </r>
  <r>
    <n v="882"/>
    <s v="Wednesday"/>
    <s v="04:00-05:30"/>
    <s v="P"/>
    <n v="188"/>
    <s v="L-Yarn1"/>
    <n v="0"/>
    <n v="0"/>
    <x v="0"/>
    <s v="Wednesday04:00-05:300"/>
    <s v="Wednesday04:00-05:300"/>
    <n v="17"/>
    <x v="0"/>
    <m/>
    <s v="0_x000a_L-Yarn1 --- 0"/>
  </r>
  <r>
    <n v="883"/>
    <s v="Wednesday"/>
    <s v="04:00-05:30"/>
    <s v="P"/>
    <n v="189"/>
    <s v="L-Yarn2"/>
    <n v="0"/>
    <n v="0"/>
    <x v="0"/>
    <s v="Wednesday04:00-05:300"/>
    <s v="Wednesday04:00-05:300"/>
    <n v="17"/>
    <x v="0"/>
    <m/>
    <s v="0_x000a_L-Yarn2 --- 0"/>
  </r>
  <r>
    <n v="884"/>
    <s v="Wednesday"/>
    <s v="04:00-05:30"/>
    <s v="P"/>
    <n v="190"/>
    <s v="L-COL"/>
    <n v="0"/>
    <n v="0"/>
    <x v="0"/>
    <s v="Wednesday04:00-05:300"/>
    <s v="Wednesday04:00-05:300"/>
    <n v="17"/>
    <x v="0"/>
    <m/>
    <s v="0_x000a_L-COL --- 0"/>
  </r>
  <r>
    <n v="885"/>
    <s v="Wednesday"/>
    <s v="04:00-05:30"/>
    <s v="P"/>
    <n v="191"/>
    <s v="L-Fab"/>
    <s v="TE214(L2-T1)B"/>
    <s v="AI"/>
    <x v="51"/>
    <s v="Wednesday04:00-05:30AI"/>
    <s v="Wednesday04:00-05:30(L2-T1)B"/>
    <n v="1"/>
    <x v="17"/>
    <m/>
    <s v="TE214(L2-T1)B_x000a_L-Fab --- AI"/>
  </r>
  <r>
    <n v="886"/>
    <s v="Wednesday"/>
    <s v="04:00-05:30"/>
    <s v="P"/>
    <n v="192"/>
    <s v="L-Yarn2"/>
    <n v="0"/>
    <n v="0"/>
    <x v="0"/>
    <s v="Wednesday04:00-05:300"/>
    <s v="Wednesday04:00-05:300"/>
    <n v="17"/>
    <x v="0"/>
    <m/>
    <s v="0_x000a_L-Yarn2 --- 0"/>
  </r>
  <r>
    <n v="887"/>
    <s v="Wednesday"/>
    <s v="04:00-05:30"/>
    <s v="P"/>
    <n v="193"/>
    <s v="L-App"/>
    <n v="0"/>
    <n v="0"/>
    <x v="0"/>
    <s v="Wednesday04:00-05:300"/>
    <s v="Wednesday04:00-05:300"/>
    <n v="17"/>
    <x v="0"/>
    <m/>
    <s v="0_x000a_L-App --- 0"/>
  </r>
  <r>
    <n v="888"/>
    <s v="Wednesday"/>
    <s v="04:00-05:30"/>
    <s v="P"/>
    <n v="194"/>
    <s v="L-QC1_x000a_709"/>
    <s v="PC"/>
    <n v="0"/>
    <x v="54"/>
    <s v="Wednesday04:00-05:300"/>
    <s v="Wednesday04:00-05:30PC"/>
    <n v="17"/>
    <x v="18"/>
    <m/>
    <s v="PC_x000a_L-QC1_x000a_709 --- 0"/>
  </r>
  <r>
    <n v="889"/>
    <s v="Wednesday"/>
    <s v="04:00-05:30"/>
    <s v="P"/>
    <n v="195"/>
    <s v="L-QC2_x000a_708"/>
    <s v="TE316(L3T1)B"/>
    <s v="NF"/>
    <x v="42"/>
    <s v="Wednesday04:00-05:30NF"/>
    <s v="Wednesday04:00-05:30(L3T1)B"/>
    <n v="1"/>
    <x v="12"/>
    <m/>
    <s v="TE316(L3T1)B_x000a_L-QC2_x000a_708 --- NF"/>
  </r>
  <r>
    <n v="890"/>
    <s v="Wednesday"/>
    <s v="04:00-05:30"/>
    <s v="P"/>
    <n v="196"/>
    <s v="L-Draw"/>
    <s v="TE225(L2T2)C"/>
    <s v="RI"/>
    <x v="24"/>
    <s v="Wednesday04:00-05:30RI"/>
    <s v="Wednesday04:00-05:30(L2T2)C"/>
    <n v="1"/>
    <x v="3"/>
    <m/>
    <s v="TE225(L2T2)C_x000a_L-Draw --- RI"/>
  </r>
  <r>
    <n v="891"/>
    <s v="Wednesday"/>
    <s v="04:00-05:30"/>
    <s v="P"/>
    <n v="197"/>
    <n v="502"/>
    <s v="PHY123(L1T2)E"/>
    <n v="0"/>
    <x v="32"/>
    <s v="Wednesday04:00-05:300"/>
    <s v="Wednesday04:00-05:30(L1T2)E"/>
    <n v="17"/>
    <x v="11"/>
    <m/>
    <s v="PHY123(L1T2)E_x000a_502 --- 0"/>
  </r>
  <r>
    <n v="892"/>
    <s v="Wednesday"/>
    <s v="04:00-05:30"/>
    <s v="P"/>
    <n v="198"/>
    <n v="0"/>
    <n v="0"/>
    <n v="0"/>
    <x v="0"/>
    <s v="Wednesday04:00-05:300"/>
    <s v="Wednesday04:00-05:300"/>
    <n v="17"/>
    <x v="0"/>
    <m/>
    <s v="0_x000a_0 --- 0"/>
  </r>
  <r>
    <n v="893"/>
    <s v="Wednesday"/>
    <s v="04:00-05:30"/>
    <s v="P"/>
    <n v="199"/>
    <s v="L-mec"/>
    <n v="0"/>
    <n v="0"/>
    <x v="0"/>
    <s v="Wednesday04:00-05:300"/>
    <s v="Wednesday04:00-05:300"/>
    <n v="17"/>
    <x v="0"/>
    <m/>
    <s v="0_x000a_L-mec --- 0"/>
  </r>
  <r>
    <n v="894"/>
    <s v="Wednesday"/>
    <s v="04:00-05:30"/>
    <s v="P"/>
    <n v="200"/>
    <s v="L-Chem"/>
    <n v="0"/>
    <n v="0"/>
    <x v="0"/>
    <s v="Wednesday04:00-05:300"/>
    <s v="Wednesday04:00-05:300"/>
    <n v="17"/>
    <x v="0"/>
    <m/>
    <s v="0_x000a_L-Chem --- 0"/>
  </r>
  <r>
    <n v="895"/>
    <s v="Thursday"/>
    <s v="08:30-10:00"/>
    <s v="A"/>
    <n v="212"/>
    <n v="701"/>
    <n v="0"/>
    <n v="0"/>
    <x v="0"/>
    <s v="Thursday08:30-10:000"/>
    <s v="Thursday08:30-10:000"/>
    <n v="25"/>
    <x v="0"/>
    <m/>
    <s v="0_x000a_701 --- 0"/>
  </r>
  <r>
    <n v="896"/>
    <s v="Thursday"/>
    <s v="08:30-10:00"/>
    <s v="A"/>
    <n v="213"/>
    <n v="702"/>
    <n v="0"/>
    <n v="0"/>
    <x v="0"/>
    <s v="Thursday08:30-10:000"/>
    <s v="Thursday08:30-10:000"/>
    <n v="25"/>
    <x v="0"/>
    <m/>
    <s v="0_x000a_702 --- 0"/>
  </r>
  <r>
    <n v="897"/>
    <s v="Thursday"/>
    <s v="08:30-10:00"/>
    <s v="A"/>
    <n v="214"/>
    <n v="703"/>
    <n v="0"/>
    <n v="0"/>
    <x v="0"/>
    <s v="Thursday08:30-10:000"/>
    <s v="Thursday08:30-10:000"/>
    <n v="25"/>
    <x v="0"/>
    <m/>
    <s v="0_x000a_703 --- 0"/>
  </r>
  <r>
    <n v="898"/>
    <s v="Thursday"/>
    <s v="08:30-10:00"/>
    <s v="A"/>
    <n v="215"/>
    <n v="704"/>
    <n v="0"/>
    <n v="0"/>
    <x v="0"/>
    <s v="Thursday08:30-10:000"/>
    <s v="Thursday08:30-10:000"/>
    <n v="25"/>
    <x v="0"/>
    <m/>
    <s v="0_x000a_704 --- 0"/>
  </r>
  <r>
    <n v="899"/>
    <s v="Thursday"/>
    <s v="08:30-10:00"/>
    <s v="A"/>
    <n v="216"/>
    <n v="705"/>
    <n v="0"/>
    <n v="0"/>
    <x v="0"/>
    <s v="Thursday08:30-10:000"/>
    <s v="Thursday08:30-10:000"/>
    <n v="25"/>
    <x v="0"/>
    <m/>
    <s v="0_x000a_705 --- 0"/>
  </r>
  <r>
    <n v="900"/>
    <s v="Thursday"/>
    <s v="08:30-10:00"/>
    <s v="A"/>
    <n v="217"/>
    <n v="707"/>
    <n v="0"/>
    <n v="0"/>
    <x v="0"/>
    <s v="Thursday08:30-10:000"/>
    <s v="Thursday08:30-10:000"/>
    <n v="25"/>
    <x v="0"/>
    <m/>
    <s v="0_x000a_707 --- 0"/>
  </r>
  <r>
    <n v="901"/>
    <s v="Thursday"/>
    <s v="08:30-10:00"/>
    <s v="A"/>
    <n v="218"/>
    <n v="801"/>
    <n v="0"/>
    <n v="0"/>
    <x v="0"/>
    <s v="Thursday08:30-10:000"/>
    <s v="Thursday08:30-10:000"/>
    <n v="25"/>
    <x v="0"/>
    <m/>
    <s v="0_x000a_801 --- 0"/>
  </r>
  <r>
    <n v="902"/>
    <s v="Thursday"/>
    <s v="08:30-10:00"/>
    <s v="A"/>
    <n v="219"/>
    <n v="803"/>
    <n v="0"/>
    <n v="0"/>
    <x v="0"/>
    <s v="Thursday08:30-10:000"/>
    <s v="Thursday08:30-10:000"/>
    <n v="25"/>
    <x v="0"/>
    <m/>
    <s v="0_x000a_803 --- 0"/>
  </r>
  <r>
    <n v="903"/>
    <s v="Thursday"/>
    <s v="08:30-10:00"/>
    <s v="A"/>
    <n v="220"/>
    <n v="807"/>
    <n v="0"/>
    <n v="0"/>
    <x v="0"/>
    <s v="Thursday08:30-10:000"/>
    <s v="Thursday08:30-10:000"/>
    <n v="25"/>
    <x v="0"/>
    <m/>
    <s v="0_x000a_807 --- 0"/>
  </r>
  <r>
    <n v="904"/>
    <s v="Thursday"/>
    <s v="08:30-10:00"/>
    <s v="A"/>
    <n v="221"/>
    <n v="808"/>
    <s v="TE233(L2T3)A"/>
    <s v="NRD"/>
    <x v="12"/>
    <s v="Thursday08:30-10:00NRD"/>
    <s v="Thursday08:30-10:00(L2T3)A"/>
    <n v="1"/>
    <x v="10"/>
    <m/>
    <s v="TE233(L2T3)A_x000a_808 --- NRD"/>
  </r>
  <r>
    <n v="905"/>
    <s v="Thursday"/>
    <s v="08:30-10:00"/>
    <s v="A"/>
    <n v="222"/>
    <n v="711"/>
    <n v="0"/>
    <n v="0"/>
    <x v="0"/>
    <s v="Thursday08:30-10:000"/>
    <s v="Thursday08:30-10:000"/>
    <n v="25"/>
    <x v="0"/>
    <m/>
    <s v="0_x000a_711 --- 0"/>
  </r>
  <r>
    <n v="906"/>
    <s v="Thursday"/>
    <s v="08:30-10:00"/>
    <s v="A"/>
    <n v="223"/>
    <n v="712"/>
    <s v="DIC"/>
    <n v="0"/>
    <x v="7"/>
    <s v="Thursday08:30-10:000"/>
    <s v="Thursday08:30-10:00DIC"/>
    <n v="25"/>
    <x v="7"/>
    <m/>
    <s v="DIC_x000a_712 --- 0"/>
  </r>
  <r>
    <n v="907"/>
    <s v="Thursday"/>
    <s v="08:30-10:00"/>
    <s v="A"/>
    <n v="224"/>
    <n v="302"/>
    <n v="0"/>
    <n v="0"/>
    <x v="0"/>
    <s v="Thursday08:30-10:000"/>
    <s v="Thursday08:30-10:000"/>
    <n v="25"/>
    <x v="0"/>
    <m/>
    <s v="0_x000a_302 --- 0"/>
  </r>
  <r>
    <n v="908"/>
    <s v="Thursday"/>
    <s v="08:30-10:00"/>
    <s v="A"/>
    <n v="225"/>
    <s v="L-Yarn2"/>
    <n v="0"/>
    <n v="0"/>
    <x v="0"/>
    <s v="Thursday08:30-10:000"/>
    <s v="Thursday08:30-10:000"/>
    <n v="25"/>
    <x v="0"/>
    <m/>
    <s v="0_x000a_L-Yarn2 --- 0"/>
  </r>
  <r>
    <n v="909"/>
    <s v="Thursday"/>
    <s v="08:30-10:00"/>
    <s v="A"/>
    <n v="226"/>
    <s v="L-Fab"/>
    <n v="0"/>
    <n v="0"/>
    <x v="0"/>
    <s v="Thursday08:30-10:000"/>
    <s v="Thursday08:30-10:000"/>
    <n v="25"/>
    <x v="0"/>
    <m/>
    <s v="0_x000a_L-Fab --- 0"/>
  </r>
  <r>
    <n v="910"/>
    <s v="Thursday"/>
    <s v="08:30-10:00"/>
    <s v="A"/>
    <n v="227"/>
    <s v="L-Col"/>
    <n v="0"/>
    <n v="0"/>
    <x v="0"/>
    <s v="Thursday08:30-10:000"/>
    <s v="Thursday08:30-10:000"/>
    <n v="25"/>
    <x v="0"/>
    <m/>
    <s v="0_x000a_L-Col --- 0"/>
  </r>
  <r>
    <n v="911"/>
    <s v="Thursday"/>
    <s v="08:30-10:00"/>
    <s v="A"/>
    <n v="228"/>
    <s v="L-App"/>
    <n v="0"/>
    <n v="0"/>
    <x v="0"/>
    <s v="Thursday08:30-10:000"/>
    <s v="Thursday08:30-10:000"/>
    <n v="25"/>
    <x v="0"/>
    <m/>
    <s v="0_x000a_L-App --- 0"/>
  </r>
  <r>
    <n v="912"/>
    <s v="Thursday"/>
    <s v="08:30-10:00"/>
    <s v="A"/>
    <n v="229"/>
    <s v="L-QC1_x000a_709"/>
    <n v="0"/>
    <n v="0"/>
    <x v="0"/>
    <s v="Thursday08:30-10:000"/>
    <s v="Thursday08:30-10:000"/>
    <n v="25"/>
    <x v="0"/>
    <m/>
    <s v="0_x000a_L-QC1_x000a_709 --- 0"/>
  </r>
  <r>
    <n v="913"/>
    <s v="Thursday"/>
    <s v="08:30-10:00"/>
    <s v="A"/>
    <n v="230"/>
    <s v="L-QC2_x000a_708"/>
    <n v="0"/>
    <n v="0"/>
    <x v="0"/>
    <s v="Thursday08:30-10:000"/>
    <s v="Thursday08:30-10:000"/>
    <n v="25"/>
    <x v="0"/>
    <m/>
    <s v="0_x000a_L-QC2_x000a_708 --- 0"/>
  </r>
  <r>
    <n v="914"/>
    <s v="Thursday"/>
    <s v="08:30-10:00"/>
    <s v="A"/>
    <n v="231"/>
    <s v="L-Elec 505"/>
    <s v="TE326(L3T2)B"/>
    <s v="IUZ"/>
    <x v="18"/>
    <s v="Thursday08:30-10:00IUZ"/>
    <s v="Thursday08:30-10:00(L3T2)B"/>
    <n v="1"/>
    <x v="8"/>
    <m/>
    <s v="TE326(L3T2)B_x000a_L-Elec 505 --- IUZ"/>
  </r>
  <r>
    <n v="915"/>
    <s v="Thursday"/>
    <s v="08:30-10:00"/>
    <s v="A"/>
    <n v="232"/>
    <n v="501"/>
    <n v="0"/>
    <n v="0"/>
    <x v="0"/>
    <s v="Thursday08:30-10:000"/>
    <s v="Thursday08:30-10:000"/>
    <n v="25"/>
    <x v="0"/>
    <m/>
    <s v="0_x000a_501 --- 0"/>
  </r>
  <r>
    <n v="916"/>
    <s v="Thursday"/>
    <s v="08:30-10:00"/>
    <s v="A"/>
    <n v="233"/>
    <n v="701"/>
    <n v="0"/>
    <n v="0"/>
    <x v="0"/>
    <s v="Thursday08:30-10:000"/>
    <s v="Thursday08:30-10:000"/>
    <n v="25"/>
    <x v="0"/>
    <m/>
    <s v="0_x000a_701 --- 0"/>
  </r>
  <r>
    <n v="917"/>
    <s v="Thursday"/>
    <s v="08:30-10:00"/>
    <s v="A"/>
    <n v="234"/>
    <s v="L-draw"/>
    <n v="0"/>
    <n v="0"/>
    <x v="0"/>
    <s v="Thursday08:30-10:000"/>
    <s v="Thursday08:30-10:000"/>
    <n v="25"/>
    <x v="0"/>
    <m/>
    <s v="0_x000a_L-draw --- 0"/>
  </r>
  <r>
    <n v="918"/>
    <s v="Thursday"/>
    <s v="08:30-10:00"/>
    <s v="A"/>
    <n v="235"/>
    <s v="L-Chem"/>
    <n v="0"/>
    <n v="0"/>
    <x v="0"/>
    <s v="Thursday08:30-10:000"/>
    <s v="Thursday08:30-10:000"/>
    <n v="25"/>
    <x v="0"/>
    <m/>
    <s v="0_x000a_L-Chem --- 0"/>
  </r>
  <r>
    <n v="919"/>
    <s v="Thursday"/>
    <s v="08:30-10:00"/>
    <s v="A"/>
    <n v="236"/>
    <s v="L-Elec"/>
    <n v="0"/>
    <n v="0"/>
    <x v="0"/>
    <s v="Thursday08:30-10:000"/>
    <s v="Thursday08:30-10:000"/>
    <n v="25"/>
    <x v="0"/>
    <m/>
    <s v="0_x000a_L-Elec --- 0"/>
  </r>
  <r>
    <n v="920"/>
    <s v="Thursday"/>
    <s v="08:30-10:00"/>
    <s v="A"/>
    <n v="237"/>
    <s v="L-mec"/>
    <n v="0"/>
    <n v="0"/>
    <x v="0"/>
    <s v="Thursday08:30-10:000"/>
    <s v="Thursday08:30-10:000"/>
    <n v="25"/>
    <x v="0"/>
    <m/>
    <s v="0_x000a_L-mec --- 0"/>
  </r>
  <r>
    <n v="921"/>
    <s v="Thursday"/>
    <s v="08:30-10:00"/>
    <s v="A"/>
    <n v="238"/>
    <s v="L-Yarn1"/>
    <n v="0"/>
    <n v="0"/>
    <x v="0"/>
    <s v="Thursday08:30-10:000"/>
    <s v="Thursday08:30-10:000"/>
    <n v="25"/>
    <x v="0"/>
    <m/>
    <s v="0_x000a_L-Yarn1 --- 0"/>
  </r>
  <r>
    <n v="922"/>
    <s v="Thursday"/>
    <s v="10:00-11:30"/>
    <s v="D"/>
    <n v="212"/>
    <n v="701"/>
    <n v="0"/>
    <n v="0"/>
    <x v="0"/>
    <s v="Thursday10:00-11:300"/>
    <s v="Thursday10:00-11:300"/>
    <n v="25"/>
    <x v="0"/>
    <m/>
    <s v="0_x000a_701 --- 0"/>
  </r>
  <r>
    <n v="923"/>
    <s v="Thursday"/>
    <s v="10:00-11:30"/>
    <s v="D"/>
    <n v="213"/>
    <n v="702"/>
    <n v="0"/>
    <n v="0"/>
    <x v="0"/>
    <s v="Thursday10:00-11:300"/>
    <s v="Thursday10:00-11:300"/>
    <n v="25"/>
    <x v="0"/>
    <m/>
    <s v="0_x000a_702 --- 0"/>
  </r>
  <r>
    <n v="924"/>
    <s v="Thursday"/>
    <s v="10:00-11:30"/>
    <s v="D"/>
    <n v="214"/>
    <n v="703"/>
    <n v="0"/>
    <n v="0"/>
    <x v="0"/>
    <s v="Thursday10:00-11:300"/>
    <s v="Thursday10:00-11:300"/>
    <n v="25"/>
    <x v="0"/>
    <m/>
    <s v="0_x000a_703 --- 0"/>
  </r>
  <r>
    <n v="925"/>
    <s v="Thursday"/>
    <s v="10:00-11:30"/>
    <s v="D"/>
    <n v="215"/>
    <n v="704"/>
    <n v="0"/>
    <n v="0"/>
    <x v="0"/>
    <s v="Thursday10:00-11:300"/>
    <s v="Thursday10:00-11:300"/>
    <n v="25"/>
    <x v="0"/>
    <m/>
    <s v="0_x000a_704 --- 0"/>
  </r>
  <r>
    <n v="926"/>
    <s v="Thursday"/>
    <s v="10:00-11:30"/>
    <s v="D"/>
    <n v="216"/>
    <n v="705"/>
    <n v="0"/>
    <n v="0"/>
    <x v="0"/>
    <s v="Thursday10:00-11:300"/>
    <s v="Thursday10:00-11:300"/>
    <n v="25"/>
    <x v="0"/>
    <m/>
    <s v="0_x000a_705 --- 0"/>
  </r>
  <r>
    <n v="927"/>
    <s v="Thursday"/>
    <s v="10:00-11:30"/>
    <s v="D"/>
    <n v="217"/>
    <n v="707"/>
    <n v="0"/>
    <n v="0"/>
    <x v="0"/>
    <s v="Thursday10:00-11:300"/>
    <s v="Thursday10:00-11:300"/>
    <n v="25"/>
    <x v="0"/>
    <m/>
    <s v="0_x000a_707 --- 0"/>
  </r>
  <r>
    <n v="928"/>
    <s v="Thursday"/>
    <s v="10:00-11:30"/>
    <s v="D"/>
    <n v="218"/>
    <n v="801"/>
    <n v="0"/>
    <n v="0"/>
    <x v="0"/>
    <s v="Thursday10:00-11:300"/>
    <s v="Thursday10:00-11:300"/>
    <n v="25"/>
    <x v="0"/>
    <m/>
    <s v="0_x000a_801 --- 0"/>
  </r>
  <r>
    <n v="929"/>
    <s v="Thursday"/>
    <s v="10:00-11:30"/>
    <s v="D"/>
    <n v="219"/>
    <n v="803"/>
    <n v="0"/>
    <n v="0"/>
    <x v="0"/>
    <s v="Thursday10:00-11:300"/>
    <s v="Thursday10:00-11:300"/>
    <n v="25"/>
    <x v="0"/>
    <m/>
    <s v="0_x000a_803 --- 0"/>
  </r>
  <r>
    <n v="930"/>
    <s v="Thursday"/>
    <s v="10:00-11:30"/>
    <s v="D"/>
    <n v="220"/>
    <n v="807"/>
    <n v="0"/>
    <n v="0"/>
    <x v="0"/>
    <s v="Thursday10:00-11:300"/>
    <s v="Thursday10:00-11:300"/>
    <n v="25"/>
    <x v="0"/>
    <m/>
    <s v="0_x000a_807 --- 0"/>
  </r>
  <r>
    <n v="931"/>
    <s v="Thursday"/>
    <s v="10:00-11:30"/>
    <s v="D"/>
    <n v="221"/>
    <n v="808"/>
    <s v="TE233(L2T3)B"/>
    <s v="NRD"/>
    <x v="13"/>
    <s v="Thursday10:00-11:30NRD"/>
    <s v="Thursday10:00-11:30(L2T3)B"/>
    <n v="1"/>
    <x v="10"/>
    <m/>
    <s v="TE233(L2T3)B_x000a_808 --- NRD"/>
  </r>
  <r>
    <n v="932"/>
    <s v="Thursday"/>
    <s v="10:00-11:30"/>
    <s v="D"/>
    <n v="222"/>
    <n v="711"/>
    <n v="0"/>
    <n v="0"/>
    <x v="0"/>
    <s v="Thursday10:00-11:300"/>
    <s v="Thursday10:00-11:300"/>
    <n v="25"/>
    <x v="0"/>
    <m/>
    <s v="0_x000a_711 --- 0"/>
  </r>
  <r>
    <n v="933"/>
    <s v="Thursday"/>
    <s v="10:00-11:30"/>
    <s v="D"/>
    <n v="223"/>
    <n v="712"/>
    <s v="DIC"/>
    <n v="0"/>
    <x v="7"/>
    <s v="Thursday10:00-11:300"/>
    <s v="Thursday10:00-11:30DIC"/>
    <n v="25"/>
    <x v="7"/>
    <m/>
    <s v="DIC_x000a_712 --- 0"/>
  </r>
  <r>
    <n v="934"/>
    <s v="Thursday"/>
    <s v="10:00-11:30"/>
    <s v="D"/>
    <n v="224"/>
    <s v="SAC-2"/>
    <n v="0"/>
    <n v="0"/>
    <x v="0"/>
    <s v="Thursday10:00-11:300"/>
    <s v="Thursday10:00-11:300"/>
    <n v="25"/>
    <x v="0"/>
    <m/>
    <s v="0_x000a_SAC-2 --- 0"/>
  </r>
  <r>
    <n v="935"/>
    <s v="Thursday"/>
    <s v="10:00-11:30"/>
    <s v="D"/>
    <n v="225"/>
    <s v="L-Yarn2"/>
    <n v="0"/>
    <n v="0"/>
    <x v="0"/>
    <s v="Thursday10:00-11:300"/>
    <s v="Thursday10:00-11:300"/>
    <n v="25"/>
    <x v="0"/>
    <m/>
    <s v="0_x000a_L-Yarn2 --- 0"/>
  </r>
  <r>
    <n v="936"/>
    <s v="Thursday"/>
    <s v="10:00-11:30"/>
    <s v="D"/>
    <n v="226"/>
    <s v="L-Fab"/>
    <n v="0"/>
    <n v="0"/>
    <x v="0"/>
    <s v="Thursday10:00-11:300"/>
    <s v="Thursday10:00-11:300"/>
    <n v="25"/>
    <x v="0"/>
    <m/>
    <s v="0_x000a_L-Fab --- 0"/>
  </r>
  <r>
    <n v="937"/>
    <s v="Thursday"/>
    <s v="10:00-11:30"/>
    <s v="D"/>
    <n v="227"/>
    <s v="L-Col"/>
    <n v="0"/>
    <n v="0"/>
    <x v="0"/>
    <s v="Thursday10:00-11:300"/>
    <s v="Thursday10:00-11:300"/>
    <n v="25"/>
    <x v="0"/>
    <m/>
    <s v="0_x000a_L-Col --- 0"/>
  </r>
  <r>
    <n v="938"/>
    <s v="Thursday"/>
    <s v="10:00-11:30"/>
    <s v="D"/>
    <n v="228"/>
    <s v="L-App"/>
    <n v="0"/>
    <n v="0"/>
    <x v="0"/>
    <s v="Thursday10:00-11:300"/>
    <s v="Thursday10:00-11:300"/>
    <n v="25"/>
    <x v="0"/>
    <m/>
    <s v="0_x000a_L-App --- 0"/>
  </r>
  <r>
    <n v="939"/>
    <s v="Thursday"/>
    <s v="10:00-11:30"/>
    <s v="D"/>
    <n v="229"/>
    <s v="L-QC1_x000a_709"/>
    <n v="0"/>
    <n v="0"/>
    <x v="0"/>
    <s v="Thursday10:00-11:300"/>
    <s v="Thursday10:00-11:300"/>
    <n v="25"/>
    <x v="0"/>
    <m/>
    <s v="0_x000a_L-QC1_x000a_709 --- 0"/>
  </r>
  <r>
    <n v="940"/>
    <s v="Thursday"/>
    <s v="10:00-11:30"/>
    <s v="D"/>
    <n v="230"/>
    <s v="L-QC2_x000a_708"/>
    <n v="0"/>
    <n v="0"/>
    <x v="0"/>
    <s v="Thursday10:00-11:300"/>
    <s v="Thursday10:00-11:300"/>
    <n v="25"/>
    <x v="0"/>
    <m/>
    <s v="0_x000a_L-QC2_x000a_708 --- 0"/>
  </r>
  <r>
    <n v="941"/>
    <s v="Thursday"/>
    <s v="10:00-11:30"/>
    <s v="D"/>
    <n v="231"/>
    <s v="L-Elec 505"/>
    <s v="TE326(L3T2)B"/>
    <s v="IUZ"/>
    <x v="18"/>
    <s v="Thursday10:00-11:30IUZ"/>
    <s v="Thursday10:00-11:30(L3T2)B"/>
    <n v="1"/>
    <x v="8"/>
    <m/>
    <s v="TE326(L3T2)B_x000a_L-Elec 505 --- IUZ"/>
  </r>
  <r>
    <n v="942"/>
    <s v="Thursday"/>
    <s v="10:00-11:30"/>
    <s v="D"/>
    <n v="232"/>
    <n v="501"/>
    <n v="0"/>
    <n v="0"/>
    <x v="0"/>
    <s v="Thursday10:00-11:300"/>
    <s v="Thursday10:00-11:300"/>
    <n v="25"/>
    <x v="0"/>
    <m/>
    <s v="0_x000a_501 --- 0"/>
  </r>
  <r>
    <n v="943"/>
    <s v="Thursday"/>
    <s v="10:00-11:30"/>
    <s v="D"/>
    <n v="233"/>
    <n v="701"/>
    <n v="0"/>
    <n v="0"/>
    <x v="0"/>
    <s v="Thursday10:00-11:300"/>
    <s v="Thursday10:00-11:300"/>
    <n v="25"/>
    <x v="0"/>
    <m/>
    <s v="0_x000a_701 --- 0"/>
  </r>
  <r>
    <n v="944"/>
    <s v="Thursday"/>
    <s v="10:00-11:30"/>
    <s v="D"/>
    <n v="234"/>
    <s v="L-draw"/>
    <n v="0"/>
    <n v="0"/>
    <x v="0"/>
    <s v="Thursday10:00-11:300"/>
    <s v="Thursday10:00-11:300"/>
    <n v="25"/>
    <x v="0"/>
    <m/>
    <s v="0_x000a_L-draw --- 0"/>
  </r>
  <r>
    <n v="945"/>
    <s v="Thursday"/>
    <s v="10:00-11:30"/>
    <s v="D"/>
    <n v="235"/>
    <s v="L-Chem"/>
    <n v="0"/>
    <n v="0"/>
    <x v="0"/>
    <s v="Thursday10:00-11:300"/>
    <s v="Thursday10:00-11:300"/>
    <n v="25"/>
    <x v="0"/>
    <m/>
    <s v="0_x000a_L-Chem --- 0"/>
  </r>
  <r>
    <n v="946"/>
    <s v="Thursday"/>
    <s v="10:00-11:30"/>
    <s v="D"/>
    <n v="236"/>
    <s v="L-Elec"/>
    <n v="0"/>
    <n v="0"/>
    <x v="0"/>
    <s v="Thursday10:00-11:300"/>
    <s v="Thursday10:00-11:300"/>
    <n v="25"/>
    <x v="0"/>
    <m/>
    <s v="0_x000a_L-Elec --- 0"/>
  </r>
  <r>
    <n v="947"/>
    <s v="Thursday"/>
    <s v="10:00-11:30"/>
    <s v="D"/>
    <n v="237"/>
    <s v="L-mec"/>
    <n v="0"/>
    <n v="0"/>
    <x v="0"/>
    <s v="Thursday10:00-11:300"/>
    <s v="Thursday10:00-11:300"/>
    <n v="25"/>
    <x v="0"/>
    <m/>
    <s v="0_x000a_L-mec --- 0"/>
  </r>
  <r>
    <n v="948"/>
    <s v="Thursday"/>
    <s v="10:00-11:30"/>
    <s v="D"/>
    <n v="238"/>
    <s v="L-Yarn1"/>
    <n v="0"/>
    <n v="0"/>
    <x v="0"/>
    <s v="Thursday10:00-11:300"/>
    <s v="Thursday10:00-11:300"/>
    <n v="25"/>
    <x v="0"/>
    <m/>
    <s v="0_x000a_L-Yarn1 --- 0"/>
  </r>
  <r>
    <n v="949"/>
    <s v="Thursday"/>
    <s v="11:30-01:00"/>
    <s v="G"/>
    <n v="212"/>
    <n v="701"/>
    <s v="CSE112(L1T3) A"/>
    <n v="0"/>
    <x v="63"/>
    <s v="Thursday11:30-01:000"/>
    <s v="Thursday11:30-01:00(L1T3) A"/>
    <n v="25"/>
    <x v="2"/>
    <m/>
    <s v="CSE112(L1T3) A_x000a_701 --- 0"/>
  </r>
  <r>
    <n v="950"/>
    <s v="Thursday"/>
    <s v="11:30-01:00"/>
    <s v="G"/>
    <n v="213"/>
    <n v="702"/>
    <n v="0"/>
    <n v="0"/>
    <x v="0"/>
    <s v="Thursday11:30-01:000"/>
    <s v="Thursday11:30-01:000"/>
    <n v="25"/>
    <x v="0"/>
    <m/>
    <s v="0_x000a_702 --- 0"/>
  </r>
  <r>
    <n v="951"/>
    <s v="Thursday"/>
    <s v="11:30-01:00"/>
    <s v="G"/>
    <n v="214"/>
    <n v="703"/>
    <n v="0"/>
    <n v="0"/>
    <x v="0"/>
    <s v="Thursday11:30-01:000"/>
    <s v="Thursday11:30-01:000"/>
    <n v="25"/>
    <x v="0"/>
    <m/>
    <s v="0_x000a_703 --- 0"/>
  </r>
  <r>
    <n v="952"/>
    <s v="Thursday"/>
    <s v="11:30-01:00"/>
    <s v="G"/>
    <n v="215"/>
    <n v="704"/>
    <n v="0"/>
    <n v="0"/>
    <x v="0"/>
    <s v="Thursday11:30-01:000"/>
    <s v="Thursday11:30-01:000"/>
    <n v="25"/>
    <x v="0"/>
    <m/>
    <s v="0_x000a_704 --- 0"/>
  </r>
  <r>
    <n v="953"/>
    <s v="Thursday"/>
    <s v="11:30-01:00"/>
    <s v="G"/>
    <n v="216"/>
    <n v="705"/>
    <n v="0"/>
    <n v="0"/>
    <x v="0"/>
    <s v="Thursday11:30-01:000"/>
    <s v="Thursday11:30-01:000"/>
    <n v="25"/>
    <x v="0"/>
    <m/>
    <s v="0_x000a_705 --- 0"/>
  </r>
  <r>
    <n v="954"/>
    <s v="Thursday"/>
    <s v="11:30-01:00"/>
    <s v="G"/>
    <n v="217"/>
    <n v="707"/>
    <n v="0"/>
    <n v="0"/>
    <x v="0"/>
    <s v="Thursday11:30-01:000"/>
    <s v="Thursday11:30-01:000"/>
    <n v="25"/>
    <x v="0"/>
    <m/>
    <s v="0_x000a_707 --- 0"/>
  </r>
  <r>
    <n v="955"/>
    <s v="Thursday"/>
    <s v="11:30-01:00"/>
    <s v="G"/>
    <n v="218"/>
    <n v="801"/>
    <n v="0"/>
    <n v="0"/>
    <x v="0"/>
    <s v="Thursday11:30-01:000"/>
    <s v="Thursday11:30-01:000"/>
    <n v="25"/>
    <x v="0"/>
    <m/>
    <s v="0_x000a_801 --- 0"/>
  </r>
  <r>
    <n v="956"/>
    <s v="Thursday"/>
    <s v="11:30-01:00"/>
    <s v="G"/>
    <n v="219"/>
    <n v="803"/>
    <n v="0"/>
    <n v="0"/>
    <x v="0"/>
    <s v="Thursday11:30-01:000"/>
    <s v="Thursday11:30-01:000"/>
    <n v="25"/>
    <x v="0"/>
    <m/>
    <s v="0_x000a_803 --- 0"/>
  </r>
  <r>
    <n v="957"/>
    <s v="Thursday"/>
    <s v="11:30-01:00"/>
    <s v="G"/>
    <n v="220"/>
    <n v="807"/>
    <n v="0"/>
    <n v="0"/>
    <x v="0"/>
    <s v="Thursday11:30-01:000"/>
    <s v="Thursday11:30-01:000"/>
    <n v="25"/>
    <x v="0"/>
    <m/>
    <s v="0_x000a_807 --- 0"/>
  </r>
  <r>
    <n v="958"/>
    <s v="Thursday"/>
    <s v="11:30-01:00"/>
    <s v="G"/>
    <n v="221"/>
    <n v="808"/>
    <s v="TE333(L3T3)C"/>
    <s v="MNH"/>
    <x v="17"/>
    <s v="Thursday11:30-01:00MNH"/>
    <s v="Thursday11:30-01:00(L3T3)C"/>
    <n v="1"/>
    <x v="5"/>
    <m/>
    <s v="TE333(L3T3)C_x000a_808 --- MNH"/>
  </r>
  <r>
    <n v="959"/>
    <s v="Thursday"/>
    <s v="11:30-01:00"/>
    <s v="G"/>
    <n v="222"/>
    <n v="711"/>
    <n v="0"/>
    <n v="0"/>
    <x v="0"/>
    <s v="Thursday11:30-01:000"/>
    <s v="Thursday11:30-01:000"/>
    <n v="25"/>
    <x v="0"/>
    <m/>
    <s v="0_x000a_711 --- 0"/>
  </r>
  <r>
    <n v="960"/>
    <s v="Thursday"/>
    <s v="11:30-01:00"/>
    <s v="G"/>
    <n v="223"/>
    <n v="712"/>
    <s v="DIC"/>
    <n v="0"/>
    <x v="7"/>
    <s v="Thursday11:30-01:000"/>
    <s v="Thursday11:30-01:00DIC"/>
    <n v="25"/>
    <x v="7"/>
    <m/>
    <s v="DIC_x000a_712 --- 0"/>
  </r>
  <r>
    <n v="961"/>
    <s v="Thursday"/>
    <s v="11:30-01:00"/>
    <s v="G"/>
    <n v="224"/>
    <s v="E-Lab"/>
    <n v="0"/>
    <n v="0"/>
    <x v="0"/>
    <s v="Thursday11:30-01:000"/>
    <s v="Thursday11:30-01:000"/>
    <n v="25"/>
    <x v="0"/>
    <m/>
    <s v="0_x000a_E-Lab --- 0"/>
  </r>
  <r>
    <n v="962"/>
    <s v="Thursday"/>
    <s v="11:30-01:00"/>
    <s v="G"/>
    <n v="225"/>
    <s v="L-Yarn2"/>
    <n v="0"/>
    <n v="0"/>
    <x v="0"/>
    <s v="Thursday11:30-01:000"/>
    <s v="Thursday11:30-01:000"/>
    <n v="25"/>
    <x v="0"/>
    <m/>
    <s v="0_x000a_L-Yarn2 --- 0"/>
  </r>
  <r>
    <n v="963"/>
    <s v="Thursday"/>
    <s v="11:30-01:00"/>
    <s v="G"/>
    <n v="226"/>
    <s v="L-Fab"/>
    <n v="0"/>
    <n v="0"/>
    <x v="0"/>
    <s v="Thursday11:30-01:000"/>
    <s v="Thursday11:30-01:000"/>
    <n v="25"/>
    <x v="0"/>
    <m/>
    <s v="0_x000a_L-Fab --- 0"/>
  </r>
  <r>
    <n v="964"/>
    <s v="Thursday"/>
    <s v="11:30-01:00"/>
    <s v="G"/>
    <n v="227"/>
    <s v="L-Col"/>
    <n v="0"/>
    <n v="0"/>
    <x v="0"/>
    <s v="Thursday11:30-01:000"/>
    <s v="Thursday11:30-01:000"/>
    <n v="25"/>
    <x v="0"/>
    <m/>
    <s v="0_x000a_L-Col --- 0"/>
  </r>
  <r>
    <n v="965"/>
    <s v="Thursday"/>
    <s v="11:30-01:00"/>
    <s v="G"/>
    <n v="228"/>
    <s v="L-App"/>
    <n v="0"/>
    <n v="0"/>
    <x v="0"/>
    <s v="Thursday11:30-01:000"/>
    <s v="Thursday11:30-01:000"/>
    <n v="25"/>
    <x v="0"/>
    <m/>
    <s v="0_x000a_L-App --- 0"/>
  </r>
  <r>
    <n v="966"/>
    <s v="Thursday"/>
    <s v="11:30-01:00"/>
    <s v="G"/>
    <n v="229"/>
    <s v="L-QC1_x000a_709"/>
    <n v="0"/>
    <n v="0"/>
    <x v="0"/>
    <s v="Thursday11:30-01:000"/>
    <s v="Thursday11:30-01:000"/>
    <n v="25"/>
    <x v="0"/>
    <m/>
    <s v="0_x000a_L-QC1_x000a_709 --- 0"/>
  </r>
  <r>
    <n v="967"/>
    <s v="Thursday"/>
    <s v="11:30-01:00"/>
    <s v="G"/>
    <n v="230"/>
    <s v="L-QC2_x000a_708"/>
    <n v="0"/>
    <n v="0"/>
    <x v="0"/>
    <s v="Thursday11:30-01:000"/>
    <s v="Thursday11:30-01:000"/>
    <n v="25"/>
    <x v="0"/>
    <m/>
    <s v="0_x000a_L-QC2_x000a_708 --- 0"/>
  </r>
  <r>
    <n v="968"/>
    <s v="Thursday"/>
    <s v="11:30-01:00"/>
    <s v="G"/>
    <n v="231"/>
    <s v="L-Elec 505"/>
    <s v="TE326(L3T2)D"/>
    <s v="RSK"/>
    <x v="28"/>
    <s v="Thursday11:30-01:00RSK"/>
    <s v="Thursday11:30-01:00(L3T2)D"/>
    <n v="1"/>
    <x v="8"/>
    <m/>
    <s v="TE326(L3T2)D_x000a_L-Elec 505 --- RSK"/>
  </r>
  <r>
    <n v="969"/>
    <s v="Thursday"/>
    <s v="11:30-01:00"/>
    <s v="G"/>
    <n v="232"/>
    <n v="501"/>
    <n v="0"/>
    <n v="0"/>
    <x v="0"/>
    <s v="Thursday11:30-01:000"/>
    <s v="Thursday11:30-01:000"/>
    <n v="25"/>
    <x v="0"/>
    <m/>
    <s v="0_x000a_501 --- 0"/>
  </r>
  <r>
    <n v="970"/>
    <s v="Thursday"/>
    <s v="11:30-01:00"/>
    <s v="G"/>
    <n v="233"/>
    <n v="701"/>
    <n v="0"/>
    <n v="0"/>
    <x v="0"/>
    <s v="Thursday11:30-01:000"/>
    <s v="Thursday11:30-01:000"/>
    <n v="25"/>
    <x v="0"/>
    <m/>
    <s v="0_x000a_701 --- 0"/>
  </r>
  <r>
    <n v="971"/>
    <s v="Thursday"/>
    <s v="11:30-01:00"/>
    <s v="G"/>
    <n v="234"/>
    <s v="L-draw"/>
    <n v="0"/>
    <n v="0"/>
    <x v="0"/>
    <s v="Thursday11:30-01:000"/>
    <s v="Thursday11:30-01:000"/>
    <n v="25"/>
    <x v="0"/>
    <m/>
    <s v="0_x000a_L-draw --- 0"/>
  </r>
  <r>
    <n v="972"/>
    <s v="Thursday"/>
    <s v="11:30-01:00"/>
    <s v="G"/>
    <n v="235"/>
    <s v="L-Chem"/>
    <n v="0"/>
    <n v="0"/>
    <x v="0"/>
    <s v="Thursday11:30-01:000"/>
    <s v="Thursday11:30-01:000"/>
    <n v="25"/>
    <x v="0"/>
    <m/>
    <s v="0_x000a_L-Chem --- 0"/>
  </r>
  <r>
    <n v="973"/>
    <s v="Thursday"/>
    <s v="11:30-01:00"/>
    <s v="G"/>
    <n v="236"/>
    <s v="L-Elec"/>
    <n v="0"/>
    <n v="0"/>
    <x v="0"/>
    <s v="Thursday11:30-01:000"/>
    <s v="Thursday11:30-01:000"/>
    <n v="25"/>
    <x v="0"/>
    <m/>
    <s v="0_x000a_L-Elec --- 0"/>
  </r>
  <r>
    <n v="974"/>
    <s v="Thursday"/>
    <s v="11:30-01:00"/>
    <s v="G"/>
    <n v="237"/>
    <s v="L-mec"/>
    <n v="0"/>
    <n v="0"/>
    <x v="0"/>
    <s v="Thursday11:30-01:000"/>
    <s v="Thursday11:30-01:000"/>
    <n v="25"/>
    <x v="0"/>
    <m/>
    <s v="0_x000a_L-mec --- 0"/>
  </r>
  <r>
    <n v="975"/>
    <s v="Thursday"/>
    <s v="11:30-01:00"/>
    <s v="G"/>
    <n v="238"/>
    <s v="L-Yarn1"/>
    <n v="0"/>
    <n v="0"/>
    <x v="0"/>
    <s v="Thursday11:30-01:000"/>
    <s v="Thursday11:30-01:000"/>
    <n v="25"/>
    <x v="0"/>
    <m/>
    <s v="0_x000a_L-Yarn1 --- 0"/>
  </r>
  <r>
    <n v="976"/>
    <s v="Thursday"/>
    <s v="01:00-02:30"/>
    <s v="J"/>
    <n v="212"/>
    <n v="701"/>
    <s v="CSE112(L1T3) A"/>
    <n v="0"/>
    <x v="63"/>
    <s v="Thursday01:00-02:300"/>
    <s v="Thursday01:00-02:30(L1T3) A"/>
    <n v="26"/>
    <x v="2"/>
    <m/>
    <s v="CSE112(L1T3) A_x000a_701 --- 0"/>
  </r>
  <r>
    <n v="977"/>
    <s v="Thursday"/>
    <s v="01:00-02:30"/>
    <s v="J"/>
    <n v="213"/>
    <n v="702"/>
    <n v="0"/>
    <n v="0"/>
    <x v="0"/>
    <s v="Thursday01:00-02:300"/>
    <s v="Thursday01:00-02:300"/>
    <n v="26"/>
    <x v="0"/>
    <m/>
    <s v="0_x000a_702 --- 0"/>
  </r>
  <r>
    <n v="978"/>
    <s v="Thursday"/>
    <s v="01:00-02:30"/>
    <s v="J"/>
    <n v="214"/>
    <n v="703"/>
    <n v="0"/>
    <n v="0"/>
    <x v="0"/>
    <s v="Thursday01:00-02:300"/>
    <s v="Thursday01:00-02:300"/>
    <n v="26"/>
    <x v="0"/>
    <m/>
    <s v="0_x000a_703 --- 0"/>
  </r>
  <r>
    <n v="979"/>
    <s v="Thursday"/>
    <s v="01:00-02:30"/>
    <s v="J"/>
    <n v="215"/>
    <n v="704"/>
    <n v="0"/>
    <n v="0"/>
    <x v="0"/>
    <s v="Thursday01:00-02:300"/>
    <s v="Thursday01:00-02:300"/>
    <n v="26"/>
    <x v="0"/>
    <m/>
    <s v="0_x000a_704 --- 0"/>
  </r>
  <r>
    <n v="980"/>
    <s v="Thursday"/>
    <s v="01:00-02:30"/>
    <s v="J"/>
    <n v="216"/>
    <n v="705"/>
    <n v="0"/>
    <n v="0"/>
    <x v="0"/>
    <s v="Thursday01:00-02:300"/>
    <s v="Thursday01:00-02:300"/>
    <n v="26"/>
    <x v="0"/>
    <m/>
    <s v="0_x000a_705 --- 0"/>
  </r>
  <r>
    <n v="981"/>
    <s v="Thursday"/>
    <s v="01:00-02:30"/>
    <s v="J"/>
    <n v="217"/>
    <n v="707"/>
    <n v="0"/>
    <n v="0"/>
    <x v="0"/>
    <s v="Thursday01:00-02:300"/>
    <s v="Thursday01:00-02:300"/>
    <n v="26"/>
    <x v="0"/>
    <m/>
    <s v="0_x000a_707 --- 0"/>
  </r>
  <r>
    <n v="982"/>
    <s v="Thursday"/>
    <s v="01:00-02:30"/>
    <s v="J"/>
    <n v="218"/>
    <n v="801"/>
    <n v="0"/>
    <n v="0"/>
    <x v="0"/>
    <s v="Thursday01:00-02:300"/>
    <s v="Thursday01:00-02:300"/>
    <n v="26"/>
    <x v="0"/>
    <m/>
    <s v="0_x000a_801 --- 0"/>
  </r>
  <r>
    <n v="983"/>
    <s v="Thursday"/>
    <s v="01:00-02:30"/>
    <s v="J"/>
    <n v="219"/>
    <n v="803"/>
    <n v="0"/>
    <n v="0"/>
    <x v="0"/>
    <s v="Thursday01:00-02:300"/>
    <s v="Thursday01:00-02:300"/>
    <n v="26"/>
    <x v="0"/>
    <m/>
    <s v="0_x000a_803 --- 0"/>
  </r>
  <r>
    <n v="984"/>
    <s v="Thursday"/>
    <s v="01:00-02:30"/>
    <s v="J"/>
    <n v="220"/>
    <n v="807"/>
    <n v="0"/>
    <n v="0"/>
    <x v="0"/>
    <s v="Thursday01:00-02:300"/>
    <s v="Thursday01:00-02:300"/>
    <n v="26"/>
    <x v="0"/>
    <m/>
    <s v="0_x000a_807 --- 0"/>
  </r>
  <r>
    <n v="985"/>
    <s v="Thursday"/>
    <s v="01:00-02:30"/>
    <s v="J"/>
    <n v="221"/>
    <n v="808"/>
    <n v="0"/>
    <n v="0"/>
    <x v="0"/>
    <s v="Thursday01:00-02:300"/>
    <s v="Thursday01:00-02:300"/>
    <n v="26"/>
    <x v="0"/>
    <m/>
    <s v="0_x000a_808 --- 0"/>
  </r>
  <r>
    <n v="986"/>
    <s v="Thursday"/>
    <s v="01:00-02:30"/>
    <s v="J"/>
    <n v="222"/>
    <n v="711"/>
    <n v="0"/>
    <n v="0"/>
    <x v="0"/>
    <s v="Thursday01:00-02:300"/>
    <s v="Thursday01:00-02:300"/>
    <n v="26"/>
    <x v="0"/>
    <m/>
    <s v="0_x000a_711 --- 0"/>
  </r>
  <r>
    <n v="987"/>
    <s v="Thursday"/>
    <s v="01:00-02:30"/>
    <s v="J"/>
    <n v="223"/>
    <n v="712"/>
    <s v="DIC"/>
    <n v="0"/>
    <x v="7"/>
    <s v="Thursday01:00-02:300"/>
    <s v="Thursday01:00-02:30DIC"/>
    <n v="26"/>
    <x v="7"/>
    <m/>
    <s v="DIC_x000a_712 --- 0"/>
  </r>
  <r>
    <n v="988"/>
    <s v="Thursday"/>
    <s v="01:00-02:30"/>
    <s v="J"/>
    <n v="224"/>
    <s v="SAC-2"/>
    <n v="0"/>
    <n v="0"/>
    <x v="0"/>
    <s v="Thursday01:00-02:300"/>
    <s v="Thursday01:00-02:300"/>
    <n v="26"/>
    <x v="0"/>
    <m/>
    <s v="0_x000a_SAC-2 --- 0"/>
  </r>
  <r>
    <n v="989"/>
    <s v="Thursday"/>
    <s v="01:00-02:30"/>
    <s v="J"/>
    <n v="225"/>
    <s v="L-Yarn2"/>
    <n v="0"/>
    <n v="0"/>
    <x v="0"/>
    <s v="Thursday01:00-02:300"/>
    <s v="Thursday01:00-02:300"/>
    <n v="26"/>
    <x v="0"/>
    <m/>
    <s v="0_x000a_L-Yarn2 --- 0"/>
  </r>
  <r>
    <n v="990"/>
    <s v="Thursday"/>
    <s v="01:00-02:30"/>
    <s v="J"/>
    <n v="226"/>
    <s v="L-Fab"/>
    <n v="0"/>
    <n v="0"/>
    <x v="0"/>
    <s v="Thursday01:00-02:300"/>
    <s v="Thursday01:00-02:300"/>
    <n v="26"/>
    <x v="0"/>
    <m/>
    <s v="0_x000a_L-Fab --- 0"/>
  </r>
  <r>
    <n v="991"/>
    <s v="Thursday"/>
    <s v="01:00-02:30"/>
    <s v="J"/>
    <n v="227"/>
    <s v="L-Col"/>
    <n v="0"/>
    <n v="0"/>
    <x v="0"/>
    <s v="Thursday01:00-02:300"/>
    <s v="Thursday01:00-02:300"/>
    <n v="26"/>
    <x v="0"/>
    <m/>
    <s v="0_x000a_L-Col --- 0"/>
  </r>
  <r>
    <n v="992"/>
    <s v="Thursday"/>
    <s v="01:00-02:30"/>
    <s v="J"/>
    <n v="228"/>
    <s v="L-App"/>
    <n v="0"/>
    <n v="0"/>
    <x v="0"/>
    <s v="Thursday01:00-02:300"/>
    <s v="Thursday01:00-02:300"/>
    <n v="26"/>
    <x v="0"/>
    <m/>
    <s v="0_x000a_L-App --- 0"/>
  </r>
  <r>
    <n v="993"/>
    <s v="Thursday"/>
    <s v="01:00-02:30"/>
    <s v="J"/>
    <n v="229"/>
    <s v="L-QC1_x000a_709"/>
    <n v="0"/>
    <n v="0"/>
    <x v="0"/>
    <s v="Thursday01:00-02:300"/>
    <s v="Thursday01:00-02:300"/>
    <n v="26"/>
    <x v="0"/>
    <m/>
    <s v="0_x000a_L-QC1_x000a_709 --- 0"/>
  </r>
  <r>
    <n v="994"/>
    <s v="Thursday"/>
    <s v="01:00-02:30"/>
    <s v="J"/>
    <n v="230"/>
    <s v="L-QC2_x000a_708"/>
    <n v="0"/>
    <n v="0"/>
    <x v="0"/>
    <s v="Thursday01:00-02:300"/>
    <s v="Thursday01:00-02:300"/>
    <n v="26"/>
    <x v="0"/>
    <m/>
    <s v="0_x000a_L-QC2_x000a_708 --- 0"/>
  </r>
  <r>
    <n v="995"/>
    <s v="Thursday"/>
    <s v="01:00-02:30"/>
    <s v="J"/>
    <n v="231"/>
    <s v="L-Elec 505"/>
    <s v="TE326(L3T2)D"/>
    <s v="RSK"/>
    <x v="28"/>
    <s v="Thursday01:00-02:30RSK"/>
    <s v="Thursday01:00-02:30(L3T2)D"/>
    <n v="1"/>
    <x v="8"/>
    <m/>
    <s v="TE326(L3T2)D_x000a_L-Elec 505 --- RSK"/>
  </r>
  <r>
    <n v="996"/>
    <s v="Thursday"/>
    <s v="01:00-02:30"/>
    <s v="J"/>
    <n v="232"/>
    <n v="501"/>
    <n v="0"/>
    <n v="0"/>
    <x v="0"/>
    <s v="Thursday01:00-02:300"/>
    <s v="Thursday01:00-02:300"/>
    <n v="26"/>
    <x v="0"/>
    <m/>
    <s v="0_x000a_501 --- 0"/>
  </r>
  <r>
    <n v="997"/>
    <s v="Thursday"/>
    <s v="01:00-02:30"/>
    <s v="J"/>
    <n v="233"/>
    <n v="701"/>
    <n v="0"/>
    <n v="0"/>
    <x v="0"/>
    <s v="Thursday01:00-02:300"/>
    <s v="Thursday01:00-02:300"/>
    <n v="26"/>
    <x v="0"/>
    <m/>
    <s v="0_x000a_701 --- 0"/>
  </r>
  <r>
    <n v="998"/>
    <s v="Thursday"/>
    <s v="01:00-02:30"/>
    <s v="J"/>
    <n v="234"/>
    <s v="L-draw"/>
    <n v="0"/>
    <n v="0"/>
    <x v="0"/>
    <s v="Thursday01:00-02:300"/>
    <s v="Thursday01:00-02:300"/>
    <n v="26"/>
    <x v="0"/>
    <m/>
    <s v="0_x000a_L-draw --- 0"/>
  </r>
  <r>
    <n v="999"/>
    <s v="Thursday"/>
    <s v="01:00-02:30"/>
    <s v="J"/>
    <n v="235"/>
    <s v="L-Chem"/>
    <n v="0"/>
    <n v="0"/>
    <x v="0"/>
    <s v="Thursday01:00-02:300"/>
    <s v="Thursday01:00-02:300"/>
    <n v="26"/>
    <x v="0"/>
    <m/>
    <s v="0_x000a_L-Chem --- 0"/>
  </r>
  <r>
    <n v="1000"/>
    <s v="Thursday"/>
    <s v="01:00-02:30"/>
    <s v="J"/>
    <n v="236"/>
    <s v="L-Elec"/>
    <n v="0"/>
    <n v="0"/>
    <x v="0"/>
    <s v="Thursday01:00-02:300"/>
    <s v="Thursday01:00-02:300"/>
    <n v="26"/>
    <x v="0"/>
    <m/>
    <s v="0_x000a_L-Elec --- 0"/>
  </r>
  <r>
    <n v="1001"/>
    <s v="Thursday"/>
    <s v="01:00-02:30"/>
    <s v="J"/>
    <n v="237"/>
    <s v="L-mec"/>
    <n v="0"/>
    <n v="0"/>
    <x v="0"/>
    <s v="Thursday01:00-02:300"/>
    <s v="Thursday01:00-02:300"/>
    <n v="26"/>
    <x v="0"/>
    <m/>
    <s v="0_x000a_L-mec --- 0"/>
  </r>
  <r>
    <n v="1002"/>
    <s v="Thursday"/>
    <s v="01:00-02:30"/>
    <s v="J"/>
    <n v="238"/>
    <s v="L-Yarn1"/>
    <n v="0"/>
    <n v="0"/>
    <x v="0"/>
    <s v="Thursday01:00-02:300"/>
    <s v="Thursday01:00-02:300"/>
    <n v="26"/>
    <x v="0"/>
    <m/>
    <s v="0_x000a_L-Yarn1 --- 0"/>
  </r>
  <r>
    <n v="1003"/>
    <s v="Thursday"/>
    <s v="2:30-04:00"/>
    <s v="M"/>
    <n v="212"/>
    <n v="701"/>
    <n v="0"/>
    <n v="0"/>
    <x v="0"/>
    <s v="Thursday2:30-04:000"/>
    <s v="Thursday2:30-04:000"/>
    <n v="26"/>
    <x v="0"/>
    <m/>
    <s v="0_x000a_701 --- 0"/>
  </r>
  <r>
    <n v="1004"/>
    <s v="Thursday"/>
    <s v="2:30-04:00"/>
    <s v="M"/>
    <n v="213"/>
    <n v="702"/>
    <n v="0"/>
    <n v="0"/>
    <x v="0"/>
    <s v="Thursday2:30-04:000"/>
    <s v="Thursday2:30-04:000"/>
    <n v="26"/>
    <x v="0"/>
    <m/>
    <s v="0_x000a_702 --- 0"/>
  </r>
  <r>
    <n v="1005"/>
    <s v="Thursday"/>
    <s v="2:30-04:00"/>
    <s v="M"/>
    <n v="214"/>
    <n v="703"/>
    <n v="0"/>
    <n v="0"/>
    <x v="0"/>
    <s v="Thursday2:30-04:000"/>
    <s v="Thursday2:30-04:000"/>
    <n v="26"/>
    <x v="0"/>
    <m/>
    <s v="0_x000a_703 --- 0"/>
  </r>
  <r>
    <n v="1006"/>
    <s v="Thursday"/>
    <s v="2:30-04:00"/>
    <s v="M"/>
    <n v="215"/>
    <n v="704"/>
    <n v="0"/>
    <n v="0"/>
    <x v="0"/>
    <s v="Thursday2:30-04:000"/>
    <s v="Thursday2:30-04:000"/>
    <n v="26"/>
    <x v="0"/>
    <m/>
    <s v="0_x000a_704 --- 0"/>
  </r>
  <r>
    <n v="1007"/>
    <s v="Thursday"/>
    <s v="2:30-04:00"/>
    <s v="M"/>
    <n v="216"/>
    <n v="705"/>
    <n v="0"/>
    <n v="0"/>
    <x v="0"/>
    <s v="Thursday2:30-04:000"/>
    <s v="Thursday2:30-04:000"/>
    <n v="26"/>
    <x v="0"/>
    <m/>
    <s v="0_x000a_705 --- 0"/>
  </r>
  <r>
    <n v="1008"/>
    <s v="Thursday"/>
    <s v="2:30-04:00"/>
    <s v="M"/>
    <n v="217"/>
    <n v="707"/>
    <n v="0"/>
    <n v="0"/>
    <x v="0"/>
    <s v="Thursday2:30-04:000"/>
    <s v="Thursday2:30-04:000"/>
    <n v="26"/>
    <x v="0"/>
    <m/>
    <s v="0_x000a_707 --- 0"/>
  </r>
  <r>
    <n v="1009"/>
    <s v="Thursday"/>
    <s v="2:30-04:00"/>
    <s v="M"/>
    <n v="218"/>
    <n v="801"/>
    <n v="0"/>
    <n v="0"/>
    <x v="0"/>
    <s v="Thursday2:30-04:000"/>
    <s v="Thursday2:30-04:000"/>
    <n v="26"/>
    <x v="0"/>
    <m/>
    <s v="0_x000a_801 --- 0"/>
  </r>
  <r>
    <n v="1010"/>
    <s v="Thursday"/>
    <s v="2:30-04:00"/>
    <s v="M"/>
    <n v="219"/>
    <n v="803"/>
    <n v="0"/>
    <n v="0"/>
    <x v="0"/>
    <s v="Thursday2:30-04:000"/>
    <s v="Thursday2:30-04:000"/>
    <n v="26"/>
    <x v="0"/>
    <m/>
    <s v="0_x000a_803 --- 0"/>
  </r>
  <r>
    <n v="1011"/>
    <s v="Thursday"/>
    <s v="2:30-04:00"/>
    <s v="M"/>
    <n v="220"/>
    <n v="807"/>
    <n v="0"/>
    <n v="0"/>
    <x v="0"/>
    <s v="Thursday2:30-04:000"/>
    <s v="Thursday2:30-04:000"/>
    <n v="26"/>
    <x v="0"/>
    <m/>
    <s v="0_x000a_807 --- 0"/>
  </r>
  <r>
    <n v="1012"/>
    <s v="Thursday"/>
    <s v="2:30-04:00"/>
    <s v="M"/>
    <n v="221"/>
    <n v="808"/>
    <s v="TE334(L3T3)A"/>
    <s v="JH"/>
    <x v="5"/>
    <s v="Thursday2:30-04:00JH"/>
    <s v="Thursday2:30-04:00(L3T3)A"/>
    <n v="1"/>
    <x v="5"/>
    <m/>
    <s v="TE334(L3T3)A_x000a_808 --- JH"/>
  </r>
  <r>
    <n v="1013"/>
    <s v="Thursday"/>
    <s v="2:30-04:00"/>
    <s v="M"/>
    <n v="222"/>
    <n v="711"/>
    <n v="0"/>
    <n v="0"/>
    <x v="0"/>
    <s v="Thursday2:30-04:000"/>
    <s v="Thursday2:30-04:000"/>
    <n v="26"/>
    <x v="0"/>
    <m/>
    <s v="0_x000a_711 --- 0"/>
  </r>
  <r>
    <n v="1014"/>
    <s v="Thursday"/>
    <s v="2:30-04:00"/>
    <s v="M"/>
    <n v="223"/>
    <n v="712"/>
    <n v="0"/>
    <n v="0"/>
    <x v="0"/>
    <s v="Thursday2:30-04:000"/>
    <s v="Thursday2:30-04:000"/>
    <n v="26"/>
    <x v="0"/>
    <m/>
    <s v="0_x000a_712 --- 0"/>
  </r>
  <r>
    <n v="1015"/>
    <s v="Thursday"/>
    <s v="2:30-04:00"/>
    <s v="M"/>
    <n v="224"/>
    <n v="0"/>
    <n v="0"/>
    <n v="0"/>
    <x v="0"/>
    <s v="Thursday2:30-04:000"/>
    <s v="Thursday2:30-04:000"/>
    <n v="26"/>
    <x v="0"/>
    <m/>
    <s v="0_x000a_0 --- 0"/>
  </r>
  <r>
    <n v="1016"/>
    <s v="Thursday"/>
    <s v="2:30-04:00"/>
    <s v="M"/>
    <n v="225"/>
    <s v="L-COL"/>
    <n v="0"/>
    <n v="0"/>
    <x v="0"/>
    <s v="Thursday2:30-04:000"/>
    <s v="Thursday2:30-04:000"/>
    <n v="26"/>
    <x v="0"/>
    <m/>
    <s v="0_x000a_L-COL --- 0"/>
  </r>
  <r>
    <n v="1017"/>
    <s v="Thursday"/>
    <s v="2:30-04:00"/>
    <s v="M"/>
    <n v="226"/>
    <s v="L-Fab"/>
    <n v="0"/>
    <n v="0"/>
    <x v="0"/>
    <s v="Thursday2:30-04:000"/>
    <s v="Thursday2:30-04:000"/>
    <n v="26"/>
    <x v="0"/>
    <m/>
    <s v="0_x000a_L-Fab --- 0"/>
  </r>
  <r>
    <n v="1018"/>
    <s v="Thursday"/>
    <s v="2:30-04:00"/>
    <s v="M"/>
    <n v="227"/>
    <s v="L-Fab"/>
    <n v="0"/>
    <n v="0"/>
    <x v="0"/>
    <s v="Thursday2:30-04:000"/>
    <s v="Thursday2:30-04:000"/>
    <n v="26"/>
    <x v="0"/>
    <m/>
    <s v="0_x000a_L-Fab --- 0"/>
  </r>
  <r>
    <n v="1019"/>
    <s v="Thursday"/>
    <s v="2:30-04:00"/>
    <s v="M"/>
    <n v="228"/>
    <s v="L-App"/>
    <n v="0"/>
    <n v="0"/>
    <x v="0"/>
    <s v="Thursday2:30-04:000"/>
    <s v="Thursday2:30-04:000"/>
    <n v="26"/>
    <x v="0"/>
    <m/>
    <s v="0_x000a_L-App --- 0"/>
  </r>
  <r>
    <n v="1020"/>
    <s v="Thursday"/>
    <s v="2:30-04:00"/>
    <s v="M"/>
    <n v="229"/>
    <s v="L-QC1_x000a_709"/>
    <n v="0"/>
    <n v="0"/>
    <x v="0"/>
    <s v="Thursday2:30-04:000"/>
    <s v="Thursday2:30-04:000"/>
    <n v="26"/>
    <x v="0"/>
    <m/>
    <s v="0_x000a_L-QC1_x000a_709 --- 0"/>
  </r>
  <r>
    <n v="1021"/>
    <s v="Thursday"/>
    <s v="2:30-04:00"/>
    <s v="M"/>
    <n v="230"/>
    <s v="L-QC2_x000a_708"/>
    <n v="0"/>
    <n v="0"/>
    <x v="0"/>
    <s v="Thursday2:30-04:000"/>
    <s v="Thursday2:30-04:000"/>
    <n v="26"/>
    <x v="0"/>
    <m/>
    <s v="0_x000a_L-QC2_x000a_708 --- 0"/>
  </r>
  <r>
    <n v="1022"/>
    <s v="Thursday"/>
    <s v="2:30-04:00"/>
    <s v="M"/>
    <n v="231"/>
    <s v="L-Elec 505"/>
    <n v="0"/>
    <n v="0"/>
    <x v="0"/>
    <s v="Thursday2:30-04:000"/>
    <s v="Thursday2:30-04:000"/>
    <n v="26"/>
    <x v="0"/>
    <m/>
    <s v="0_x000a_L-Elec 505 --- 0"/>
  </r>
  <r>
    <n v="1023"/>
    <s v="Thursday"/>
    <s v="2:30-04:00"/>
    <s v="M"/>
    <n v="232"/>
    <n v="501"/>
    <n v="0"/>
    <n v="0"/>
    <x v="0"/>
    <s v="Thursday2:30-04:000"/>
    <s v="Thursday2:30-04:000"/>
    <n v="26"/>
    <x v="0"/>
    <m/>
    <s v="0_x000a_501 --- 0"/>
  </r>
  <r>
    <n v="1024"/>
    <s v="Thursday"/>
    <s v="2:30-04:00"/>
    <s v="M"/>
    <n v="233"/>
    <n v="701"/>
    <n v="0"/>
    <n v="0"/>
    <x v="0"/>
    <s v="Thursday2:30-04:000"/>
    <s v="Thursday2:30-04:000"/>
    <n v="26"/>
    <x v="0"/>
    <m/>
    <s v="0_x000a_701 --- 0"/>
  </r>
  <r>
    <n v="1025"/>
    <s v="Thursday"/>
    <s v="2:30-04:00"/>
    <s v="M"/>
    <n v="234"/>
    <s v="L-draw"/>
    <n v="0"/>
    <n v="0"/>
    <x v="0"/>
    <s v="Thursday2:30-04:000"/>
    <s v="Thursday2:30-04:000"/>
    <n v="26"/>
    <x v="0"/>
    <m/>
    <s v="0_x000a_L-draw --- 0"/>
  </r>
  <r>
    <n v="1026"/>
    <s v="Thursday"/>
    <s v="2:30-04:00"/>
    <s v="M"/>
    <n v="235"/>
    <s v="L-Chem"/>
    <n v="0"/>
    <n v="0"/>
    <x v="0"/>
    <s v="Thursday2:30-04:000"/>
    <s v="Thursday2:30-04:000"/>
    <n v="26"/>
    <x v="0"/>
    <m/>
    <s v="0_x000a_L-Chem --- 0"/>
  </r>
  <r>
    <n v="1027"/>
    <s v="Thursday"/>
    <s v="2:30-04:00"/>
    <s v="M"/>
    <n v="236"/>
    <s v="L-Elec"/>
    <n v="0"/>
    <n v="0"/>
    <x v="0"/>
    <s v="Thursday2:30-04:000"/>
    <s v="Thursday2:30-04:000"/>
    <n v="26"/>
    <x v="0"/>
    <m/>
    <s v="0_x000a_L-Elec --- 0"/>
  </r>
  <r>
    <n v="1028"/>
    <s v="Thursday"/>
    <s v="2:30-04:00"/>
    <s v="M"/>
    <n v="237"/>
    <s v="L-mec"/>
    <n v="0"/>
    <n v="0"/>
    <x v="0"/>
    <s v="Thursday2:30-04:000"/>
    <s v="Thursday2:30-04:000"/>
    <n v="26"/>
    <x v="0"/>
    <m/>
    <s v="0_x000a_L-mec --- 0"/>
  </r>
  <r>
    <n v="1029"/>
    <s v="Thursday"/>
    <s v="2:30-04:00"/>
    <s v="M"/>
    <n v="238"/>
    <s v="L-Yarn1"/>
    <n v="0"/>
    <n v="0"/>
    <x v="0"/>
    <s v="Thursday2:30-04:000"/>
    <s v="Thursday2:30-04:000"/>
    <n v="26"/>
    <x v="0"/>
    <m/>
    <s v="0_x000a_L-Yarn1 --- 0"/>
  </r>
  <r>
    <n v="1030"/>
    <s v="Thursday"/>
    <s v="04:00-05:30"/>
    <s v="P"/>
    <n v="212"/>
    <n v="701"/>
    <n v="0"/>
    <n v="0"/>
    <x v="0"/>
    <s v="Thursday04:00-05:300"/>
    <s v="Thursday04:00-05:300"/>
    <n v="11"/>
    <x v="0"/>
    <m/>
    <s v="0_x000a_701 --- 0"/>
  </r>
  <r>
    <n v="1031"/>
    <s v="Thursday"/>
    <s v="04:00-05:30"/>
    <s v="P"/>
    <n v="213"/>
    <n v="702"/>
    <n v="0"/>
    <n v="0"/>
    <x v="0"/>
    <s v="Thursday04:00-05:300"/>
    <s v="Thursday04:00-05:300"/>
    <n v="11"/>
    <x v="0"/>
    <m/>
    <s v="0_x000a_702 --- 0"/>
  </r>
  <r>
    <n v="1032"/>
    <s v="Thursday"/>
    <s v="04:00-05:30"/>
    <s v="P"/>
    <n v="214"/>
    <n v="703"/>
    <n v="0"/>
    <n v="0"/>
    <x v="0"/>
    <s v="Thursday04:00-05:300"/>
    <s v="Thursday04:00-05:300"/>
    <n v="11"/>
    <x v="0"/>
    <m/>
    <s v="0_x000a_703 --- 0"/>
  </r>
  <r>
    <n v="1033"/>
    <s v="Thursday"/>
    <s v="04:00-05:30"/>
    <s v="P"/>
    <n v="215"/>
    <n v="704"/>
    <n v="0"/>
    <n v="0"/>
    <x v="0"/>
    <s v="Thursday04:00-05:300"/>
    <s v="Thursday04:00-05:300"/>
    <n v="11"/>
    <x v="0"/>
    <m/>
    <s v="0_x000a_704 --- 0"/>
  </r>
  <r>
    <n v="1034"/>
    <s v="Thursday"/>
    <s v="04:00-05:30"/>
    <s v="P"/>
    <n v="216"/>
    <n v="705"/>
    <n v="0"/>
    <n v="0"/>
    <x v="0"/>
    <s v="Thursday04:00-05:300"/>
    <s v="Thursday04:00-05:300"/>
    <n v="11"/>
    <x v="0"/>
    <m/>
    <s v="0_x000a_705 --- 0"/>
  </r>
  <r>
    <n v="1035"/>
    <s v="Thursday"/>
    <s v="04:00-05:30"/>
    <s v="P"/>
    <n v="217"/>
    <n v="707"/>
    <n v="0"/>
    <n v="0"/>
    <x v="0"/>
    <s v="Thursday04:00-05:300"/>
    <s v="Thursday04:00-05:300"/>
    <n v="11"/>
    <x v="0"/>
    <m/>
    <s v="0_x000a_707 --- 0"/>
  </r>
  <r>
    <n v="1036"/>
    <s v="Thursday"/>
    <s v="04:00-05:30"/>
    <s v="P"/>
    <n v="218"/>
    <n v="801"/>
    <n v="0"/>
    <n v="0"/>
    <x v="0"/>
    <s v="Thursday04:00-05:300"/>
    <s v="Thursday04:00-05:300"/>
    <n v="11"/>
    <x v="0"/>
    <m/>
    <s v="0_x000a_801 --- 0"/>
  </r>
  <r>
    <n v="1037"/>
    <s v="Thursday"/>
    <s v="04:00-05:30"/>
    <s v="P"/>
    <n v="219"/>
    <n v="803"/>
    <n v="0"/>
    <n v="0"/>
    <x v="0"/>
    <s v="Thursday04:00-05:300"/>
    <s v="Thursday04:00-05:300"/>
    <n v="11"/>
    <x v="0"/>
    <m/>
    <s v="0_x000a_803 --- 0"/>
  </r>
  <r>
    <n v="1038"/>
    <s v="Thursday"/>
    <s v="04:00-05:30"/>
    <s v="P"/>
    <n v="220"/>
    <n v="807"/>
    <n v="0"/>
    <n v="0"/>
    <x v="0"/>
    <s v="Thursday04:00-05:300"/>
    <s v="Thursday04:00-05:300"/>
    <n v="11"/>
    <x v="0"/>
    <m/>
    <s v="0_x000a_807 --- 0"/>
  </r>
  <r>
    <n v="1039"/>
    <s v="Thursday"/>
    <s v="04:00-05:30"/>
    <s v="P"/>
    <n v="221"/>
    <n v="808"/>
    <s v="TE334(L3T3)C"/>
    <s v="JH"/>
    <x v="17"/>
    <s v="Thursday04:00-05:30JH"/>
    <s v="Thursday04:00-05:30(L3T3)C"/>
    <n v="1"/>
    <x v="5"/>
    <m/>
    <s v="TE334(L3T3)C_x000a_808 --- JH"/>
  </r>
  <r>
    <n v="1040"/>
    <s v="Thursday"/>
    <s v="04:00-05:30"/>
    <s v="P"/>
    <n v="222"/>
    <n v="711"/>
    <n v="0"/>
    <n v="0"/>
    <x v="0"/>
    <s v="Thursday04:00-05:300"/>
    <s v="Thursday04:00-05:300"/>
    <n v="11"/>
    <x v="0"/>
    <m/>
    <s v="0_x000a_711 --- 0"/>
  </r>
  <r>
    <n v="1041"/>
    <s v="Thursday"/>
    <s v="04:00-05:30"/>
    <s v="P"/>
    <n v="223"/>
    <n v="712"/>
    <n v="0"/>
    <n v="0"/>
    <x v="0"/>
    <s v="Thursday04:00-05:300"/>
    <s v="Thursday04:00-05:300"/>
    <n v="11"/>
    <x v="0"/>
    <m/>
    <s v="0_x000a_712 --- 0"/>
  </r>
  <r>
    <n v="1042"/>
    <s v="Thursday"/>
    <s v="04:00-05:30"/>
    <s v="P"/>
    <n v="224"/>
    <s v="SAC-2"/>
    <n v="0"/>
    <n v="0"/>
    <x v="0"/>
    <s v="Thursday04:00-05:300"/>
    <s v="Thursday04:00-05:300"/>
    <n v="11"/>
    <x v="0"/>
    <m/>
    <s v="0_x000a_SAC-2 --- 0"/>
  </r>
  <r>
    <n v="1043"/>
    <s v="Thursday"/>
    <s v="04:00-05:30"/>
    <s v="P"/>
    <n v="225"/>
    <s v="L-COL"/>
    <n v="0"/>
    <n v="0"/>
    <x v="0"/>
    <s v="Thursday04:00-05:300"/>
    <s v="Thursday04:00-05:300"/>
    <n v="11"/>
    <x v="0"/>
    <m/>
    <s v="0_x000a_L-COL --- 0"/>
  </r>
  <r>
    <n v="1044"/>
    <s v="Thursday"/>
    <s v="04:00-05:30"/>
    <s v="P"/>
    <n v="226"/>
    <s v="L-Fab"/>
    <n v="0"/>
    <n v="0"/>
    <x v="0"/>
    <s v="Thursday04:00-05:300"/>
    <s v="Thursday04:00-05:300"/>
    <n v="11"/>
    <x v="0"/>
    <m/>
    <s v="0_x000a_L-Fab --- 0"/>
  </r>
  <r>
    <n v="1045"/>
    <s v="Thursday"/>
    <s v="04:00-05:30"/>
    <s v="P"/>
    <n v="227"/>
    <s v="L-Fab"/>
    <n v="0"/>
    <n v="0"/>
    <x v="0"/>
    <s v="Thursday04:00-05:300"/>
    <s v="Thursday04:00-05:300"/>
    <n v="11"/>
    <x v="0"/>
    <m/>
    <s v="0_x000a_L-Fab --- 0"/>
  </r>
  <r>
    <n v="1046"/>
    <s v="Thursday"/>
    <s v="04:00-05:30"/>
    <s v="P"/>
    <n v="228"/>
    <s v="L-App"/>
    <n v="0"/>
    <n v="0"/>
    <x v="0"/>
    <s v="Thursday04:00-05:300"/>
    <s v="Thursday04:00-05:300"/>
    <n v="11"/>
    <x v="0"/>
    <m/>
    <s v="0_x000a_L-App --- 0"/>
  </r>
  <r>
    <n v="1047"/>
    <s v="Thursday"/>
    <s v="04:00-05:30"/>
    <s v="P"/>
    <n v="229"/>
    <s v="L-QC1_x000a_709"/>
    <n v="0"/>
    <n v="0"/>
    <x v="0"/>
    <s v="Thursday04:00-05:300"/>
    <s v="Thursday04:00-05:300"/>
    <n v="11"/>
    <x v="0"/>
    <m/>
    <s v="0_x000a_L-QC1_x000a_709 --- 0"/>
  </r>
  <r>
    <n v="1048"/>
    <s v="Thursday"/>
    <s v="04:00-05:30"/>
    <s v="P"/>
    <n v="230"/>
    <s v="L-QC2_x000a_708"/>
    <n v="0"/>
    <n v="0"/>
    <x v="0"/>
    <s v="Thursday04:00-05:300"/>
    <s v="Thursday04:00-05:300"/>
    <n v="11"/>
    <x v="0"/>
    <m/>
    <s v="0_x000a_L-QC2_x000a_708 --- 0"/>
  </r>
  <r>
    <n v="1049"/>
    <s v="Thursday"/>
    <s v="04:00-05:30"/>
    <s v="P"/>
    <n v="231"/>
    <s v="L-Elec 505"/>
    <n v="0"/>
    <n v="0"/>
    <x v="0"/>
    <s v="Thursday04:00-05:300"/>
    <s v="Thursday04:00-05:300"/>
    <n v="11"/>
    <x v="0"/>
    <m/>
    <s v="0_x000a_L-Elec 505 --- 0"/>
  </r>
  <r>
    <n v="1050"/>
    <s v="Thursday"/>
    <s v="04:00-05:30"/>
    <s v="P"/>
    <n v="232"/>
    <n v="501"/>
    <n v="0"/>
    <n v="0"/>
    <x v="0"/>
    <s v="Thursday04:00-05:300"/>
    <s v="Thursday04:00-05:300"/>
    <n v="11"/>
    <x v="0"/>
    <m/>
    <s v="0_x000a_501 --- 0"/>
  </r>
  <r>
    <n v="1051"/>
    <s v="Thursday"/>
    <s v="04:00-05:30"/>
    <s v="P"/>
    <n v="233"/>
    <n v="701"/>
    <n v="0"/>
    <n v="0"/>
    <x v="0"/>
    <s v="Thursday04:00-05:300"/>
    <s v="Thursday04:00-05:300"/>
    <n v="11"/>
    <x v="0"/>
    <m/>
    <s v="0_x000a_701 --- 0"/>
  </r>
  <r>
    <n v="1052"/>
    <s v="Thursday"/>
    <s v="04:00-05:30"/>
    <s v="P"/>
    <n v="234"/>
    <s v="L-draw"/>
    <n v="0"/>
    <n v="0"/>
    <x v="0"/>
    <s v="Thursday04:00-05:300"/>
    <s v="Thursday04:00-05:300"/>
    <n v="11"/>
    <x v="0"/>
    <m/>
    <s v="0_x000a_L-draw --- 0"/>
  </r>
  <r>
    <n v="1053"/>
    <s v="Thursday"/>
    <s v="04:00-05:30"/>
    <s v="P"/>
    <n v="235"/>
    <s v="L-Chem"/>
    <n v="0"/>
    <n v="0"/>
    <x v="0"/>
    <s v="Thursday04:00-05:300"/>
    <s v="Thursday04:00-05:300"/>
    <n v="11"/>
    <x v="0"/>
    <m/>
    <s v="0_x000a_L-Chem --- 0"/>
  </r>
  <r>
    <n v="1054"/>
    <s v="Thursday"/>
    <s v="04:00-05:30"/>
    <s v="P"/>
    <n v="236"/>
    <s v="L-Elec"/>
    <n v="0"/>
    <n v="0"/>
    <x v="0"/>
    <s v="Thursday04:00-05:300"/>
    <s v="Thursday04:00-05:300"/>
    <n v="11"/>
    <x v="0"/>
    <m/>
    <s v="0_x000a_L-Elec --- 0"/>
  </r>
  <r>
    <n v="1055"/>
    <s v="Thursday"/>
    <s v="04:00-05:30"/>
    <s v="P"/>
    <n v="237"/>
    <s v="L-mec"/>
    <n v="0"/>
    <n v="0"/>
    <x v="0"/>
    <s v="Thursday04:00-05:300"/>
    <s v="Thursday04:00-05:300"/>
    <n v="11"/>
    <x v="0"/>
    <m/>
    <s v="0_x000a_L-mec --- 0"/>
  </r>
  <r>
    <n v="1056"/>
    <s v="Thursday"/>
    <s v="04:00-05:30"/>
    <s v="P"/>
    <n v="238"/>
    <s v="L-Yarn1"/>
    <n v="0"/>
    <n v="0"/>
    <x v="0"/>
    <s v="Thursday04:00-05:300"/>
    <s v="Thursday04:00-05:300"/>
    <n v="11"/>
    <x v="0"/>
    <m/>
    <s v="0_x000a_L-Yarn1 --- 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x v="0"/>
    <n v="0"/>
  </r>
  <r>
    <n v="2"/>
    <s v="Saturday"/>
    <s v="08:30-10:00"/>
    <s v="A"/>
    <n v="7"/>
    <n v="702"/>
    <s v="TE 425(L4T2)"/>
    <x v="1"/>
    <s v="(L4T2)"/>
  </r>
  <r>
    <n v="3"/>
    <s v="Saturday"/>
    <s v="08:30-10:00"/>
    <s v="A"/>
    <n v="8"/>
    <n v="703"/>
    <s v="STA-131(L1T3)A"/>
    <x v="0"/>
    <s v="(L1T3)A"/>
  </r>
  <r>
    <n v="4"/>
    <s v="Saturday"/>
    <s v="08:30-10:00"/>
    <s v="A"/>
    <n v="9"/>
    <n v="704"/>
    <s v="TE 223(L2T2)B"/>
    <x v="2"/>
    <s v="(L2T2)B"/>
  </r>
  <r>
    <n v="5"/>
    <s v="Saturday"/>
    <s v="08:30-10:00"/>
    <s v="A"/>
    <n v="10"/>
    <n v="705"/>
    <s v="TE419(L4T1)B"/>
    <x v="3"/>
    <s v="(L4T1)B"/>
  </r>
  <r>
    <n v="6"/>
    <s v="Saturday"/>
    <s v="08:30-10:00"/>
    <s v="A"/>
    <n v="11"/>
    <n v="707"/>
    <n v="0"/>
    <x v="0"/>
    <n v="0"/>
  </r>
  <r>
    <n v="7"/>
    <s v="Saturday"/>
    <s v="08:30-10:00"/>
    <s v="A"/>
    <n v="12"/>
    <n v="801"/>
    <s v="TE 132(L1T3)A"/>
    <x v="4"/>
    <s v="(L1T3)A"/>
  </r>
  <r>
    <n v="8"/>
    <s v="Saturday"/>
    <s v="08:30-10:00"/>
    <s v="A"/>
    <n v="13"/>
    <n v="803"/>
    <n v="0"/>
    <x v="0"/>
    <n v="0"/>
  </r>
  <r>
    <n v="9"/>
    <s v="Saturday"/>
    <s v="08:30-10:00"/>
    <s v="A"/>
    <n v="14"/>
    <n v="802"/>
    <s v="TE4111(L4T1)B"/>
    <x v="5"/>
    <s v="(L4T1)B"/>
  </r>
  <r>
    <n v="10"/>
    <s v="Saturday"/>
    <s v="08:30-10:00"/>
    <s v="A"/>
    <n v="15"/>
    <n v="807"/>
    <n v="0"/>
    <x v="0"/>
    <n v="0"/>
  </r>
  <r>
    <n v="11"/>
    <s v="Saturday"/>
    <s v="08:30-10:00"/>
    <s v="A"/>
    <n v="16"/>
    <n v="808"/>
    <s v="TE4110(L4T1)B"/>
    <x v="6"/>
    <s v="(L4T1)B"/>
  </r>
  <r>
    <n v="12"/>
    <s v="Saturday"/>
    <s v="08:30-10:00"/>
    <s v="A"/>
    <n v="17"/>
    <n v="711"/>
    <n v="0"/>
    <x v="0"/>
    <n v="0"/>
  </r>
  <r>
    <n v="13"/>
    <s v="Saturday"/>
    <s v="08:30-10:00"/>
    <s v="A"/>
    <n v="18"/>
    <n v="601"/>
    <n v="0"/>
    <x v="0"/>
    <n v="0"/>
  </r>
  <r>
    <n v="14"/>
    <s v="Saturday"/>
    <s v="08:30-10:00"/>
    <s v="A"/>
    <n v="19"/>
    <n v="602"/>
    <n v="0"/>
    <x v="0"/>
    <n v="0"/>
  </r>
  <r>
    <n v="15"/>
    <s v="Saturday"/>
    <s v="08:30-10:00"/>
    <s v="A"/>
    <n v="20"/>
    <n v="603"/>
    <s v="TE334(L3T3)A"/>
    <x v="7"/>
    <s v="(L3T3)A"/>
  </r>
  <r>
    <n v="16"/>
    <s v="Saturday"/>
    <s v="08:30-10:00"/>
    <s v="A"/>
    <n v="21"/>
    <n v="403"/>
    <s v="MRC"/>
    <x v="0"/>
    <s v="MRC"/>
  </r>
  <r>
    <n v="17"/>
    <s v="Saturday"/>
    <s v="08:30-10:00"/>
    <s v="A"/>
    <n v="22"/>
    <n v="405"/>
    <n v="0"/>
    <x v="0"/>
    <n v="0"/>
  </r>
  <r>
    <n v="18"/>
    <s v="Saturday"/>
    <s v="08:30-10:00"/>
    <s v="A"/>
    <n v="23"/>
    <n v="712"/>
    <s v="DIC"/>
    <x v="0"/>
    <s v="DIC"/>
  </r>
  <r>
    <n v="19"/>
    <s v="Saturday"/>
    <s v="08:30-10:00"/>
    <s v="A"/>
    <n v="24"/>
    <n v="506"/>
    <n v="0"/>
    <x v="0"/>
    <n v="0"/>
  </r>
  <r>
    <n v="20"/>
    <s v="Saturday"/>
    <s v="08:30-10:00"/>
    <s v="A"/>
    <n v="25"/>
    <n v="303"/>
    <n v="0"/>
    <x v="0"/>
    <n v="0"/>
  </r>
  <r>
    <n v="21"/>
    <s v="Saturday"/>
    <s v="08:30-10:00"/>
    <s v="A"/>
    <n v="26"/>
    <s v="L-Yarn1"/>
    <n v="0"/>
    <x v="0"/>
    <n v="0"/>
  </r>
  <r>
    <n v="22"/>
    <s v="Saturday"/>
    <s v="08:30-10:00"/>
    <s v="A"/>
    <n v="27"/>
    <s v="L-Yarn2"/>
    <n v="0"/>
    <x v="0"/>
    <n v="0"/>
  </r>
  <r>
    <n v="23"/>
    <s v="Saturday"/>
    <s v="08:30-10:00"/>
    <s v="A"/>
    <n v="28"/>
    <s v="L-Fab"/>
    <n v="0"/>
    <x v="5"/>
    <n v="0"/>
  </r>
  <r>
    <n v="24"/>
    <s v="Saturday"/>
    <s v="08:30-10:00"/>
    <s v="A"/>
    <n v="29"/>
    <s v="L-Col"/>
    <s v="TE322(L3T2)A"/>
    <x v="8"/>
    <s v="(L3T2)A"/>
  </r>
  <r>
    <n v="25"/>
    <s v="Saturday"/>
    <s v="08:30-10:00"/>
    <s v="A"/>
    <n v="30"/>
    <s v="L-App"/>
    <n v="0"/>
    <x v="0"/>
    <n v="0"/>
  </r>
  <r>
    <n v="26"/>
    <s v="Saturday"/>
    <s v="08:30-10:00"/>
    <s v="A"/>
    <n v="31"/>
    <s v="L-QC1_x000a_709"/>
    <n v="0"/>
    <x v="0"/>
    <n v="0"/>
  </r>
  <r>
    <n v="27"/>
    <s v="Saturday"/>
    <s v="08:30-10:00"/>
    <s v="A"/>
    <n v="32"/>
    <s v="L-Drw"/>
    <s v="TE225(L2T2)A"/>
    <x v="6"/>
    <s v="(L2T2)A"/>
  </r>
  <r>
    <n v="28"/>
    <s v="Saturday"/>
    <s v="08:30-10:00"/>
    <s v="A"/>
    <n v="33"/>
    <s v="L-QC2_x000a_708"/>
    <n v="0"/>
    <x v="0"/>
    <n v="0"/>
  </r>
  <r>
    <n v="29"/>
    <s v="Saturday"/>
    <s v="08:30-10:00"/>
    <s v="A"/>
    <n v="34"/>
    <n v="0"/>
    <n v="0"/>
    <x v="0"/>
    <n v="0"/>
  </r>
  <r>
    <n v="30"/>
    <s v="Saturday"/>
    <s v="08:30-10:00"/>
    <s v="A"/>
    <n v="35"/>
    <n v="501"/>
    <n v="0"/>
    <x v="0"/>
    <n v="0"/>
  </r>
  <r>
    <n v="31"/>
    <s v="Saturday"/>
    <s v="08:30-10:00"/>
    <s v="A"/>
    <n v="36"/>
    <s v="L-Elec 505"/>
    <n v="0"/>
    <x v="0"/>
    <n v="0"/>
  </r>
  <r>
    <n v="32"/>
    <s v="Saturday"/>
    <s v="08:30-10:00"/>
    <s v="A"/>
    <n v="37"/>
    <n v="0"/>
    <n v="0"/>
    <x v="0"/>
    <n v="0"/>
  </r>
  <r>
    <n v="33"/>
    <s v="Saturday"/>
    <s v="08:30-10:00"/>
    <s v="A"/>
    <n v="38"/>
    <n v="502"/>
    <n v="0"/>
    <x v="0"/>
    <n v="0"/>
  </r>
  <r>
    <n v="34"/>
    <s v="Saturday"/>
    <s v="08:30-10:00"/>
    <s v="A"/>
    <n v="39"/>
    <s v="L-Chem"/>
    <n v="0"/>
    <x v="0"/>
    <n v="0"/>
  </r>
  <r>
    <n v="35"/>
    <s v="Saturday"/>
    <s v="10:00-11:30"/>
    <s v="D"/>
    <n v="6"/>
    <n v="701"/>
    <n v="0"/>
    <x v="0"/>
    <n v="0"/>
  </r>
  <r>
    <n v="36"/>
    <s v="Saturday"/>
    <s v="10:00-11:30"/>
    <s v="D"/>
    <n v="7"/>
    <n v="702"/>
    <s v="TE 327 (L3T2) A"/>
    <x v="9"/>
    <s v="(L3T2) A"/>
  </r>
  <r>
    <n v="37"/>
    <s v="Saturday"/>
    <s v="10:00-11:30"/>
    <s v="D"/>
    <n v="8"/>
    <n v="703"/>
    <s v="TE211(L2T1)A"/>
    <x v="10"/>
    <s v="(L2T1)A"/>
  </r>
  <r>
    <n v="38"/>
    <s v="Saturday"/>
    <s v="10:00-11:30"/>
    <s v="D"/>
    <n v="9"/>
    <n v="704"/>
    <s v="TE 235 (L2T3)A"/>
    <x v="11"/>
    <s v="(L2T3)A"/>
  </r>
  <r>
    <n v="39"/>
    <s v="Saturday"/>
    <s v="10:00-11:30"/>
    <s v="D"/>
    <n v="10"/>
    <n v="705"/>
    <s v="TE4111(L4T1)B"/>
    <x v="12"/>
    <s v="(L4T1)B"/>
  </r>
  <r>
    <n v="40"/>
    <s v="Saturday"/>
    <s v="10:00-11:30"/>
    <s v="D"/>
    <n v="11"/>
    <n v="707"/>
    <s v="GED-211(L2T1)A"/>
    <x v="0"/>
    <s v="(L2T1)A"/>
  </r>
  <r>
    <n v="41"/>
    <s v="Saturday"/>
    <s v="10:00-11:30"/>
    <s v="D"/>
    <n v="12"/>
    <n v="801"/>
    <s v="TE-231(L2T3)B"/>
    <x v="13"/>
    <s v="(L2T3)B"/>
  </r>
  <r>
    <n v="42"/>
    <s v="Saturday"/>
    <s v="10:00-11:30"/>
    <s v="D"/>
    <n v="13"/>
    <n v="803"/>
    <s v="TE 133 (L1T3)A"/>
    <x v="14"/>
    <s v="(L1T3)A"/>
  </r>
  <r>
    <n v="43"/>
    <s v="Saturday"/>
    <s v="10:00-11:30"/>
    <s v="D"/>
    <n v="14"/>
    <n v="802"/>
    <s v="TE-211(L2T1)B"/>
    <x v="10"/>
    <s v="(L2T1)B"/>
  </r>
  <r>
    <n v="44"/>
    <s v="Saturday"/>
    <s v="10:00-11:30"/>
    <s v="D"/>
    <n v="15"/>
    <n v="807"/>
    <s v="TE 226(L2T2)B"/>
    <x v="15"/>
    <s v="(L2T2)B"/>
  </r>
  <r>
    <n v="45"/>
    <s v="Saturday"/>
    <s v="10:00-11:30"/>
    <s v="D"/>
    <n v="16"/>
    <n v="808"/>
    <s v="TE 132(L1T3)C"/>
    <x v="16"/>
    <s v="(L1T3)C"/>
  </r>
  <r>
    <n v="46"/>
    <s v="Saturday"/>
    <s v="10:00-11:30"/>
    <s v="D"/>
    <n v="17"/>
    <n v="711"/>
    <n v="0"/>
    <x v="0"/>
    <n v="0"/>
  </r>
  <r>
    <n v="47"/>
    <s v="Saturday"/>
    <s v="10:00-11:30"/>
    <s v="D"/>
    <n v="18"/>
    <n v="601"/>
    <s v="TE425(L4T2)"/>
    <x v="1"/>
    <s v="(L4T2)"/>
  </r>
  <r>
    <n v="48"/>
    <s v="Saturday"/>
    <s v="10:00-11:30"/>
    <s v="D"/>
    <n v="19"/>
    <n v="602"/>
    <s v="TE4110(L4T1)A"/>
    <x v="17"/>
    <s v="(L4T1)A"/>
  </r>
  <r>
    <n v="49"/>
    <s v="Saturday"/>
    <s v="10:00-11:30"/>
    <s v="D"/>
    <n v="20"/>
    <n v="603"/>
    <s v="TE334(L3T3)C"/>
    <x v="7"/>
    <s v="(L3T3)C"/>
  </r>
  <r>
    <n v="50"/>
    <s v="Saturday"/>
    <s v="10:00-11:30"/>
    <s v="D"/>
    <n v="21"/>
    <n v="403"/>
    <s v="MRC"/>
    <x v="0"/>
    <s v="MRC"/>
  </r>
  <r>
    <n v="51"/>
    <s v="Saturday"/>
    <s v="10:00-11:30"/>
    <s v="D"/>
    <n v="22"/>
    <n v="405"/>
    <n v="0"/>
    <x v="0"/>
    <n v="0"/>
  </r>
  <r>
    <n v="52"/>
    <s v="Saturday"/>
    <s v="10:00-11:30"/>
    <s v="D"/>
    <n v="23"/>
    <n v="712"/>
    <s v="DIC"/>
    <x v="0"/>
    <s v="DIC"/>
  </r>
  <r>
    <n v="53"/>
    <s v="Saturday"/>
    <s v="10:00-11:30"/>
    <s v="D"/>
    <n v="24"/>
    <n v="506"/>
    <n v="0"/>
    <x v="0"/>
    <n v="0"/>
  </r>
  <r>
    <n v="54"/>
    <s v="Saturday"/>
    <s v="10:00-11:30"/>
    <s v="D"/>
    <n v="25"/>
    <n v="303"/>
    <n v="0"/>
    <x v="0"/>
    <n v="0"/>
  </r>
  <r>
    <n v="55"/>
    <s v="Saturday"/>
    <s v="10:00-11:30"/>
    <s v="D"/>
    <n v="26"/>
    <s v="L-Yarn1"/>
    <n v="0"/>
    <x v="0"/>
    <n v="0"/>
  </r>
  <r>
    <n v="56"/>
    <s v="Saturday"/>
    <s v="10:00-11:30"/>
    <s v="D"/>
    <n v="27"/>
    <s v="L-Yarn2"/>
    <n v="0"/>
    <x v="0"/>
    <n v="0"/>
  </r>
  <r>
    <n v="57"/>
    <s v="Saturday"/>
    <s v="10:00-11:30"/>
    <s v="D"/>
    <n v="28"/>
    <s v="L-Fab"/>
    <n v="0"/>
    <x v="5"/>
    <n v="0"/>
  </r>
  <r>
    <n v="58"/>
    <s v="Saturday"/>
    <s v="10:00-11:30"/>
    <s v="D"/>
    <n v="29"/>
    <s v="L-Col"/>
    <s v="TE322(L3T2)A"/>
    <x v="8"/>
    <s v="(L3T2)A"/>
  </r>
  <r>
    <n v="59"/>
    <s v="Saturday"/>
    <s v="10:00-11:30"/>
    <s v="D"/>
    <n v="30"/>
    <s v="L-App"/>
    <n v="0"/>
    <x v="0"/>
    <n v="0"/>
  </r>
  <r>
    <n v="60"/>
    <s v="Saturday"/>
    <s v="10:00-11:30"/>
    <s v="D"/>
    <n v="31"/>
    <s v="L-QC1_x000a_709"/>
    <n v="0"/>
    <x v="0"/>
    <n v="0"/>
  </r>
  <r>
    <n v="61"/>
    <s v="Saturday"/>
    <s v="10:00-11:30"/>
    <s v="D"/>
    <n v="32"/>
    <s v="L-Drw"/>
    <s v="TE225(L2T2)A"/>
    <x v="6"/>
    <s v="(L2T2)A"/>
  </r>
  <r>
    <n v="62"/>
    <s v="Saturday"/>
    <s v="10:00-11:30"/>
    <s v="D"/>
    <n v="33"/>
    <s v="L-QC2_x000a_708"/>
    <n v="0"/>
    <x v="0"/>
    <n v="0"/>
  </r>
  <r>
    <n v="63"/>
    <s v="Saturday"/>
    <s v="10:00-11:30"/>
    <s v="D"/>
    <n v="34"/>
    <n v="0"/>
    <n v="0"/>
    <x v="0"/>
    <n v="0"/>
  </r>
  <r>
    <n v="64"/>
    <s v="Saturday"/>
    <s v="10:00-11:30"/>
    <s v="D"/>
    <n v="35"/>
    <n v="501"/>
    <n v="0"/>
    <x v="0"/>
    <n v="0"/>
  </r>
  <r>
    <n v="65"/>
    <s v="Saturday"/>
    <s v="10:00-11:30"/>
    <s v="D"/>
    <n v="36"/>
    <s v="L-Elec 505"/>
    <n v="0"/>
    <x v="0"/>
    <n v="0"/>
  </r>
  <r>
    <n v="66"/>
    <s v="Saturday"/>
    <s v="10:00-11:30"/>
    <s v="D"/>
    <n v="37"/>
    <n v="0"/>
    <n v="0"/>
    <x v="0"/>
    <n v="0"/>
  </r>
  <r>
    <n v="67"/>
    <s v="Saturday"/>
    <s v="10:00-11:30"/>
    <s v="D"/>
    <n v="38"/>
    <n v="502"/>
    <n v="0"/>
    <x v="0"/>
    <n v="0"/>
  </r>
  <r>
    <n v="68"/>
    <s v="Saturday"/>
    <s v="10:00-11:30"/>
    <s v="D"/>
    <n v="39"/>
    <s v="L-Chem"/>
    <n v="0"/>
    <x v="0"/>
    <n v="0"/>
  </r>
  <r>
    <n v="69"/>
    <s v="Saturday"/>
    <s v="11:30-01:00"/>
    <s v="G"/>
    <n v="6"/>
    <n v="701"/>
    <n v="0"/>
    <x v="0"/>
    <n v="0"/>
  </r>
  <r>
    <n v="70"/>
    <s v="Saturday"/>
    <s v="11:30-01:00"/>
    <s v="G"/>
    <n v="7"/>
    <n v="702"/>
    <s v="MKT 231(L2T3)B"/>
    <x v="18"/>
    <s v="(L2T3)B"/>
  </r>
  <r>
    <n v="71"/>
    <s v="Saturday"/>
    <s v="11:30-01:00"/>
    <s v="G"/>
    <n v="8"/>
    <n v="703"/>
    <s v="TE311(L3T2)B"/>
    <x v="19"/>
    <s v="(L3T2)B"/>
  </r>
  <r>
    <n v="72"/>
    <s v="Saturday"/>
    <s v="11:30-01:00"/>
    <s v="G"/>
    <n v="9"/>
    <n v="704"/>
    <s v="TE 335 (L3T3)A"/>
    <x v="20"/>
    <s v="(L3T3)A"/>
  </r>
  <r>
    <n v="73"/>
    <s v="Saturday"/>
    <s v="11:30-01:00"/>
    <s v="G"/>
    <n v="10"/>
    <n v="705"/>
    <s v="TE419(L4T1)A"/>
    <x v="3"/>
    <s v="(L4T1)A"/>
  </r>
  <r>
    <n v="74"/>
    <s v="Saturday"/>
    <s v="11:30-01:00"/>
    <s v="G"/>
    <n v="11"/>
    <n v="707"/>
    <s v="STA-131(L1T3)B"/>
    <x v="0"/>
    <s v="(L1T3)B"/>
  </r>
  <r>
    <n v="75"/>
    <s v="Saturday"/>
    <s v="11:30-01:00"/>
    <s v="G"/>
    <n v="12"/>
    <n v="801"/>
    <s v="TE215(L2T1)A"/>
    <x v="21"/>
    <s v="(L2T1)A"/>
  </r>
  <r>
    <n v="76"/>
    <s v="Saturday"/>
    <s v="11:30-01:00"/>
    <s v="G"/>
    <n v="13"/>
    <n v="803"/>
    <s v="TE 331(L3T3)B"/>
    <x v="22"/>
    <s v="(L3T3)B"/>
  </r>
  <r>
    <n v="77"/>
    <s v="Saturday"/>
    <s v="11:30-01:00"/>
    <s v="G"/>
    <n v="14"/>
    <n v="802"/>
    <s v="ACT 231(L2T3)B"/>
    <x v="0"/>
    <s v="(L2T3)B"/>
  </r>
  <r>
    <n v="78"/>
    <s v="Saturday"/>
    <s v="11:30-01:00"/>
    <s v="G"/>
    <n v="15"/>
    <n v="807"/>
    <s v="TE4211(L4T2)"/>
    <x v="23"/>
    <s v="(L4T2)"/>
  </r>
  <r>
    <n v="79"/>
    <s v="Saturday"/>
    <s v="11:30-01:00"/>
    <s v="G"/>
    <n v="16"/>
    <n v="808"/>
    <s v="TE 221 (L2T2)A"/>
    <x v="24"/>
    <s v="(L2T2)A"/>
  </r>
  <r>
    <n v="80"/>
    <s v="Saturday"/>
    <s v="11:30-01:00"/>
    <s v="G"/>
    <n v="17"/>
    <n v="711"/>
    <s v="TE 323(L3T2)A"/>
    <x v="25"/>
    <s v="(L3T2)A"/>
  </r>
  <r>
    <n v="81"/>
    <s v="Saturday"/>
    <s v="11:30-01:00"/>
    <s v="G"/>
    <n v="18"/>
    <n v="601"/>
    <s v="TE211(L2T1)C"/>
    <x v="26"/>
    <s v="(L2T1)C"/>
  </r>
  <r>
    <n v="82"/>
    <s v="Saturday"/>
    <s v="11:30-01:00"/>
    <s v="G"/>
    <n v="19"/>
    <n v="602"/>
    <s v="MAT122(L1T2)D"/>
    <x v="27"/>
    <s v="(L1T2)D"/>
  </r>
  <r>
    <n v="83"/>
    <s v="Saturday"/>
    <s v="11:30-01:00"/>
    <s v="G"/>
    <n v="20"/>
    <n v="603"/>
    <n v="0"/>
    <x v="0"/>
    <n v="0"/>
  </r>
  <r>
    <n v="84"/>
    <s v="Saturday"/>
    <s v="11:30-01:00"/>
    <s v="G"/>
    <n v="21"/>
    <n v="403"/>
    <s v="MRC"/>
    <x v="0"/>
    <s v="MRC"/>
  </r>
  <r>
    <n v="85"/>
    <s v="Saturday"/>
    <s v="11:30-01:00"/>
    <s v="G"/>
    <n v="22"/>
    <n v="405"/>
    <n v="0"/>
    <x v="0"/>
    <n v="0"/>
  </r>
  <r>
    <n v="86"/>
    <s v="Saturday"/>
    <s v="11:30-01:00"/>
    <s v="G"/>
    <n v="23"/>
    <n v="712"/>
    <s v="DIC"/>
    <x v="0"/>
    <s v="DIC"/>
  </r>
  <r>
    <n v="87"/>
    <s v="Saturday"/>
    <s v="11:30-01:00"/>
    <s v="G"/>
    <n v="24"/>
    <n v="509"/>
    <n v="0"/>
    <x v="0"/>
    <n v="0"/>
  </r>
  <r>
    <n v="88"/>
    <s v="Saturday"/>
    <s v="11:30-01:00"/>
    <s v="G"/>
    <n v="25"/>
    <s v="SAC-1"/>
    <n v="0"/>
    <x v="0"/>
    <n v="0"/>
  </r>
  <r>
    <n v="89"/>
    <s v="Saturday"/>
    <s v="11:30-01:00"/>
    <s v="G"/>
    <n v="26"/>
    <s v="L-Yarn1"/>
    <s v="TE212(L2T1)B"/>
    <x v="10"/>
    <s v="(L2T1)B"/>
  </r>
  <r>
    <n v="90"/>
    <s v="Saturday"/>
    <s v="11:30-01:00"/>
    <s v="G"/>
    <n v="27"/>
    <s v="L-Yarn2"/>
    <n v="0"/>
    <x v="0"/>
    <n v="0"/>
  </r>
  <r>
    <n v="91"/>
    <s v="Saturday"/>
    <s v="11:30-01:00"/>
    <s v="G"/>
    <n v="28"/>
    <s v="L-Fab"/>
    <s v="TE424(L4T2)"/>
    <x v="5"/>
    <s v="(L4T2)"/>
  </r>
  <r>
    <n v="92"/>
    <s v="Saturday"/>
    <s v="11:30-01:00"/>
    <s v="G"/>
    <n v="29"/>
    <s v="L-Col"/>
    <s v="TE322(L3T2(C)"/>
    <x v="28"/>
    <s v="(L3T2(C)"/>
  </r>
  <r>
    <n v="93"/>
    <s v="Saturday"/>
    <s v="11:30-01:00"/>
    <s v="G"/>
    <n v="30"/>
    <s v="L-App"/>
    <s v="TE232(L2T3)B"/>
    <x v="29"/>
    <s v="(L2T3)B"/>
  </r>
  <r>
    <n v="94"/>
    <s v="Saturday"/>
    <s v="11:30-01:00"/>
    <s v="G"/>
    <n v="31"/>
    <s v="L-QC1_x000a_709"/>
    <s v="TE224(L2T2)C"/>
    <x v="2"/>
    <s v="(L2T2)C"/>
  </r>
  <r>
    <n v="95"/>
    <s v="Saturday"/>
    <s v="11:30-01:00"/>
    <s v="G"/>
    <n v="32"/>
    <n v="0"/>
    <n v="0"/>
    <x v="0"/>
    <n v="0"/>
  </r>
  <r>
    <n v="96"/>
    <s v="Saturday"/>
    <s v="11:30-01:00"/>
    <s v="G"/>
    <n v="33"/>
    <s v="L-QC2_x000a_708"/>
    <n v="0"/>
    <x v="0"/>
    <n v="0"/>
  </r>
  <r>
    <n v="97"/>
    <s v="Saturday"/>
    <s v="11:30-01:00"/>
    <s v="G"/>
    <n v="34"/>
    <n v="0"/>
    <n v="0"/>
    <x v="0"/>
    <n v="0"/>
  </r>
  <r>
    <n v="98"/>
    <s v="Saturday"/>
    <s v="11:30-01:00"/>
    <s v="G"/>
    <n v="35"/>
    <n v="0"/>
    <n v="0"/>
    <x v="0"/>
    <n v="0"/>
  </r>
  <r>
    <n v="99"/>
    <s v="Saturday"/>
    <s v="11:30-01:00"/>
    <s v="G"/>
    <n v="36"/>
    <n v="0"/>
    <n v="0"/>
    <x v="0"/>
    <n v="0"/>
  </r>
  <r>
    <n v="100"/>
    <s v="Saturday"/>
    <s v="11:30-01:00"/>
    <s v="G"/>
    <n v="37"/>
    <s v="L-mec"/>
    <n v="0"/>
    <x v="0"/>
    <n v="0"/>
  </r>
  <r>
    <n v="101"/>
    <s v="Saturday"/>
    <s v="11:30-01:00"/>
    <s v="G"/>
    <n v="38"/>
    <n v="0"/>
    <n v="0"/>
    <x v="0"/>
    <n v="0"/>
  </r>
  <r>
    <n v="102"/>
    <s v="Saturday"/>
    <s v="11:30-01:00"/>
    <s v="G"/>
    <n v="39"/>
    <s v="L-Chem"/>
    <n v="0"/>
    <x v="0"/>
    <n v="0"/>
  </r>
  <r>
    <n v="103"/>
    <s v="Saturday"/>
    <s v="01:00-02:30"/>
    <s v="J"/>
    <n v="6"/>
    <n v="701"/>
    <n v="0"/>
    <x v="0"/>
    <n v="0"/>
  </r>
  <r>
    <n v="104"/>
    <s v="Saturday"/>
    <s v="01:00-02:30"/>
    <s v="J"/>
    <n v="7"/>
    <n v="702"/>
    <s v="TE 327 (L3T2) B"/>
    <x v="9"/>
    <s v="(L3T2) B"/>
  </r>
  <r>
    <n v="105"/>
    <s v="Saturday"/>
    <s v="01:00-02:30"/>
    <s v="J"/>
    <n v="8"/>
    <n v="703"/>
    <s v="TE 315(L3T1) A"/>
    <x v="30"/>
    <s v="(L3T1) A"/>
  </r>
  <r>
    <n v="106"/>
    <s v="Saturday"/>
    <s v="01:00-02:30"/>
    <s v="J"/>
    <n v="9"/>
    <n v="704"/>
    <s v="TE235(L2T3)B"/>
    <x v="11"/>
    <s v="(L2T3)B"/>
  </r>
  <r>
    <n v="107"/>
    <s v="Saturday"/>
    <s v="01:00-02:30"/>
    <s v="J"/>
    <n v="10"/>
    <n v="705"/>
    <s v="TE4111(L4T1)A"/>
    <x v="12"/>
    <s v="(L4T1)A"/>
  </r>
  <r>
    <n v="108"/>
    <s v="Saturday"/>
    <s v="01:00-02:30"/>
    <s v="J"/>
    <n v="11"/>
    <n v="707"/>
    <s v="TE-211(L2T1)A"/>
    <x v="10"/>
    <s v="(L2T1)A"/>
  </r>
  <r>
    <n v="109"/>
    <s v="Saturday"/>
    <s v="01:00-02:30"/>
    <s v="J"/>
    <n v="12"/>
    <n v="801"/>
    <s v="TE221(L2T2)B"/>
    <x v="31"/>
    <s v="(L2T2)B"/>
  </r>
  <r>
    <n v="110"/>
    <s v="Saturday"/>
    <s v="01:00-02:30"/>
    <s v="J"/>
    <n v="13"/>
    <n v="803"/>
    <s v="TE 334(L3T3)C"/>
    <x v="32"/>
    <s v="(L3T3)C"/>
  </r>
  <r>
    <n v="111"/>
    <s v="Saturday"/>
    <s v="01:00-02:30"/>
    <s v="J"/>
    <n v="14"/>
    <n v="802"/>
    <s v="TE321(L3T2)A"/>
    <x v="8"/>
    <s v="(L3T2)A"/>
  </r>
  <r>
    <n v="112"/>
    <s v="Saturday"/>
    <s v="01:00-02:30"/>
    <s v="J"/>
    <n v="15"/>
    <n v="807"/>
    <s v="TE 226(L2T2)A"/>
    <x v="15"/>
    <s v="(L2T2)A"/>
  </r>
  <r>
    <n v="113"/>
    <s v="Saturday"/>
    <s v="01:00-02:30"/>
    <s v="J"/>
    <n v="16"/>
    <n v="808"/>
    <s v="MAT111(L1T1)A"/>
    <x v="33"/>
    <s v="(L1T1)A"/>
  </r>
  <r>
    <n v="114"/>
    <s v="Saturday"/>
    <s v="01:00-02:30"/>
    <s v="J"/>
    <n v="17"/>
    <n v="711"/>
    <n v="0"/>
    <x v="0"/>
    <n v="0"/>
  </r>
  <r>
    <n v="115"/>
    <s v="Saturday"/>
    <s v="01:00-02:30"/>
    <s v="J"/>
    <n v="18"/>
    <n v="601"/>
    <n v="0"/>
    <x v="0"/>
    <n v="0"/>
  </r>
  <r>
    <n v="116"/>
    <s v="Saturday"/>
    <s v="01:00-02:30"/>
    <s v="J"/>
    <n v="19"/>
    <n v="602"/>
    <s v="TE323(L3T2)D"/>
    <x v="25"/>
    <s v="(L3T2)D"/>
  </r>
  <r>
    <n v="117"/>
    <s v="Saturday"/>
    <s v="01:00-02:30"/>
    <s v="J"/>
    <n v="20"/>
    <n v="603"/>
    <n v="0"/>
    <x v="0"/>
    <n v="0"/>
  </r>
  <r>
    <n v="118"/>
    <s v="Saturday"/>
    <s v="01:00-02:30"/>
    <s v="J"/>
    <n v="21"/>
    <n v="403"/>
    <n v="0"/>
    <x v="0"/>
    <n v="0"/>
  </r>
  <r>
    <n v="119"/>
    <s v="Saturday"/>
    <s v="01:00-02:30"/>
    <s v="J"/>
    <n v="22"/>
    <n v="405"/>
    <n v="0"/>
    <x v="0"/>
    <n v="0"/>
  </r>
  <r>
    <n v="120"/>
    <s v="Saturday"/>
    <s v="01:00-02:30"/>
    <s v="J"/>
    <n v="23"/>
    <n v="712"/>
    <s v="DIC"/>
    <x v="0"/>
    <s v="DIC"/>
  </r>
  <r>
    <n v="121"/>
    <s v="Saturday"/>
    <s v="01:00-02:30"/>
    <s v="J"/>
    <n v="24"/>
    <n v="509"/>
    <n v="0"/>
    <x v="0"/>
    <n v="0"/>
  </r>
  <r>
    <n v="122"/>
    <s v="Saturday"/>
    <s v="01:00-02:30"/>
    <s v="J"/>
    <n v="25"/>
    <n v="303"/>
    <n v="0"/>
    <x v="0"/>
    <n v="0"/>
  </r>
  <r>
    <n v="123"/>
    <s v="Saturday"/>
    <s v="01:00-02:30"/>
    <s v="J"/>
    <n v="26"/>
    <s v="L-Yarn1"/>
    <s v="TE212(L2T1)B"/>
    <x v="10"/>
    <s v="(L2T1)B"/>
  </r>
  <r>
    <n v="124"/>
    <s v="Saturday"/>
    <s v="01:00-02:30"/>
    <s v="J"/>
    <n v="27"/>
    <s v="L-Yarn2"/>
    <n v="0"/>
    <x v="0"/>
    <n v="0"/>
  </r>
  <r>
    <n v="125"/>
    <s v="Saturday"/>
    <s v="01:00-02:30"/>
    <s v="J"/>
    <n v="28"/>
    <s v="L-Fab"/>
    <s v="TE424(L4T2)"/>
    <x v="5"/>
    <s v="(L4T2)"/>
  </r>
  <r>
    <n v="126"/>
    <s v="Saturday"/>
    <s v="01:00-02:30"/>
    <s v="J"/>
    <n v="29"/>
    <s v="L-Col"/>
    <s v="TE322(L3T2(C)"/>
    <x v="28"/>
    <s v="(L3T2(C)"/>
  </r>
  <r>
    <n v="127"/>
    <s v="Saturday"/>
    <s v="01:00-02:30"/>
    <s v="J"/>
    <n v="30"/>
    <s v="L-App"/>
    <s v="TE232(L2T3)B"/>
    <x v="29"/>
    <s v="(L2T3)B"/>
  </r>
  <r>
    <n v="128"/>
    <s v="Saturday"/>
    <s v="01:00-02:30"/>
    <s v="J"/>
    <n v="31"/>
    <s v="L-QC1_x000a_709"/>
    <s v="TE224(L2T2)C"/>
    <x v="2"/>
    <s v="(L2T2)C"/>
  </r>
  <r>
    <n v="129"/>
    <s v="Saturday"/>
    <s v="01:00-02:30"/>
    <s v="J"/>
    <n v="32"/>
    <n v="0"/>
    <n v="0"/>
    <x v="0"/>
    <n v="0"/>
  </r>
  <r>
    <n v="130"/>
    <s v="Saturday"/>
    <s v="01:00-02:30"/>
    <s v="J"/>
    <n v="33"/>
    <s v="L-QC2_x000a_708"/>
    <n v="0"/>
    <x v="0"/>
    <n v="0"/>
  </r>
  <r>
    <n v="131"/>
    <s v="Saturday"/>
    <s v="01:00-02:30"/>
    <s v="J"/>
    <n v="34"/>
    <n v="0"/>
    <n v="0"/>
    <x v="0"/>
    <n v="0"/>
  </r>
  <r>
    <n v="132"/>
    <s v="Saturday"/>
    <s v="01:00-02:30"/>
    <s v="J"/>
    <n v="35"/>
    <n v="0"/>
    <n v="0"/>
    <x v="0"/>
    <n v="0"/>
  </r>
  <r>
    <n v="133"/>
    <s v="Saturday"/>
    <s v="01:00-02:30"/>
    <s v="J"/>
    <n v="36"/>
    <n v="0"/>
    <n v="0"/>
    <x v="0"/>
    <n v="0"/>
  </r>
  <r>
    <n v="134"/>
    <s v="Saturday"/>
    <s v="01:00-02:30"/>
    <s v="J"/>
    <n v="37"/>
    <s v="L-mec"/>
    <n v="0"/>
    <x v="0"/>
    <n v="0"/>
  </r>
  <r>
    <n v="135"/>
    <s v="Saturday"/>
    <s v="01:00-02:30"/>
    <s v="J"/>
    <n v="38"/>
    <n v="502"/>
    <n v="0"/>
    <x v="0"/>
    <n v="0"/>
  </r>
  <r>
    <n v="136"/>
    <s v="Saturday"/>
    <s v="01:00-02:30"/>
    <s v="J"/>
    <n v="39"/>
    <s v="L-Chem"/>
    <n v="0"/>
    <x v="0"/>
    <n v="0"/>
  </r>
  <r>
    <n v="137"/>
    <s v="Saturday"/>
    <s v="2:30-04:00"/>
    <s v="M"/>
    <n v="6"/>
    <n v="701"/>
    <n v="0"/>
    <x v="0"/>
    <n v="0"/>
  </r>
  <r>
    <n v="138"/>
    <s v="Saturday"/>
    <s v="2:30-04:00"/>
    <s v="M"/>
    <n v="7"/>
    <n v="702"/>
    <s v="TE 331(L3T3)C"/>
    <x v="18"/>
    <s v="(L3T3)C"/>
  </r>
  <r>
    <n v="139"/>
    <s v="Saturday"/>
    <s v="2:30-04:00"/>
    <s v="M"/>
    <n v="8"/>
    <n v="703"/>
    <s v="TE317 (L3T1) A"/>
    <x v="19"/>
    <s v="(L3T1) A"/>
  </r>
  <r>
    <n v="140"/>
    <s v="Saturday"/>
    <s v="2:30-04:00"/>
    <s v="M"/>
    <n v="9"/>
    <n v="704"/>
    <s v="TE 335 (L3T3)B"/>
    <x v="20"/>
    <s v="(L3T3)B"/>
  </r>
  <r>
    <n v="141"/>
    <s v="Saturday"/>
    <s v="2:30-04:00"/>
    <s v="M"/>
    <n v="10"/>
    <n v="705"/>
    <s v="TE 333 (L3T3)A"/>
    <x v="3"/>
    <s v="(L3T3)A"/>
  </r>
  <r>
    <n v="142"/>
    <s v="Saturday"/>
    <s v="2:30-04:00"/>
    <s v="M"/>
    <n v="11"/>
    <n v="707"/>
    <s v="STA-131(L1T3)C"/>
    <x v="0"/>
    <s v="(L1T3)C"/>
  </r>
  <r>
    <n v="143"/>
    <s v="Saturday"/>
    <s v="2:30-04:00"/>
    <s v="M"/>
    <n v="12"/>
    <n v="801"/>
    <s v="TE 132(L1T3)B"/>
    <x v="4"/>
    <s v="(L1T3)B"/>
  </r>
  <r>
    <n v="144"/>
    <s v="Saturday"/>
    <s v="2:30-04:00"/>
    <s v="M"/>
    <n v="13"/>
    <n v="803"/>
    <s v="TE221(L2T2)A"/>
    <x v="23"/>
    <s v="(L2T2)A"/>
  </r>
  <r>
    <n v="145"/>
    <s v="Saturday"/>
    <s v="2:30-04:00"/>
    <s v="M"/>
    <n v="14"/>
    <n v="802"/>
    <s v="TE 132(L1T3)D"/>
    <x v="16"/>
    <s v="(L1T3)D"/>
  </r>
  <r>
    <n v="146"/>
    <s v="Saturday"/>
    <s v="2:30-04:00"/>
    <s v="M"/>
    <n v="15"/>
    <n v="807"/>
    <n v="0"/>
    <x v="0"/>
    <n v="0"/>
  </r>
  <r>
    <n v="147"/>
    <s v="Saturday"/>
    <s v="2:30-04:00"/>
    <s v="M"/>
    <n v="16"/>
    <n v="808"/>
    <s v="PHY111(L1T1)A"/>
    <x v="34"/>
    <s v="(L1T1)A"/>
  </r>
  <r>
    <n v="148"/>
    <s v="Saturday"/>
    <s v="2:30-04:00"/>
    <s v="M"/>
    <n v="17"/>
    <n v="711"/>
    <n v="0"/>
    <x v="0"/>
    <n v="0"/>
  </r>
  <r>
    <n v="149"/>
    <s v="Saturday"/>
    <s v="2:30-04:00"/>
    <s v="M"/>
    <n v="18"/>
    <n v="601"/>
    <s v="TE323(L3T2)B"/>
    <x v="35"/>
    <s v="(L3T2)B"/>
  </r>
  <r>
    <n v="150"/>
    <s v="Saturday"/>
    <s v="2:30-04:00"/>
    <s v="M"/>
    <n v="19"/>
    <n v="602"/>
    <n v="0"/>
    <x v="0"/>
    <n v="0"/>
  </r>
  <r>
    <n v="151"/>
    <s v="Saturday"/>
    <s v="2:30-04:00"/>
    <s v="M"/>
    <n v="20"/>
    <n v="603"/>
    <n v="0"/>
    <x v="0"/>
    <n v="0"/>
  </r>
  <r>
    <n v="152"/>
    <s v="Saturday"/>
    <s v="2:30-04:00"/>
    <s v="M"/>
    <n v="21"/>
    <n v="403"/>
    <n v="0"/>
    <x v="0"/>
    <n v="0"/>
  </r>
  <r>
    <n v="153"/>
    <s v="Saturday"/>
    <s v="2:30-04:00"/>
    <s v="M"/>
    <n v="22"/>
    <n v="405"/>
    <n v="0"/>
    <x v="0"/>
    <n v="0"/>
  </r>
  <r>
    <n v="154"/>
    <s v="Saturday"/>
    <s v="2:30-04:00"/>
    <s v="M"/>
    <n v="23"/>
    <n v="712"/>
    <n v="0"/>
    <x v="0"/>
    <n v="0"/>
  </r>
  <r>
    <n v="155"/>
    <s v="Saturday"/>
    <s v="2:30-04:00"/>
    <s v="M"/>
    <n v="24"/>
    <n v="509"/>
    <n v="0"/>
    <x v="0"/>
    <n v="0"/>
  </r>
  <r>
    <n v="156"/>
    <s v="Saturday"/>
    <s v="2:30-04:00"/>
    <s v="M"/>
    <n v="25"/>
    <n v="303"/>
    <n v="0"/>
    <x v="0"/>
    <n v="0"/>
  </r>
  <r>
    <n v="157"/>
    <s v="Saturday"/>
    <s v="2:30-04:00"/>
    <s v="M"/>
    <n v="26"/>
    <s v="L-Yarn1"/>
    <s v="TE212(L2T1)A"/>
    <x v="10"/>
    <s v="(L2T1)A"/>
  </r>
  <r>
    <n v="158"/>
    <s v="Saturday"/>
    <s v="2:30-04:00"/>
    <s v="M"/>
    <n v="27"/>
    <n v="0"/>
    <n v="0"/>
    <x v="0"/>
    <n v="0"/>
  </r>
  <r>
    <n v="159"/>
    <s v="Saturday"/>
    <s v="2:30-04:00"/>
    <s v="M"/>
    <n v="28"/>
    <s v="L-Fab"/>
    <s v="TE313(L3T1)A"/>
    <x v="36"/>
    <s v="(L3T1)A"/>
  </r>
  <r>
    <n v="160"/>
    <s v="Saturday"/>
    <s v="2:30-04:00"/>
    <s v="M"/>
    <n v="29"/>
    <s v="L-Col"/>
    <s v="TE426(L4T2)"/>
    <x v="28"/>
    <s v="(L4T2)"/>
  </r>
  <r>
    <n v="161"/>
    <s v="Saturday"/>
    <s v="2:30-04:00"/>
    <s v="M"/>
    <n v="30"/>
    <s v="L-App"/>
    <s v="TE232(L2T3)A"/>
    <x v="9"/>
    <s v="(L2T3)A"/>
  </r>
  <r>
    <n v="162"/>
    <s v="Saturday"/>
    <s v="2:30-04:00"/>
    <s v="M"/>
    <n v="31"/>
    <s v="L-QC1_x000a_709"/>
    <n v="0"/>
    <x v="0"/>
    <n v="0"/>
  </r>
  <r>
    <n v="163"/>
    <s v="Saturday"/>
    <s v="2:30-04:00"/>
    <s v="M"/>
    <n v="32"/>
    <n v="0"/>
    <n v="0"/>
    <x v="0"/>
    <n v="0"/>
  </r>
  <r>
    <n v="164"/>
    <s v="Saturday"/>
    <s v="2:30-04:00"/>
    <s v="M"/>
    <n v="33"/>
    <s v="L-QC2_x000a_708"/>
    <n v="0"/>
    <x v="0"/>
    <n v="0"/>
  </r>
  <r>
    <n v="165"/>
    <s v="Saturday"/>
    <s v="2:30-04:00"/>
    <s v="M"/>
    <n v="34"/>
    <n v="0"/>
    <n v="0"/>
    <x v="0"/>
    <n v="0"/>
  </r>
  <r>
    <n v="166"/>
    <s v="Saturday"/>
    <s v="2:30-04:00"/>
    <s v="M"/>
    <n v="35"/>
    <n v="0"/>
    <n v="0"/>
    <x v="0"/>
    <n v="0"/>
  </r>
  <r>
    <n v="167"/>
    <s v="Saturday"/>
    <s v="2:30-04:00"/>
    <s v="M"/>
    <n v="36"/>
    <n v="0"/>
    <n v="0"/>
    <x v="0"/>
    <n v="0"/>
  </r>
  <r>
    <n v="168"/>
    <s v="Saturday"/>
    <s v="2:30-04:00"/>
    <s v="M"/>
    <n v="37"/>
    <s v="L-Mec"/>
    <s v="TE234(L2T3)B"/>
    <x v="0"/>
    <s v="(L2T3)B"/>
  </r>
  <r>
    <n v="169"/>
    <s v="Saturday"/>
    <s v="2:30-04:00"/>
    <s v="M"/>
    <n v="38"/>
    <n v="0"/>
    <n v="0"/>
    <x v="0"/>
    <n v="0"/>
  </r>
  <r>
    <n v="170"/>
    <s v="Saturday"/>
    <s v="2:30-04:00"/>
    <s v="M"/>
    <n v="39"/>
    <s v="L-Chem"/>
    <n v="0"/>
    <x v="0"/>
    <n v="0"/>
  </r>
  <r>
    <n v="171"/>
    <s v="Saturday"/>
    <s v="04:00-05:30"/>
    <s v="P"/>
    <n v="6"/>
    <n v="701"/>
    <n v="0"/>
    <x v="0"/>
    <n v="0"/>
  </r>
  <r>
    <n v="172"/>
    <s v="Saturday"/>
    <s v="04:00-05:30"/>
    <s v="P"/>
    <n v="7"/>
    <n v="702"/>
    <s v="MAT111(L1T1)C"/>
    <x v="33"/>
    <s v="(L1T1)C"/>
  </r>
  <r>
    <n v="173"/>
    <s v="Saturday"/>
    <s v="04:00-05:30"/>
    <s v="P"/>
    <n v="8"/>
    <n v="703"/>
    <s v="TE417(L4T1)A"/>
    <x v="37"/>
    <s v="(L4T1)A"/>
  </r>
  <r>
    <n v="174"/>
    <s v="Saturday"/>
    <s v="04:00-05:30"/>
    <s v="P"/>
    <n v="9"/>
    <n v="704"/>
    <s v="TE221(L2T2)C"/>
    <x v="31"/>
    <s v="(L2T2)C"/>
  </r>
  <r>
    <n v="175"/>
    <s v="Saturday"/>
    <s v="04:00-05:30"/>
    <s v="P"/>
    <n v="10"/>
    <n v="705"/>
    <s v="TE 213(L2T1)A"/>
    <x v="25"/>
    <s v="(L2T1)A"/>
  </r>
  <r>
    <n v="176"/>
    <s v="Saturday"/>
    <s v="04:00-05:30"/>
    <s v="P"/>
    <n v="11"/>
    <n v="707"/>
    <n v="0"/>
    <x v="0"/>
    <n v="0"/>
  </r>
  <r>
    <n v="177"/>
    <s v="Saturday"/>
    <s v="04:00-05:30"/>
    <s v="P"/>
    <n v="12"/>
    <n v="801"/>
    <s v="PHY122(L1T2)E"/>
    <x v="34"/>
    <s v="(L1T2)E"/>
  </r>
  <r>
    <n v="178"/>
    <s v="Saturday"/>
    <s v="04:00-05:30"/>
    <s v="P"/>
    <n v="13"/>
    <n v="803"/>
    <s v="TE417(L4T1)"/>
    <x v="38"/>
    <s v="(L4T1)"/>
  </r>
  <r>
    <n v="179"/>
    <s v="Saturday"/>
    <s v="04:00-05:30"/>
    <s v="P"/>
    <n v="14"/>
    <n v="802"/>
    <n v="0"/>
    <x v="0"/>
    <n v="0"/>
  </r>
  <r>
    <n v="180"/>
    <s v="Saturday"/>
    <s v="04:00-05:30"/>
    <s v="P"/>
    <n v="15"/>
    <n v="807"/>
    <n v="0"/>
    <x v="0"/>
    <n v="0"/>
  </r>
  <r>
    <n v="181"/>
    <s v="Saturday"/>
    <s v="04:00-05:30"/>
    <s v="P"/>
    <n v="16"/>
    <n v="808"/>
    <n v="0"/>
    <x v="0"/>
    <n v="0"/>
  </r>
  <r>
    <n v="182"/>
    <s v="Saturday"/>
    <s v="04:00-05:30"/>
    <s v="P"/>
    <n v="17"/>
    <n v="711"/>
    <n v="0"/>
    <x v="0"/>
    <n v="0"/>
  </r>
  <r>
    <n v="183"/>
    <s v="Saturday"/>
    <s v="04:00-05:30"/>
    <s v="P"/>
    <n v="18"/>
    <n v="601"/>
    <n v="0"/>
    <x v="0"/>
    <n v="0"/>
  </r>
  <r>
    <n v="184"/>
    <s v="Saturday"/>
    <s v="04:00-05:30"/>
    <s v="P"/>
    <n v="19"/>
    <n v="602"/>
    <n v="0"/>
    <x v="0"/>
    <n v="0"/>
  </r>
  <r>
    <n v="185"/>
    <s v="Saturday"/>
    <s v="04:00-05:30"/>
    <s v="P"/>
    <n v="20"/>
    <n v="603"/>
    <n v="0"/>
    <x v="0"/>
    <n v="0"/>
  </r>
  <r>
    <n v="186"/>
    <s v="Saturday"/>
    <s v="04:00-05:30"/>
    <s v="P"/>
    <n v="21"/>
    <n v="403"/>
    <n v="0"/>
    <x v="0"/>
    <n v="0"/>
  </r>
  <r>
    <n v="187"/>
    <s v="Saturday"/>
    <s v="04:00-05:30"/>
    <s v="P"/>
    <n v="22"/>
    <n v="405"/>
    <n v="0"/>
    <x v="0"/>
    <n v="0"/>
  </r>
  <r>
    <n v="188"/>
    <s v="Saturday"/>
    <s v="04:00-05:30"/>
    <s v="P"/>
    <n v="23"/>
    <n v="712"/>
    <n v="0"/>
    <x v="0"/>
    <n v="0"/>
  </r>
  <r>
    <n v="189"/>
    <s v="Saturday"/>
    <s v="04:00-05:30"/>
    <s v="P"/>
    <n v="24"/>
    <n v="509"/>
    <n v="0"/>
    <x v="0"/>
    <n v="0"/>
  </r>
  <r>
    <n v="190"/>
    <s v="Saturday"/>
    <s v="04:00-05:30"/>
    <s v="P"/>
    <n v="25"/>
    <n v="303"/>
    <n v="0"/>
    <x v="0"/>
    <n v="0"/>
  </r>
  <r>
    <n v="191"/>
    <s v="Saturday"/>
    <s v="04:00-05:30"/>
    <s v="P"/>
    <n v="26"/>
    <s v="L-Yarn1"/>
    <s v="TE212(L2T1)A"/>
    <x v="10"/>
    <s v="(L2T1)A"/>
  </r>
  <r>
    <n v="192"/>
    <s v="Saturday"/>
    <s v="04:00-05:30"/>
    <s v="P"/>
    <n v="27"/>
    <n v="0"/>
    <n v="0"/>
    <x v="0"/>
    <n v="0"/>
  </r>
  <r>
    <n v="193"/>
    <s v="Saturday"/>
    <s v="04:00-05:30"/>
    <s v="P"/>
    <n v="28"/>
    <s v="L-Fab"/>
    <s v="TE313(L3T1)A"/>
    <x v="36"/>
    <s v="(L3T1)A"/>
  </r>
  <r>
    <n v="194"/>
    <s v="Saturday"/>
    <s v="04:00-05:30"/>
    <s v="P"/>
    <n v="29"/>
    <s v="L-Col"/>
    <s v="TE426(L4T2)"/>
    <x v="28"/>
    <s v="(L4T2)"/>
  </r>
  <r>
    <n v="195"/>
    <s v="Saturday"/>
    <s v="04:00-05:30"/>
    <s v="P"/>
    <n v="30"/>
    <s v="L-App"/>
    <s v="TE232(L2T3)A"/>
    <x v="9"/>
    <s v="(L2T3)A"/>
  </r>
  <r>
    <n v="196"/>
    <s v="Saturday"/>
    <s v="04:00-05:30"/>
    <s v="P"/>
    <n v="31"/>
    <s v="L-QC1_x000a_709"/>
    <n v="0"/>
    <x v="0"/>
    <n v="0"/>
  </r>
  <r>
    <n v="197"/>
    <s v="Saturday"/>
    <s v="04:00-05:30"/>
    <s v="P"/>
    <n v="32"/>
    <n v="0"/>
    <n v="0"/>
    <x v="0"/>
    <n v="0"/>
  </r>
  <r>
    <n v="198"/>
    <s v="Saturday"/>
    <s v="04:00-05:30"/>
    <s v="P"/>
    <n v="33"/>
    <s v="L-QC2_x000a_708"/>
    <n v="0"/>
    <x v="0"/>
    <n v="0"/>
  </r>
  <r>
    <n v="199"/>
    <s v="Saturday"/>
    <s v="04:00-05:30"/>
    <s v="P"/>
    <n v="34"/>
    <n v="0"/>
    <n v="0"/>
    <x v="0"/>
    <n v="0"/>
  </r>
  <r>
    <n v="200"/>
    <s v="Saturday"/>
    <s v="04:00-05:30"/>
    <s v="P"/>
    <n v="35"/>
    <n v="0"/>
    <n v="0"/>
    <x v="0"/>
    <n v="0"/>
  </r>
  <r>
    <n v="201"/>
    <s v="Saturday"/>
    <s v="04:00-05:30"/>
    <s v="P"/>
    <n v="36"/>
    <n v="0"/>
    <n v="0"/>
    <x v="0"/>
    <n v="0"/>
  </r>
  <r>
    <n v="202"/>
    <s v="Saturday"/>
    <s v="04:00-05:30"/>
    <s v="P"/>
    <n v="37"/>
    <s v="L-Mec"/>
    <s v="TE234(L2T3)B"/>
    <x v="16"/>
    <s v="(L2T3)B"/>
  </r>
  <r>
    <n v="203"/>
    <s v="Saturday"/>
    <s v="04:00-05:30"/>
    <s v="P"/>
    <n v="38"/>
    <n v="0"/>
    <n v="0"/>
    <x v="0"/>
    <n v="0"/>
  </r>
  <r>
    <n v="204"/>
    <s v="Saturday"/>
    <s v="04:00-05:30"/>
    <s v="P"/>
    <n v="39"/>
    <s v="L-Chem"/>
    <n v="0"/>
    <x v="0"/>
    <n v="0"/>
  </r>
  <r>
    <n v="205"/>
    <s v="Sunday"/>
    <s v="08:30-10:00"/>
    <s v="A"/>
    <n v="49"/>
    <n v="701"/>
    <n v="0"/>
    <x v="0"/>
    <n v="0"/>
  </r>
  <r>
    <n v="206"/>
    <s v="Sunday"/>
    <s v="08:30-10:00"/>
    <s v="A"/>
    <n v="50"/>
    <n v="702"/>
    <s v="MAT122(L1T2)B"/>
    <x v="39"/>
    <s v="(L1T2)B"/>
  </r>
  <r>
    <n v="207"/>
    <s v="Sunday"/>
    <s v="08:30-10:00"/>
    <s v="A"/>
    <n v="51"/>
    <n v="703"/>
    <s v="TE 223(L2T2)B"/>
    <x v="2"/>
    <s v="(L2T2)B"/>
  </r>
  <r>
    <n v="208"/>
    <s v="Sunday"/>
    <s v="08:30-10:00"/>
    <s v="A"/>
    <n v="52"/>
    <n v="704"/>
    <s v="TE423(L4T2)"/>
    <x v="40"/>
    <s v="(L4T2)"/>
  </r>
  <r>
    <n v="209"/>
    <s v="Sunday"/>
    <s v="08:30-10:00"/>
    <s v="A"/>
    <n v="53"/>
    <n v="705"/>
    <s v="TE 333 (L3T3)D"/>
    <x v="3"/>
    <s v="(L3T3)D"/>
  </r>
  <r>
    <n v="210"/>
    <s v="Sunday"/>
    <s v="08:30-10:00"/>
    <s v="A"/>
    <n v="54"/>
    <n v="707"/>
    <s v="STA-131(L1T3)A"/>
    <x v="0"/>
    <s v="(L1T3)A"/>
  </r>
  <r>
    <n v="211"/>
    <s v="Sunday"/>
    <s v="08:30-10:00"/>
    <s v="A"/>
    <n v="55"/>
    <n v="801"/>
    <s v="TE215(L2T1)B"/>
    <x v="21"/>
    <s v="(L2T1)B"/>
  </r>
  <r>
    <n v="212"/>
    <s v="Sunday"/>
    <s v="08:30-10:00"/>
    <s v="A"/>
    <n v="56"/>
    <n v="803"/>
    <s v="TE 313(L3T1) B"/>
    <x v="12"/>
    <s v="(L3T1) B"/>
  </r>
  <r>
    <n v="213"/>
    <s v="Sunday"/>
    <s v="08:30-10:00"/>
    <s v="A"/>
    <n v="57"/>
    <n v="807"/>
    <s v="TE415(L4T1)"/>
    <x v="41"/>
    <s v="(L4T1)"/>
  </r>
  <r>
    <n v="214"/>
    <s v="Sunday"/>
    <s v="08:30-10:00"/>
    <s v="A"/>
    <n v="58"/>
    <n v="808"/>
    <n v="0"/>
    <x v="0"/>
    <n v="0"/>
  </r>
  <r>
    <n v="215"/>
    <s v="Sunday"/>
    <s v="08:30-10:00"/>
    <s v="A"/>
    <n v="59"/>
    <n v="711"/>
    <s v="TE225(L2T2)B"/>
    <x v="17"/>
    <s v="(L2T2)B"/>
  </r>
  <r>
    <n v="216"/>
    <s v="Sunday"/>
    <s v="08:30-10:00"/>
    <s v="A"/>
    <n v="60"/>
    <n v="712"/>
    <s v="DIC"/>
    <x v="0"/>
    <s v="DIC"/>
  </r>
  <r>
    <n v="217"/>
    <s v="Sunday"/>
    <s v="08:30-10:00"/>
    <s v="A"/>
    <n v="61"/>
    <s v="E-LAB"/>
    <s v="ENG111(L1T1)B"/>
    <x v="42"/>
    <s v="(L1T1)B"/>
  </r>
  <r>
    <n v="218"/>
    <s v="Sunday"/>
    <s v="08:30-10:00"/>
    <s v="A"/>
    <n v="62"/>
    <n v="0"/>
    <n v="0"/>
    <x v="43"/>
    <n v="0"/>
  </r>
  <r>
    <n v="219"/>
    <s v="Sunday"/>
    <s v="08:30-10:00"/>
    <s v="A"/>
    <n v="63"/>
    <n v="0"/>
    <n v="0"/>
    <x v="0"/>
    <n v="0"/>
  </r>
  <r>
    <n v="220"/>
    <s v="Sunday"/>
    <s v="08:30-10:00"/>
    <s v="A"/>
    <n v="64"/>
    <s v="L-Yarn1"/>
    <n v="0"/>
    <x v="0"/>
    <n v="0"/>
  </r>
  <r>
    <n v="221"/>
    <s v="Sunday"/>
    <s v="08:30-10:00"/>
    <s v="A"/>
    <n v="65"/>
    <s v="L-Yarn2"/>
    <n v="0"/>
    <x v="0"/>
    <n v="0"/>
  </r>
  <r>
    <n v="222"/>
    <s v="Sunday"/>
    <s v="08:30-10:00"/>
    <s v="A"/>
    <n v="66"/>
    <s v="L-Draw"/>
    <n v="0"/>
    <x v="0"/>
    <n v="0"/>
  </r>
  <r>
    <n v="223"/>
    <s v="Sunday"/>
    <s v="08:30-10:00"/>
    <s v="A"/>
    <n v="67"/>
    <s v="L-Fab"/>
    <n v="0"/>
    <x v="5"/>
    <n v="0"/>
  </r>
  <r>
    <n v="224"/>
    <s v="Sunday"/>
    <s v="08:30-10:00"/>
    <s v="A"/>
    <n v="68"/>
    <s v="L-Col"/>
    <s v="TE322(L3T2)B"/>
    <x v="8"/>
    <s v="(L3T2)B"/>
  </r>
  <r>
    <n v="225"/>
    <s v="Sunday"/>
    <s v="08:30-10:00"/>
    <s v="A"/>
    <n v="69"/>
    <s v="L-App"/>
    <n v="0"/>
    <x v="0"/>
    <n v="0"/>
  </r>
  <r>
    <n v="226"/>
    <s v="Sunday"/>
    <s v="08:30-10:00"/>
    <s v="A"/>
    <n v="70"/>
    <s v="L-QC1_x000a_709"/>
    <n v="0"/>
    <x v="0"/>
    <n v="0"/>
  </r>
  <r>
    <n v="227"/>
    <s v="Sunday"/>
    <s v="08:30-10:00"/>
    <s v="A"/>
    <n v="71"/>
    <s v="L-QC2_x000a_708"/>
    <n v="0"/>
    <x v="0"/>
    <n v="0"/>
  </r>
  <r>
    <n v="228"/>
    <s v="Sunday"/>
    <s v="08:30-10:00"/>
    <s v="A"/>
    <n v="72"/>
    <n v="201"/>
    <n v="0"/>
    <x v="0"/>
    <n v="0"/>
  </r>
  <r>
    <n v="229"/>
    <s v="Sunday"/>
    <s v="08:30-10:00"/>
    <s v="A"/>
    <n v="73"/>
    <n v="501"/>
    <n v="0"/>
    <x v="0"/>
    <n v="0"/>
  </r>
  <r>
    <n v="230"/>
    <s v="Sunday"/>
    <s v="08:30-10:00"/>
    <s v="A"/>
    <n v="74"/>
    <n v="502"/>
    <s v="PHY123(L1T2)A"/>
    <x v="0"/>
    <s v="(L1T2)A"/>
  </r>
  <r>
    <n v="231"/>
    <s v="Sunday"/>
    <s v="08:30-10:00"/>
    <s v="A"/>
    <n v="75"/>
    <n v="0"/>
    <n v="0"/>
    <x v="0"/>
    <n v="0"/>
  </r>
  <r>
    <n v="232"/>
    <s v="Sunday"/>
    <s v="08:30-10:00"/>
    <s v="A"/>
    <n v="76"/>
    <s v="L-Chem"/>
    <n v="0"/>
    <x v="0"/>
    <n v="0"/>
  </r>
  <r>
    <n v="233"/>
    <s v="Sunday"/>
    <s v="10:00-11:30"/>
    <s v="D"/>
    <n v="49"/>
    <n v="701"/>
    <n v="0"/>
    <x v="0"/>
    <n v="0"/>
  </r>
  <r>
    <n v="234"/>
    <s v="Sunday"/>
    <s v="10:00-11:30"/>
    <s v="D"/>
    <n v="50"/>
    <n v="702"/>
    <s v="TE 132(L1T3)D"/>
    <x v="16"/>
    <s v="(L1T3)D"/>
  </r>
  <r>
    <n v="235"/>
    <s v="Sunday"/>
    <s v="10:00-11:30"/>
    <s v="D"/>
    <n v="51"/>
    <n v="703"/>
    <s v="TE 327 (L3T2) B"/>
    <x v="9"/>
    <s v="(L3T2) B"/>
  </r>
  <r>
    <n v="236"/>
    <s v="Sunday"/>
    <s v="10:00-11:30"/>
    <s v="D"/>
    <n v="52"/>
    <n v="704"/>
    <s v="TE311(L3T2)A"/>
    <x v="19"/>
    <s v="(L3T2)A"/>
  </r>
  <r>
    <n v="237"/>
    <s v="Sunday"/>
    <s v="10:00-11:30"/>
    <s v="D"/>
    <n v="53"/>
    <n v="705"/>
    <s v="TE211(L2T1)B"/>
    <x v="10"/>
    <s v="(L2T1)B"/>
  </r>
  <r>
    <n v="238"/>
    <s v="Sunday"/>
    <s v="10:00-11:30"/>
    <s v="D"/>
    <n v="54"/>
    <n v="707"/>
    <s v="TE 226(L2T2)B"/>
    <x v="15"/>
    <s v="(L2T2)B"/>
  </r>
  <r>
    <n v="239"/>
    <s v="Sunday"/>
    <s v="10:00-11:30"/>
    <s v="D"/>
    <n v="55"/>
    <n v="801"/>
    <s v="TE 331(L3T3)A"/>
    <x v="22"/>
    <s v="(L3T3)A"/>
  </r>
  <r>
    <n v="240"/>
    <s v="Sunday"/>
    <s v="10:00-11:30"/>
    <s v="D"/>
    <n v="56"/>
    <n v="803"/>
    <s v="TE 133 (L1T3)B"/>
    <x v="14"/>
    <s v="(L1T3)B"/>
  </r>
  <r>
    <n v="241"/>
    <s v="Sunday"/>
    <s v="10:00-11:30"/>
    <s v="D"/>
    <n v="57"/>
    <n v="807"/>
    <s v="TE 213(L2T1)A"/>
    <x v="5"/>
    <s v="(L2T1)A"/>
  </r>
  <r>
    <n v="242"/>
    <s v="Sunday"/>
    <s v="10:00-11:30"/>
    <s v="D"/>
    <n v="58"/>
    <n v="808"/>
    <s v="TE 132(L1T3)A"/>
    <x v="4"/>
    <s v="(L1T3)A"/>
  </r>
  <r>
    <n v="243"/>
    <s v="Sunday"/>
    <s v="10:00-11:30"/>
    <s v="D"/>
    <n v="59"/>
    <n v="711"/>
    <n v="0"/>
    <x v="0"/>
    <n v="0"/>
  </r>
  <r>
    <n v="244"/>
    <s v="Sunday"/>
    <s v="10:00-11:30"/>
    <s v="D"/>
    <n v="60"/>
    <n v="712"/>
    <s v="DIC"/>
    <x v="0"/>
    <s v="DIC"/>
  </r>
  <r>
    <n v="245"/>
    <s v="Sunday"/>
    <s v="10:00-11:30"/>
    <s v="D"/>
    <n v="61"/>
    <n v="303"/>
    <n v="0"/>
    <x v="0"/>
    <n v="0"/>
  </r>
  <r>
    <n v="246"/>
    <s v="Sunday"/>
    <s v="10:00-11:30"/>
    <s v="D"/>
    <n v="62"/>
    <n v="304"/>
    <s v="TE 4213(L4T2)A"/>
    <x v="43"/>
    <s v="(L4T2)A"/>
  </r>
  <r>
    <n v="247"/>
    <s v="Sunday"/>
    <s v="10:00-11:30"/>
    <s v="D"/>
    <n v="63"/>
    <n v="0"/>
    <n v="0"/>
    <x v="0"/>
    <n v="0"/>
  </r>
  <r>
    <n v="248"/>
    <s v="Sunday"/>
    <s v="10:00-11:30"/>
    <s v="D"/>
    <n v="64"/>
    <s v="L-Yarn1"/>
    <n v="0"/>
    <x v="0"/>
    <n v="0"/>
  </r>
  <r>
    <n v="249"/>
    <s v="Sunday"/>
    <s v="10:00-11:30"/>
    <s v="D"/>
    <n v="65"/>
    <s v="L-Yarn2"/>
    <n v="0"/>
    <x v="0"/>
    <n v="0"/>
  </r>
  <r>
    <n v="250"/>
    <s v="Sunday"/>
    <s v="10:00-11:30"/>
    <s v="D"/>
    <n v="66"/>
    <s v="L-Draw"/>
    <n v="0"/>
    <x v="0"/>
    <n v="0"/>
  </r>
  <r>
    <n v="251"/>
    <s v="Sunday"/>
    <s v="10:00-11:30"/>
    <s v="D"/>
    <n v="67"/>
    <s v="L-Fab"/>
    <n v="0"/>
    <x v="5"/>
    <n v="0"/>
  </r>
  <r>
    <n v="252"/>
    <s v="Sunday"/>
    <s v="10:00-11:30"/>
    <s v="D"/>
    <n v="68"/>
    <s v="L-Col"/>
    <s v="TE322(L3T2)B"/>
    <x v="8"/>
    <s v="(L3T2)B"/>
  </r>
  <r>
    <n v="253"/>
    <s v="Sunday"/>
    <s v="10:00-11:30"/>
    <s v="D"/>
    <n v="69"/>
    <s v="L-App"/>
    <n v="0"/>
    <x v="0"/>
    <n v="0"/>
  </r>
  <r>
    <n v="254"/>
    <s v="Sunday"/>
    <s v="10:00-11:30"/>
    <s v="D"/>
    <n v="70"/>
    <s v="L-QC1_x000a_709"/>
    <n v="0"/>
    <x v="0"/>
    <n v="0"/>
  </r>
  <r>
    <n v="255"/>
    <s v="Sunday"/>
    <s v="10:00-11:30"/>
    <s v="D"/>
    <n v="71"/>
    <s v="L-QC2_x000a_708"/>
    <n v="0"/>
    <x v="0"/>
    <n v="0"/>
  </r>
  <r>
    <n v="256"/>
    <s v="Sunday"/>
    <s v="10:00-11:30"/>
    <s v="D"/>
    <n v="72"/>
    <n v="201"/>
    <n v="0"/>
    <x v="0"/>
    <n v="0"/>
  </r>
  <r>
    <n v="257"/>
    <s v="Sunday"/>
    <s v="10:00-11:30"/>
    <s v="D"/>
    <n v="73"/>
    <n v="501"/>
    <n v="0"/>
    <x v="0"/>
    <n v="0"/>
  </r>
  <r>
    <n v="258"/>
    <s v="Sunday"/>
    <s v="10:00-11:30"/>
    <s v="D"/>
    <n v="74"/>
    <n v="502"/>
    <s v="PHY123(L1T2)A"/>
    <x v="0"/>
    <s v="(L1T2)A"/>
  </r>
  <r>
    <n v="259"/>
    <s v="Sunday"/>
    <s v="10:00-11:30"/>
    <s v="D"/>
    <n v="75"/>
    <n v="0"/>
    <n v="0"/>
    <x v="0"/>
    <n v="0"/>
  </r>
  <r>
    <n v="260"/>
    <s v="Sunday"/>
    <s v="10:00-11:30"/>
    <s v="D"/>
    <n v="76"/>
    <s v="L-Chem"/>
    <n v="0"/>
    <x v="0"/>
    <n v="0"/>
  </r>
  <r>
    <n v="261"/>
    <s v="Sunday"/>
    <s v="11:30-01:00"/>
    <s v="G"/>
    <n v="49"/>
    <n v="701"/>
    <s v="CSE112(L1T3) D"/>
    <x v="0"/>
    <s v="(L1T3) D"/>
  </r>
  <r>
    <n v="262"/>
    <s v="Sunday"/>
    <s v="11:30-01:00"/>
    <s v="G"/>
    <n v="50"/>
    <n v="702"/>
    <s v="STA-131(L1T3)B"/>
    <x v="0"/>
    <s v="(L1T3)B"/>
  </r>
  <r>
    <n v="263"/>
    <s v="Sunday"/>
    <s v="11:30-01:00"/>
    <s v="G"/>
    <n v="51"/>
    <n v="703"/>
    <s v="TE 333 (L3T3)C"/>
    <x v="3"/>
    <s v="(L3T3)C"/>
  </r>
  <r>
    <n v="264"/>
    <s v="Sunday"/>
    <s v="11:30-01:00"/>
    <s v="G"/>
    <n v="52"/>
    <n v="704"/>
    <s v="TE 4210(L4T2)"/>
    <x v="40"/>
    <s v="(L4T2)"/>
  </r>
  <r>
    <n v="265"/>
    <s v="Sunday"/>
    <s v="11:30-01:00"/>
    <s v="G"/>
    <n v="53"/>
    <n v="705"/>
    <s v="TE4212(L4T2)A"/>
    <x v="13"/>
    <s v="(L4T2)A"/>
  </r>
  <r>
    <n v="266"/>
    <s v="Sunday"/>
    <s v="11:30-01:00"/>
    <s v="G"/>
    <n v="54"/>
    <n v="707"/>
    <s v="TE 235 (L2T3)A"/>
    <x v="11"/>
    <s v="(L2T3)A"/>
  </r>
  <r>
    <n v="267"/>
    <s v="Sunday"/>
    <s v="11:30-01:00"/>
    <s v="G"/>
    <n v="55"/>
    <n v="801"/>
    <s v="TE 331(L3T3)D"/>
    <x v="18"/>
    <s v="(L3T3)D"/>
  </r>
  <r>
    <n v="268"/>
    <s v="Sunday"/>
    <s v="11:30-01:00"/>
    <s v="G"/>
    <n v="56"/>
    <n v="803"/>
    <s v="CHE-124(L1T2)A"/>
    <x v="21"/>
    <s v="(L1T2)A"/>
  </r>
  <r>
    <n v="269"/>
    <s v="Sunday"/>
    <s v="11:30-01:00"/>
    <s v="G"/>
    <n v="57"/>
    <n v="807"/>
    <s v="TE4211(L4T2)"/>
    <x v="23"/>
    <s v="(L4T2)"/>
  </r>
  <r>
    <n v="270"/>
    <s v="Sunday"/>
    <s v="11:30-01:00"/>
    <s v="G"/>
    <n v="58"/>
    <n v="808"/>
    <s v="GED-211(L2T1)B"/>
    <x v="0"/>
    <s v="(L2T1)B"/>
  </r>
  <r>
    <n v="271"/>
    <s v="Sunday"/>
    <s v="11:30-01:00"/>
    <s v="G"/>
    <n v="59"/>
    <n v="711"/>
    <s v="TE 323(L3T2)B"/>
    <x v="35"/>
    <s v="(L3T2)B"/>
  </r>
  <r>
    <n v="272"/>
    <s v="Sunday"/>
    <s v="11:30-01:00"/>
    <s v="G"/>
    <n v="60"/>
    <n v="712"/>
    <s v="DIC"/>
    <x v="0"/>
    <s v="DIC"/>
  </r>
  <r>
    <n v="273"/>
    <s v="Sunday"/>
    <s v="11:30-01:00"/>
    <s v="G"/>
    <n v="61"/>
    <s v="E-LAB"/>
    <n v="0"/>
    <x v="0"/>
    <n v="0"/>
  </r>
  <r>
    <n v="274"/>
    <s v="Sunday"/>
    <s v="11:30-01:00"/>
    <s v="G"/>
    <n v="62"/>
    <n v="0"/>
    <n v="0"/>
    <x v="43"/>
    <n v="0"/>
  </r>
  <r>
    <n v="275"/>
    <s v="Sunday"/>
    <s v="11:30-01:00"/>
    <s v="G"/>
    <n v="63"/>
    <n v="0"/>
    <n v="0"/>
    <x v="0"/>
    <n v="0"/>
  </r>
  <r>
    <n v="276"/>
    <s v="Sunday"/>
    <s v="11:30-01:00"/>
    <s v="G"/>
    <n v="64"/>
    <s v="L-Yarn1"/>
    <s v="TE211(L2T1)A"/>
    <x v="10"/>
    <s v="(L2T1)A"/>
  </r>
  <r>
    <n v="277"/>
    <s v="Sunday"/>
    <s v="11:30-01:00"/>
    <s v="G"/>
    <n v="65"/>
    <s v="L-Yarn2"/>
    <s v="TE312(L3T1)(A)"/>
    <x v="26"/>
    <s v="(L3T1)(A)"/>
  </r>
  <r>
    <n v="278"/>
    <s v="Sunday"/>
    <s v="11:30-01:00"/>
    <s v="G"/>
    <n v="66"/>
    <n v="201"/>
    <n v="0"/>
    <x v="0"/>
    <n v="0"/>
  </r>
  <r>
    <n v="279"/>
    <s v="Sunday"/>
    <s v="11:30-01:00"/>
    <s v="G"/>
    <n v="67"/>
    <s v="L-Fab"/>
    <s v="TE314(L3T1)B"/>
    <x v="12"/>
    <s v="(L3T1)B"/>
  </r>
  <r>
    <n v="280"/>
    <s v="Sunday"/>
    <s v="11:30-01:00"/>
    <s v="G"/>
    <n v="68"/>
    <s v="L-Col"/>
    <n v="0"/>
    <x v="0"/>
    <n v="0"/>
  </r>
  <r>
    <n v="281"/>
    <s v="Sunday"/>
    <s v="11:30-01:00"/>
    <s v="G"/>
    <n v="69"/>
    <s v="L-App"/>
    <n v="0"/>
    <x v="0"/>
    <n v="0"/>
  </r>
  <r>
    <n v="282"/>
    <s v="Sunday"/>
    <s v="11:30-01:00"/>
    <s v="G"/>
    <n v="70"/>
    <s v="L-QC1_x000a_708"/>
    <n v="0"/>
    <x v="0"/>
    <n v="0"/>
  </r>
  <r>
    <n v="283"/>
    <s v="Sunday"/>
    <s v="11:30-01:00"/>
    <s v="G"/>
    <n v="71"/>
    <s v="L-QC2_x000a_709"/>
    <s v="TE 324 (L3T2)A"/>
    <x v="0"/>
    <s v="(L3T2)A"/>
  </r>
  <r>
    <n v="284"/>
    <s v="Sunday"/>
    <s v="11:30-01:00"/>
    <s v="G"/>
    <n v="72"/>
    <s v="L-mec"/>
    <n v="0"/>
    <x v="0"/>
    <n v="0"/>
  </r>
  <r>
    <n v="285"/>
    <s v="Sunday"/>
    <s v="11:30-01:00"/>
    <s v="G"/>
    <n v="73"/>
    <n v="0"/>
    <n v="0"/>
    <x v="0"/>
    <n v="0"/>
  </r>
  <r>
    <n v="286"/>
    <s v="Sunday"/>
    <s v="11:30-01:00"/>
    <s v="G"/>
    <n v="74"/>
    <n v="502"/>
    <n v="0"/>
    <x v="0"/>
    <n v="0"/>
  </r>
  <r>
    <n v="287"/>
    <s v="Sunday"/>
    <s v="11:30-01:00"/>
    <s v="G"/>
    <n v="75"/>
    <n v="0"/>
    <n v="0"/>
    <x v="0"/>
    <n v="0"/>
  </r>
  <r>
    <n v="288"/>
    <s v="Sunday"/>
    <s v="11:30-01:00"/>
    <s v="G"/>
    <n v="76"/>
    <s v="L-Chem"/>
    <n v="0"/>
    <x v="0"/>
    <n v="0"/>
  </r>
  <r>
    <n v="289"/>
    <s v="Sunday"/>
    <s v="01:00-02:30"/>
    <s v="J"/>
    <n v="49"/>
    <n v="701"/>
    <s v="CSE112(L1T3) D"/>
    <x v="0"/>
    <s v="(L1T3) D"/>
  </r>
  <r>
    <n v="290"/>
    <s v="Sunday"/>
    <s v="01:00-02:30"/>
    <s v="J"/>
    <n v="50"/>
    <n v="702"/>
    <s v="xxxxxxxx"/>
    <x v="0"/>
    <s v="xxxxxxxx"/>
  </r>
  <r>
    <n v="291"/>
    <s v="Sunday"/>
    <s v="01:00-02:30"/>
    <s v="J"/>
    <n v="51"/>
    <n v="703"/>
    <s v="TE427(L4T2)A"/>
    <x v="9"/>
    <s v="(L4T2)A"/>
  </r>
  <r>
    <n v="292"/>
    <s v="Sunday"/>
    <s v="01:00-02:30"/>
    <s v="J"/>
    <n v="52"/>
    <n v="704"/>
    <s v="TE221(L2T2)B"/>
    <x v="31"/>
    <s v="(L2T2)B"/>
  </r>
  <r>
    <n v="293"/>
    <s v="Sunday"/>
    <s v="01:00-02:30"/>
    <s v="J"/>
    <n v="53"/>
    <n v="705"/>
    <s v="TE 335 (L3T3)C"/>
    <x v="20"/>
    <s v="(L3T3)C"/>
  </r>
  <r>
    <n v="294"/>
    <s v="Sunday"/>
    <s v="01:00-02:30"/>
    <s v="J"/>
    <n v="54"/>
    <n v="707"/>
    <s v="TE321(L3T2)D"/>
    <x v="20"/>
    <s v="(L3T2)D"/>
  </r>
  <r>
    <n v="295"/>
    <s v="Sunday"/>
    <s v="01:00-02:30"/>
    <s v="J"/>
    <n v="55"/>
    <n v="801"/>
    <s v="TE321(L3T2)B"/>
    <x v="8"/>
    <s v="(L3T2)B"/>
  </r>
  <r>
    <n v="296"/>
    <s v="Sunday"/>
    <s v="01:00-02:30"/>
    <s v="J"/>
    <n v="56"/>
    <n v="803"/>
    <s v="TE 133 (L1T3)C"/>
    <x v="14"/>
    <s v="(L1T3)C"/>
  </r>
  <r>
    <n v="297"/>
    <s v="Sunday"/>
    <s v="01:00-02:30"/>
    <s v="J"/>
    <n v="57"/>
    <n v="807"/>
    <s v="TE 213(L2T1)B"/>
    <x v="5"/>
    <s v="(L2T1)B"/>
  </r>
  <r>
    <n v="298"/>
    <s v="Sunday"/>
    <s v="01:00-02:30"/>
    <s v="J"/>
    <n v="58"/>
    <n v="808"/>
    <s v="TE 132(L1T3)B"/>
    <x v="4"/>
    <s v="(L1T3)B"/>
  </r>
  <r>
    <n v="299"/>
    <s v="Sunday"/>
    <s v="01:00-02:30"/>
    <s v="J"/>
    <n v="59"/>
    <n v="711"/>
    <n v="0"/>
    <x v="0"/>
    <n v="0"/>
  </r>
  <r>
    <n v="300"/>
    <s v="Sunday"/>
    <s v="01:00-02:30"/>
    <s v="J"/>
    <n v="60"/>
    <n v="712"/>
    <s v="DIC"/>
    <x v="0"/>
    <s v="DIC"/>
  </r>
  <r>
    <n v="301"/>
    <s v="Sunday"/>
    <s v="01:00-02:30"/>
    <s v="J"/>
    <n v="61"/>
    <s v="E-LAB"/>
    <n v="0"/>
    <x v="0"/>
    <n v="0"/>
  </r>
  <r>
    <n v="302"/>
    <s v="Sunday"/>
    <s v="01:00-02:30"/>
    <s v="J"/>
    <n v="62"/>
    <n v="304"/>
    <s v="TE 4213(L4T2)B"/>
    <x v="43"/>
    <s v="(L4T2)B"/>
  </r>
  <r>
    <n v="303"/>
    <s v="Sunday"/>
    <s v="01:00-02:30"/>
    <s v="J"/>
    <n v="63"/>
    <n v="0"/>
    <n v="0"/>
    <x v="0"/>
    <n v="0"/>
  </r>
  <r>
    <n v="304"/>
    <s v="Sunday"/>
    <s v="01:00-02:30"/>
    <s v="J"/>
    <n v="64"/>
    <s v="L-Yarn1"/>
    <s v="TE211(L2T1)A"/>
    <x v="10"/>
    <s v="(L2T1)A"/>
  </r>
  <r>
    <n v="305"/>
    <s v="Sunday"/>
    <s v="01:00-02:30"/>
    <s v="J"/>
    <n v="65"/>
    <s v="L-Yarn2"/>
    <s v="TE312(L3T1)(A)"/>
    <x v="26"/>
    <s v="(L3T1)(A)"/>
  </r>
  <r>
    <n v="306"/>
    <s v="Sunday"/>
    <s v="01:00-02:30"/>
    <s v="J"/>
    <n v="66"/>
    <n v="201"/>
    <n v="0"/>
    <x v="0"/>
    <n v="0"/>
  </r>
  <r>
    <n v="307"/>
    <s v="Sunday"/>
    <s v="01:00-02:30"/>
    <s v="J"/>
    <n v="67"/>
    <s v="L-Fab"/>
    <s v="TE314(L3T1)B"/>
    <x v="12"/>
    <s v="(L3T1)B"/>
  </r>
  <r>
    <n v="308"/>
    <s v="Sunday"/>
    <s v="01:00-02:30"/>
    <s v="J"/>
    <n v="68"/>
    <s v="L-Col"/>
    <n v="0"/>
    <x v="0"/>
    <n v="0"/>
  </r>
  <r>
    <n v="309"/>
    <s v="Sunday"/>
    <s v="01:00-02:30"/>
    <s v="J"/>
    <n v="69"/>
    <s v="L-App"/>
    <n v="0"/>
    <x v="0"/>
    <n v="0"/>
  </r>
  <r>
    <n v="310"/>
    <s v="Sunday"/>
    <s v="01:00-02:30"/>
    <s v="J"/>
    <n v="70"/>
    <s v="L-QC1_x000a_708"/>
    <n v="0"/>
    <x v="0"/>
    <n v="0"/>
  </r>
  <r>
    <n v="311"/>
    <s v="Sunday"/>
    <s v="01:00-02:30"/>
    <s v="J"/>
    <n v="71"/>
    <s v="L-QC2_x000a_709"/>
    <s v="TE 324 (L3T2)A"/>
    <x v="25"/>
    <s v="(L3T2)A"/>
  </r>
  <r>
    <n v="312"/>
    <s v="Sunday"/>
    <s v="01:00-02:30"/>
    <s v="J"/>
    <n v="72"/>
    <s v="L-mec"/>
    <n v="0"/>
    <x v="0"/>
    <n v="0"/>
  </r>
  <r>
    <n v="313"/>
    <s v="Sunday"/>
    <s v="01:00-02:30"/>
    <s v="J"/>
    <n v="73"/>
    <n v="0"/>
    <n v="0"/>
    <x v="0"/>
    <n v="0"/>
  </r>
  <r>
    <n v="314"/>
    <s v="Sunday"/>
    <s v="01:00-02:30"/>
    <s v="J"/>
    <n v="74"/>
    <n v="502"/>
    <n v="0"/>
    <x v="0"/>
    <n v="0"/>
  </r>
  <r>
    <n v="315"/>
    <s v="Sunday"/>
    <s v="01:00-02:30"/>
    <s v="J"/>
    <n v="75"/>
    <n v="0"/>
    <n v="0"/>
    <x v="0"/>
    <n v="0"/>
  </r>
  <r>
    <n v="316"/>
    <s v="Sunday"/>
    <s v="01:00-02:30"/>
    <s v="J"/>
    <n v="76"/>
    <s v="L-Chem"/>
    <n v="0"/>
    <x v="0"/>
    <n v="0"/>
  </r>
  <r>
    <n v="317"/>
    <s v="Sunday"/>
    <s v="2:30-04:00"/>
    <s v="M"/>
    <n v="49"/>
    <n v="701"/>
    <n v="0"/>
    <x v="0"/>
    <n v="0"/>
  </r>
  <r>
    <n v="318"/>
    <s v="Sunday"/>
    <s v="2:30-04:00"/>
    <s v="M"/>
    <n v="50"/>
    <n v="702"/>
    <s v="STA131(L1T3)B"/>
    <x v="44"/>
    <s v="(L1T3)B"/>
  </r>
  <r>
    <n v="319"/>
    <s v="Sunday"/>
    <s v="2:30-04:00"/>
    <s v="M"/>
    <n v="51"/>
    <n v="703"/>
    <s v="TE 333 (L3T3)A"/>
    <x v="3"/>
    <s v="(L3T3)A"/>
  </r>
  <r>
    <n v="320"/>
    <s v="Sunday"/>
    <s v="2:30-04:00"/>
    <s v="M"/>
    <n v="52"/>
    <n v="704"/>
    <s v="TE311(L3T2)B"/>
    <x v="19"/>
    <s v="(L3T2)B"/>
  </r>
  <r>
    <n v="321"/>
    <s v="Sunday"/>
    <s v="2:30-04:00"/>
    <s v="M"/>
    <n v="53"/>
    <n v="705"/>
    <s v="TE 235 (L2T3)B"/>
    <x v="11"/>
    <s v="(L2T3)B"/>
  </r>
  <r>
    <n v="322"/>
    <s v="Sunday"/>
    <s v="2:30-04:00"/>
    <s v="M"/>
    <n v="54"/>
    <n v="707"/>
    <s v="STA-131(L1T3)C"/>
    <x v="0"/>
    <s v="(L1T3)C"/>
  </r>
  <r>
    <n v="323"/>
    <s v="Sunday"/>
    <s v="2:30-04:00"/>
    <s v="M"/>
    <n v="55"/>
    <n v="801"/>
    <s v="TE 132(L1T3)C"/>
    <x v="16"/>
    <s v="(L1T3)C"/>
  </r>
  <r>
    <n v="324"/>
    <s v="Sunday"/>
    <s v="2:30-04:00"/>
    <s v="M"/>
    <n v="56"/>
    <n v="803"/>
    <s v="GED-211(L2T1)A"/>
    <x v="0"/>
    <s v="(L2T1)A"/>
  </r>
  <r>
    <n v="325"/>
    <s v="Sunday"/>
    <s v="2:30-04:00"/>
    <s v="M"/>
    <n v="57"/>
    <n v="807"/>
    <s v="TE 226(L2T2)A"/>
    <x v="15"/>
    <s v="(L2T2)A"/>
  </r>
  <r>
    <n v="326"/>
    <s v="Sunday"/>
    <s v="2:30-04:00"/>
    <s v="M"/>
    <n v="58"/>
    <n v="808"/>
    <n v="0"/>
    <x v="0"/>
    <n v="0"/>
  </r>
  <r>
    <n v="327"/>
    <s v="Sunday"/>
    <s v="2:30-04:00"/>
    <s v="M"/>
    <n v="59"/>
    <n v="711"/>
    <s v="ACT 231(L2T3)A"/>
    <x v="0"/>
    <s v="(L2T3)A"/>
  </r>
  <r>
    <n v="328"/>
    <s v="Sunday"/>
    <s v="2:30-04:00"/>
    <s v="M"/>
    <n v="60"/>
    <n v="712"/>
    <n v="0"/>
    <x v="0"/>
    <n v="0"/>
  </r>
  <r>
    <n v="329"/>
    <s v="Sunday"/>
    <s v="2:30-04:00"/>
    <s v="M"/>
    <n v="61"/>
    <s v="E-LAB"/>
    <n v="0"/>
    <x v="0"/>
    <n v="0"/>
  </r>
  <r>
    <n v="330"/>
    <s v="Sunday"/>
    <s v="2:30-04:00"/>
    <s v="M"/>
    <n v="62"/>
    <n v="0"/>
    <n v="0"/>
    <x v="0"/>
    <n v="0"/>
  </r>
  <r>
    <n v="331"/>
    <s v="Sunday"/>
    <s v="2:30-04:00"/>
    <s v="M"/>
    <n v="63"/>
    <n v="0"/>
    <n v="0"/>
    <x v="0"/>
    <n v="0"/>
  </r>
  <r>
    <n v="332"/>
    <s v="Sunday"/>
    <s v="2:30-04:00"/>
    <s v="M"/>
    <n v="64"/>
    <s v="L-Yarn1"/>
    <s v="TE212(L2T1)B"/>
    <x v="10"/>
    <s v="(L2T1)B"/>
  </r>
  <r>
    <n v="333"/>
    <s v="Sunday"/>
    <s v="2:30-04:00"/>
    <s v="M"/>
    <n v="65"/>
    <s v="L-Yarn2"/>
    <n v="0"/>
    <x v="0"/>
    <n v="0"/>
  </r>
  <r>
    <n v="334"/>
    <s v="Sunday"/>
    <s v="2:30-04:00"/>
    <s v="M"/>
    <n v="66"/>
    <s v="Com-lab"/>
    <n v="0"/>
    <x v="0"/>
    <n v="0"/>
  </r>
  <r>
    <n v="335"/>
    <s v="Sunday"/>
    <s v="2:30-04:00"/>
    <s v="M"/>
    <n v="67"/>
    <s v="L-Fab"/>
    <n v="0"/>
    <x v="0"/>
    <n v="0"/>
  </r>
  <r>
    <n v="336"/>
    <s v="Sunday"/>
    <s v="2:30-04:00"/>
    <s v="M"/>
    <n v="68"/>
    <s v="L-Col"/>
    <n v="0"/>
    <x v="0"/>
    <n v="0"/>
  </r>
  <r>
    <n v="337"/>
    <s v="Sunday"/>
    <s v="2:30-04:00"/>
    <s v="M"/>
    <n v="69"/>
    <s v="L-App"/>
    <s v="TE332(L3T3)D"/>
    <x v="18"/>
    <s v="(L3T3)D"/>
  </r>
  <r>
    <n v="338"/>
    <s v="Sunday"/>
    <s v="2:30-04:00"/>
    <s v="M"/>
    <n v="70"/>
    <s v="L-QC1_x000a_709"/>
    <s v="TE224(L2T2)B"/>
    <x v="2"/>
    <s v="(L2T2)B"/>
  </r>
  <r>
    <n v="339"/>
    <s v="Sunday"/>
    <s v="2:30-04:00"/>
    <s v="M"/>
    <n v="71"/>
    <s v="L-QC2_x000a_709"/>
    <s v="TE316(L3T1)A"/>
    <x v="0"/>
    <s v="(L3T1)A"/>
  </r>
  <r>
    <n v="340"/>
    <s v="Sunday"/>
    <s v="2:30-04:00"/>
    <s v="M"/>
    <n v="72"/>
    <n v="501"/>
    <n v="0"/>
    <x v="0"/>
    <n v="0"/>
  </r>
  <r>
    <n v="341"/>
    <s v="Sunday"/>
    <s v="2:30-04:00"/>
    <s v="M"/>
    <n v="73"/>
    <s v="L-Draw"/>
    <s v="TE225(L2T2)B"/>
    <x v="0"/>
    <s v="(L2T2)B"/>
  </r>
  <r>
    <n v="342"/>
    <s v="Sunday"/>
    <s v="2:30-04:00"/>
    <s v="M"/>
    <n v="74"/>
    <n v="0"/>
    <s v="PHY123(L1T2)B"/>
    <x v="0"/>
    <s v="(L1T2)B"/>
  </r>
  <r>
    <n v="343"/>
    <s v="Sunday"/>
    <s v="2:30-04:00"/>
    <s v="M"/>
    <n v="75"/>
    <n v="0"/>
    <n v="0"/>
    <x v="0"/>
    <n v="0"/>
  </r>
  <r>
    <n v="344"/>
    <s v="Sunday"/>
    <s v="2:30-04:00"/>
    <s v="M"/>
    <n v="76"/>
    <s v="L-Chem"/>
    <n v="0"/>
    <x v="0"/>
    <n v="0"/>
  </r>
  <r>
    <n v="345"/>
    <s v="Sunday"/>
    <s v="04:00-05:30"/>
    <s v="P"/>
    <n v="49"/>
    <n v="701"/>
    <n v="0"/>
    <x v="0"/>
    <n v="0"/>
  </r>
  <r>
    <n v="346"/>
    <s v="Sunday"/>
    <s v="04:00-05:30"/>
    <s v="P"/>
    <n v="50"/>
    <n v="702"/>
    <s v="TE 425(L4T2)"/>
    <x v="1"/>
    <s v="(L4T2)"/>
  </r>
  <r>
    <n v="347"/>
    <s v="Sunday"/>
    <s v="04:00-05:30"/>
    <s v="P"/>
    <n v="51"/>
    <n v="703"/>
    <s v="TE427(L4T2)C"/>
    <x v="9"/>
    <s v="(L4T2)C"/>
  </r>
  <r>
    <n v="348"/>
    <s v="Sunday"/>
    <s v="04:00-05:30"/>
    <s v="P"/>
    <n v="52"/>
    <n v="704"/>
    <s v="TE335(L3T3)A"/>
    <x v="28"/>
    <s v="(L3T3)A"/>
  </r>
  <r>
    <n v="349"/>
    <s v="Sunday"/>
    <s v="04:00-05:30"/>
    <s v="P"/>
    <n v="53"/>
    <n v="705"/>
    <s v="TE221(L2T2)C"/>
    <x v="31"/>
    <s v="(L2T2)C"/>
  </r>
  <r>
    <n v="350"/>
    <s v="Sunday"/>
    <s v="04:00-05:30"/>
    <s v="P"/>
    <n v="54"/>
    <n v="707"/>
    <s v="TE323(L3T2)D"/>
    <x v="25"/>
    <s v="(L3T2)D"/>
  </r>
  <r>
    <n v="351"/>
    <s v="Sunday"/>
    <s v="04:00-05:30"/>
    <s v="P"/>
    <n v="55"/>
    <n v="801"/>
    <s v="TE311(L3T1)B"/>
    <x v="19"/>
    <s v="(L3T1)B"/>
  </r>
  <r>
    <n v="352"/>
    <s v="Sunday"/>
    <s v="04:00-05:30"/>
    <s v="P"/>
    <n v="56"/>
    <n v="803"/>
    <s v="TE325(L3T2)C"/>
    <x v="45"/>
    <s v="(L3T2)C"/>
  </r>
  <r>
    <n v="353"/>
    <s v="Sunday"/>
    <s v="04:00-05:30"/>
    <s v="P"/>
    <n v="57"/>
    <n v="807"/>
    <s v="STA131(L1T3)A"/>
    <x v="46"/>
    <s v="(L1T3)A"/>
  </r>
  <r>
    <n v="354"/>
    <s v="Sunday"/>
    <s v="04:00-05:30"/>
    <s v="P"/>
    <n v="58"/>
    <n v="808"/>
    <s v="TE323(L3T2)B"/>
    <x v="35"/>
    <s v="(L3T2)B"/>
  </r>
  <r>
    <n v="355"/>
    <s v="Sunday"/>
    <s v="04:00-05:30"/>
    <s v="P"/>
    <n v="59"/>
    <n v="711"/>
    <s v="MKT231(L2T3)B"/>
    <x v="47"/>
    <s v="(L2T3)B"/>
  </r>
  <r>
    <n v="356"/>
    <s v="Sunday"/>
    <s v="04:00-05:30"/>
    <s v="P"/>
    <n v="60"/>
    <n v="712"/>
    <n v="0"/>
    <x v="0"/>
    <n v="0"/>
  </r>
  <r>
    <n v="357"/>
    <s v="Sunday"/>
    <s v="04:00-05:30"/>
    <s v="P"/>
    <n v="61"/>
    <s v="E-LAB"/>
    <n v="0"/>
    <x v="0"/>
    <n v="0"/>
  </r>
  <r>
    <n v="358"/>
    <s v="Sunday"/>
    <s v="04:00-05:30"/>
    <s v="P"/>
    <n v="62"/>
    <n v="0"/>
    <n v="0"/>
    <x v="0"/>
    <n v="0"/>
  </r>
  <r>
    <n v="359"/>
    <s v="Sunday"/>
    <s v="04:00-05:30"/>
    <s v="P"/>
    <n v="63"/>
    <n v="0"/>
    <n v="0"/>
    <x v="0"/>
    <n v="0"/>
  </r>
  <r>
    <n v="360"/>
    <s v="Sunday"/>
    <s v="04:00-05:30"/>
    <s v="P"/>
    <n v="64"/>
    <s v="L-Yarn1"/>
    <s v="TE212(L2T1)B"/>
    <x v="10"/>
    <s v="(L2T1)B"/>
  </r>
  <r>
    <n v="361"/>
    <s v="Sunday"/>
    <s v="04:00-05:30"/>
    <s v="P"/>
    <n v="65"/>
    <s v="L-Yarn2"/>
    <n v="0"/>
    <x v="0"/>
    <n v="0"/>
  </r>
  <r>
    <n v="362"/>
    <s v="Sunday"/>
    <s v="04:00-05:30"/>
    <s v="P"/>
    <n v="66"/>
    <s v="Com-lab"/>
    <n v="0"/>
    <x v="0"/>
    <n v="0"/>
  </r>
  <r>
    <n v="363"/>
    <s v="Sunday"/>
    <s v="04:00-05:30"/>
    <s v="P"/>
    <n v="67"/>
    <s v="L-Fab"/>
    <n v="0"/>
    <x v="0"/>
    <n v="0"/>
  </r>
  <r>
    <n v="364"/>
    <s v="Sunday"/>
    <s v="04:00-05:30"/>
    <s v="P"/>
    <n v="68"/>
    <s v="L-Col"/>
    <n v="0"/>
    <x v="0"/>
    <n v="0"/>
  </r>
  <r>
    <n v="365"/>
    <s v="Sunday"/>
    <s v="04:00-05:30"/>
    <s v="P"/>
    <n v="69"/>
    <s v="L-App"/>
    <s v="TE332(L3T3)D"/>
    <x v="18"/>
    <s v="(L3T3)D"/>
  </r>
  <r>
    <n v="366"/>
    <s v="Sunday"/>
    <s v="04:00-05:30"/>
    <s v="P"/>
    <n v="70"/>
    <s v="L-QC1_x000a_709"/>
    <s v="TE224(L2T2)B"/>
    <x v="2"/>
    <s v="(L2T2)B"/>
  </r>
  <r>
    <n v="367"/>
    <s v="Sunday"/>
    <s v="04:00-05:30"/>
    <s v="P"/>
    <n v="71"/>
    <s v="L-QC2_x000a_709"/>
    <s v="TE316(L3T1)A"/>
    <x v="30"/>
    <s v="(L3T1)A"/>
  </r>
  <r>
    <n v="368"/>
    <s v="Sunday"/>
    <s v="04:00-05:30"/>
    <s v="P"/>
    <n v="72"/>
    <n v="501"/>
    <n v="0"/>
    <x v="0"/>
    <n v="0"/>
  </r>
  <r>
    <n v="369"/>
    <s v="Sunday"/>
    <s v="04:00-05:30"/>
    <s v="P"/>
    <n v="73"/>
    <s v="L-Draw"/>
    <s v="TE225(L2T2)B"/>
    <x v="6"/>
    <s v="(L2T2)B"/>
  </r>
  <r>
    <n v="370"/>
    <s v="Sunday"/>
    <s v="04:00-05:30"/>
    <s v="P"/>
    <n v="74"/>
    <n v="0"/>
    <s v="PHY123(L1T2)B"/>
    <x v="0"/>
    <s v="(L1T2)B"/>
  </r>
  <r>
    <n v="371"/>
    <s v="Sunday"/>
    <s v="04:00-05:30"/>
    <s v="P"/>
    <n v="75"/>
    <n v="0"/>
    <n v="0"/>
    <x v="0"/>
    <n v="0"/>
  </r>
  <r>
    <n v="372"/>
    <s v="Sunday"/>
    <s v="04:00-05:30"/>
    <s v="P"/>
    <n v="76"/>
    <s v="L-Chem"/>
    <n v="0"/>
    <x v="0"/>
    <n v="0"/>
  </r>
  <r>
    <n v="373"/>
    <s v="Monday"/>
    <s v="08:30-10:00"/>
    <s v="A"/>
    <n v="91"/>
    <n v="701"/>
    <s v="ETE"/>
    <x v="0"/>
    <s v="ETE"/>
  </r>
  <r>
    <n v="374"/>
    <s v="Monday"/>
    <s v="08:30-10:00"/>
    <s v="A"/>
    <n v="92"/>
    <n v="702"/>
    <s v="STA-131(L1T3)D"/>
    <x v="0"/>
    <s v="(L1T3)D"/>
  </r>
  <r>
    <n v="375"/>
    <s v="Monday"/>
    <s v="08:30-10:00"/>
    <s v="A"/>
    <n v="93"/>
    <n v="703"/>
    <s v="TE 223(L2T2)A"/>
    <x v="2"/>
    <s v="(L2T2)A"/>
  </r>
  <r>
    <n v="376"/>
    <s v="Monday"/>
    <s v="08:30-10:00"/>
    <s v="A"/>
    <n v="94"/>
    <n v="704"/>
    <s v="TE423(L4T2)"/>
    <x v="40"/>
    <s v="(L4T2)"/>
  </r>
  <r>
    <n v="377"/>
    <s v="Monday"/>
    <s v="08:30-10:00"/>
    <s v="A"/>
    <n v="95"/>
    <n v="705"/>
    <n v="0"/>
    <x v="0"/>
    <n v="0"/>
  </r>
  <r>
    <n v="378"/>
    <s v="Monday"/>
    <s v="08:30-10:00"/>
    <s v="A"/>
    <n v="96"/>
    <n v="707"/>
    <s v="TE419(L4T1)A"/>
    <x v="3"/>
    <s v="(L4T1)A"/>
  </r>
  <r>
    <n v="379"/>
    <s v="Monday"/>
    <s v="08:30-10:00"/>
    <s v="A"/>
    <n v="97"/>
    <n v="801"/>
    <n v="0"/>
    <x v="0"/>
    <n v="0"/>
  </r>
  <r>
    <n v="380"/>
    <s v="Monday"/>
    <s v="08:30-10:00"/>
    <s v="A"/>
    <n v="98"/>
    <n v="803"/>
    <s v="TE325(L3T2)D"/>
    <x v="48"/>
    <s v="(L3T2)D"/>
  </r>
  <r>
    <n v="381"/>
    <s v="Monday"/>
    <s v="08:30-10:00"/>
    <s v="A"/>
    <n v="99"/>
    <n v="807"/>
    <n v="0"/>
    <x v="0"/>
    <n v="0"/>
  </r>
  <r>
    <n v="382"/>
    <s v="Monday"/>
    <s v="08:30-10:00"/>
    <s v="A"/>
    <n v="100"/>
    <n v="808"/>
    <s v="TE4110(L4T1)B"/>
    <x v="6"/>
    <s v="(L4T1)B"/>
  </r>
  <r>
    <n v="383"/>
    <s v="Monday"/>
    <s v="08:30-10:00"/>
    <s v="A"/>
    <n v="101"/>
    <n v="711"/>
    <n v="0"/>
    <x v="0"/>
    <n v="0"/>
  </r>
  <r>
    <n v="384"/>
    <s v="Monday"/>
    <s v="08:30-10:00"/>
    <s v="A"/>
    <n v="102"/>
    <n v="712"/>
    <s v="DIC"/>
    <x v="0"/>
    <s v="DIC"/>
  </r>
  <r>
    <n v="385"/>
    <s v="Monday"/>
    <s v="08:30-10:00"/>
    <s v="A"/>
    <n v="103"/>
    <n v="303"/>
    <n v="0"/>
    <x v="0"/>
    <n v="0"/>
  </r>
  <r>
    <n v="386"/>
    <s v="Monday"/>
    <s v="08:30-10:00"/>
    <s v="A"/>
    <n v="104"/>
    <s v="L-Yarn1"/>
    <s v="TE312(L3T1)B"/>
    <x v="19"/>
    <s v="(L3T1)B"/>
  </r>
  <r>
    <n v="387"/>
    <s v="Monday"/>
    <s v="08:30-10:00"/>
    <s v="A"/>
    <n v="105"/>
    <s v="L-Fab"/>
    <s v="TE314(L3T1)A"/>
    <x v="12"/>
    <s v="(L3T1)A"/>
  </r>
  <r>
    <n v="388"/>
    <s v="Monday"/>
    <s v="08:30-10:00"/>
    <s v="A"/>
    <n v="106"/>
    <s v="L-ENG"/>
    <s v="ENG111(L1T1)C"/>
    <x v="0"/>
    <s v="(L1T1)C"/>
  </r>
  <r>
    <n v="389"/>
    <s v="Monday"/>
    <s v="08:30-10:00"/>
    <s v="A"/>
    <n v="107"/>
    <s v="L-Col"/>
    <s v="TE426L4T2)"/>
    <x v="24"/>
    <s v="TE426L4T2)"/>
  </r>
  <r>
    <n v="390"/>
    <s v="Monday"/>
    <s v="08:30-10:00"/>
    <s v="A"/>
    <n v="108"/>
    <s v="L-Fab"/>
    <s v="TE 214(L2T1)A"/>
    <x v="5"/>
    <s v="(L2T1)A"/>
  </r>
  <r>
    <n v="391"/>
    <s v="Monday"/>
    <s v="08:30-10:00"/>
    <s v="A"/>
    <n v="109"/>
    <s v="L-App"/>
    <s v="TE332(L3T3)A"/>
    <x v="22"/>
    <s v="(L3T3)A"/>
  </r>
  <r>
    <n v="392"/>
    <s v="Monday"/>
    <s v="08:30-10:00"/>
    <s v="A"/>
    <n v="110"/>
    <n v="0"/>
    <n v="0"/>
    <x v="0"/>
    <n v="0"/>
  </r>
  <r>
    <n v="393"/>
    <s v="Monday"/>
    <s v="08:30-10:00"/>
    <s v="A"/>
    <n v="111"/>
    <s v="L-QC1_x000a_709"/>
    <s v="TE323(L3T2)B"/>
    <x v="35"/>
    <s v="(L3T2)B"/>
  </r>
  <r>
    <n v="394"/>
    <s v="Monday"/>
    <s v="08:30-10:00"/>
    <s v="A"/>
    <n v="112"/>
    <s v="L-QC2_x000a_708"/>
    <n v="0"/>
    <x v="0"/>
    <n v="0"/>
  </r>
  <r>
    <n v="395"/>
    <s v="Monday"/>
    <s v="08:30-10:00"/>
    <s v="A"/>
    <n v="113"/>
    <s v="L-Elec 505"/>
    <s v="TE326(L3T2)C"/>
    <x v="49"/>
    <s v="(L3T2)C"/>
  </r>
  <r>
    <n v="396"/>
    <s v="Monday"/>
    <s v="08:30-10:00"/>
    <s v="A"/>
    <n v="114"/>
    <n v="501"/>
    <s v="PHY112  (L1T1)A"/>
    <x v="0"/>
    <s v="(L1T1)A"/>
  </r>
  <r>
    <n v="397"/>
    <s v="Monday"/>
    <s v="08:30-10:00"/>
    <s v="A"/>
    <n v="115"/>
    <n v="502"/>
    <n v="0"/>
    <x v="0"/>
    <n v="0"/>
  </r>
  <r>
    <n v="398"/>
    <s v="Monday"/>
    <s v="08:30-10:00"/>
    <s v="A"/>
    <n v="116"/>
    <s v="L-Draw"/>
    <n v="0"/>
    <x v="0"/>
    <n v="0"/>
  </r>
  <r>
    <n v="399"/>
    <s v="Monday"/>
    <s v="08:30-10:00"/>
    <s v="A"/>
    <n v="117"/>
    <s v="L-Chem"/>
    <s v="CHE125(L1T2)B"/>
    <x v="0"/>
    <s v="(L1T2)B"/>
  </r>
  <r>
    <n v="400"/>
    <s v="Monday"/>
    <s v="08:30-10:00"/>
    <s v="A"/>
    <n v="118"/>
    <n v="0"/>
    <n v="0"/>
    <x v="0"/>
    <n v="0"/>
  </r>
  <r>
    <n v="401"/>
    <s v="Monday"/>
    <s v="10:00-11:30"/>
    <s v="D"/>
    <n v="91"/>
    <n v="701"/>
    <s v="ETE"/>
    <x v="50"/>
    <s v="ETE"/>
  </r>
  <r>
    <n v="402"/>
    <s v="Monday"/>
    <s v="10:00-11:30"/>
    <s v="D"/>
    <n v="92"/>
    <n v="702"/>
    <s v="TE4213(L4T2)B"/>
    <x v="43"/>
    <s v="(L4T2)B"/>
  </r>
  <r>
    <n v="403"/>
    <s v="Monday"/>
    <s v="10:00-11:30"/>
    <s v="D"/>
    <n v="93"/>
    <n v="703"/>
    <s v="TE331(L3T3)C"/>
    <x v="22"/>
    <s v="(L3T3)C"/>
  </r>
  <r>
    <n v="404"/>
    <s v="Monday"/>
    <s v="10:00-11:30"/>
    <s v="D"/>
    <n v="94"/>
    <n v="704"/>
    <s v="TE413(L4T1)"/>
    <x v="40"/>
    <s v="(L4T1)"/>
  </r>
  <r>
    <n v="405"/>
    <s v="Monday"/>
    <s v="10:00-11:30"/>
    <s v="D"/>
    <n v="95"/>
    <n v="705"/>
    <s v="TE 334(L3T3)B"/>
    <x v="11"/>
    <s v="(L3T3)B"/>
  </r>
  <r>
    <n v="406"/>
    <s v="Monday"/>
    <s v="10:00-11:30"/>
    <s v="D"/>
    <n v="96"/>
    <n v="707"/>
    <s v="TE 335 (L3T3)D"/>
    <x v="20"/>
    <s v="(L3T3)D"/>
  </r>
  <r>
    <n v="407"/>
    <s v="Monday"/>
    <s v="10:00-11:30"/>
    <s v="D"/>
    <n v="97"/>
    <n v="801"/>
    <s v="TE-231(L2T3)B"/>
    <x v="13"/>
    <s v="(L2T3)B"/>
  </r>
  <r>
    <n v="408"/>
    <s v="Monday"/>
    <s v="10:00-11:30"/>
    <s v="D"/>
    <n v="98"/>
    <n v="803"/>
    <s v="TE 133 (L1T3)D"/>
    <x v="14"/>
    <s v="(L1T3)D"/>
  </r>
  <r>
    <n v="409"/>
    <s v="Monday"/>
    <s v="10:00-11:30"/>
    <s v="D"/>
    <n v="99"/>
    <n v="807"/>
    <s v="TE215(L2T1)B"/>
    <x v="21"/>
    <s v="(L2T1)B"/>
  </r>
  <r>
    <n v="410"/>
    <s v="Monday"/>
    <s v="10:00-11:30"/>
    <s v="D"/>
    <n v="100"/>
    <n v="808"/>
    <s v="TE 226(L2T2)C"/>
    <x v="15"/>
    <s v="(L2T2)C"/>
  </r>
  <r>
    <n v="411"/>
    <s v="Monday"/>
    <s v="10:00-11:30"/>
    <s v="D"/>
    <n v="101"/>
    <n v="711"/>
    <n v="0"/>
    <x v="0"/>
    <n v="0"/>
  </r>
  <r>
    <n v="412"/>
    <s v="Monday"/>
    <s v="10:00-11:30"/>
    <s v="D"/>
    <n v="102"/>
    <n v="712"/>
    <s v="DIC"/>
    <x v="0"/>
    <s v="DIC"/>
  </r>
  <r>
    <n v="413"/>
    <s v="Monday"/>
    <s v="10:00-11:30"/>
    <s v="D"/>
    <n v="103"/>
    <n v="304"/>
    <n v="0"/>
    <x v="0"/>
    <n v="0"/>
  </r>
  <r>
    <n v="414"/>
    <s v="Monday"/>
    <s v="10:00-11:30"/>
    <s v="D"/>
    <n v="104"/>
    <s v="L-Yarn1"/>
    <s v="TE312(L3T1)B"/>
    <x v="19"/>
    <s v="(L3T1)B"/>
  </r>
  <r>
    <n v="415"/>
    <s v="Monday"/>
    <s v="10:00-11:30"/>
    <s v="D"/>
    <n v="105"/>
    <s v="L-Fab"/>
    <s v="TE314(L3T1)A"/>
    <x v="12"/>
    <s v="(L3T1)A"/>
  </r>
  <r>
    <n v="416"/>
    <s v="Monday"/>
    <s v="10:00-11:30"/>
    <s v="D"/>
    <n v="106"/>
    <s v="L-ENG"/>
    <s v="ENG111(L1T1)C"/>
    <x v="0"/>
    <s v="(L1T1)C"/>
  </r>
  <r>
    <n v="417"/>
    <s v="Monday"/>
    <s v="10:00-11:30"/>
    <s v="D"/>
    <n v="107"/>
    <s v="L-Col"/>
    <s v="TE426L4T2)"/>
    <x v="24"/>
    <s v="TE426L4T2)"/>
  </r>
  <r>
    <n v="418"/>
    <s v="Monday"/>
    <s v="10:00-11:30"/>
    <s v="D"/>
    <n v="108"/>
    <s v="L-Fab"/>
    <s v="TE 214(L2T1)A"/>
    <x v="5"/>
    <s v="(L2T1)A"/>
  </r>
  <r>
    <n v="419"/>
    <s v="Monday"/>
    <s v="10:00-11:30"/>
    <s v="D"/>
    <n v="109"/>
    <s v="L-App"/>
    <s v="TE332(L3T3)A"/>
    <x v="22"/>
    <s v="(L3T3)A"/>
  </r>
  <r>
    <n v="420"/>
    <s v="Monday"/>
    <s v="10:00-11:30"/>
    <s v="D"/>
    <n v="110"/>
    <n v="0"/>
    <n v="0"/>
    <x v="0"/>
    <n v="0"/>
  </r>
  <r>
    <n v="421"/>
    <s v="Monday"/>
    <s v="10:00-11:30"/>
    <s v="D"/>
    <n v="111"/>
    <s v="L-QC1_x000a_709"/>
    <s v="TE323(L3T2)B"/>
    <x v="35"/>
    <s v="(L3T2)B"/>
  </r>
  <r>
    <n v="422"/>
    <s v="Monday"/>
    <s v="10:00-11:30"/>
    <s v="D"/>
    <n v="112"/>
    <s v="L-QC2_x000a_708"/>
    <n v="0"/>
    <x v="0"/>
    <n v="0"/>
  </r>
  <r>
    <n v="423"/>
    <s v="Monday"/>
    <s v="10:00-11:30"/>
    <s v="D"/>
    <n v="113"/>
    <s v="L-Elec 505"/>
    <s v="TE326(L3T2)C"/>
    <x v="49"/>
    <s v="(L3T2)C"/>
  </r>
  <r>
    <n v="424"/>
    <s v="Monday"/>
    <s v="10:00-11:30"/>
    <s v="D"/>
    <n v="114"/>
    <n v="501"/>
    <s v="PHY112  (L1T1)A"/>
    <x v="0"/>
    <s v="(L1T1)A"/>
  </r>
  <r>
    <n v="425"/>
    <s v="Monday"/>
    <s v="10:00-11:30"/>
    <s v="D"/>
    <n v="115"/>
    <n v="502"/>
    <n v="0"/>
    <x v="0"/>
    <n v="0"/>
  </r>
  <r>
    <n v="426"/>
    <s v="Monday"/>
    <s v="10:00-11:30"/>
    <s v="D"/>
    <n v="116"/>
    <s v="L-Draw"/>
    <n v="0"/>
    <x v="0"/>
    <n v="0"/>
  </r>
  <r>
    <n v="427"/>
    <s v="Monday"/>
    <s v="10:00-11:30"/>
    <s v="D"/>
    <n v="117"/>
    <s v="L-Chem"/>
    <s v="CHE125(L1T2)B"/>
    <x v="0"/>
    <s v="(L1T2)B"/>
  </r>
  <r>
    <n v="428"/>
    <s v="Monday"/>
    <s v="10:00-11:30"/>
    <s v="D"/>
    <n v="118"/>
    <n v="0"/>
    <n v="0"/>
    <x v="0"/>
    <n v="0"/>
  </r>
  <r>
    <n v="429"/>
    <s v="Monday"/>
    <s v="11:30-01:00"/>
    <s v="G"/>
    <n v="91"/>
    <n v="701"/>
    <s v="CSE112(L1T3) C"/>
    <x v="0"/>
    <s v="(L1T3) C"/>
  </r>
  <r>
    <n v="430"/>
    <s v="Monday"/>
    <s v="11:30-01:00"/>
    <s v="G"/>
    <n v="92"/>
    <n v="702"/>
    <s v="TE-211(L2T1)A"/>
    <x v="10"/>
    <s v="(L2T1)A"/>
  </r>
  <r>
    <n v="431"/>
    <s v="Monday"/>
    <s v="11:30-01:00"/>
    <s v="G"/>
    <n v="93"/>
    <n v="703"/>
    <s v="TE427(L4T2)A"/>
    <x v="9"/>
    <s v="(L4T2)A"/>
  </r>
  <r>
    <n v="432"/>
    <s v="Monday"/>
    <s v="11:30-01:00"/>
    <s v="G"/>
    <n v="94"/>
    <n v="704"/>
    <s v="TE 331(L3T3)C"/>
    <x v="18"/>
    <s v="(L3T3)C"/>
  </r>
  <r>
    <n v="433"/>
    <s v="Monday"/>
    <s v="11:30-01:00"/>
    <s v="G"/>
    <n v="95"/>
    <n v="705"/>
    <s v="TE221(L2T2)A"/>
    <x v="23"/>
    <s v="(L2T2)A"/>
  </r>
  <r>
    <n v="434"/>
    <s v="Monday"/>
    <s v="11:30-01:00"/>
    <s v="G"/>
    <n v="96"/>
    <n v="707"/>
    <s v="TE419(L4T1)B"/>
    <x v="3"/>
    <s v="(L4T1)B"/>
  </r>
  <r>
    <n v="435"/>
    <s v="Monday"/>
    <s v="11:30-01:00"/>
    <s v="G"/>
    <n v="97"/>
    <n v="801"/>
    <s v="GED-211(L2T1)B"/>
    <x v="0"/>
    <s v="(L2T1)B"/>
  </r>
  <r>
    <n v="436"/>
    <s v="Monday"/>
    <s v="11:30-01:00"/>
    <s v="G"/>
    <n v="98"/>
    <n v="803"/>
    <s v="TE321(L3T2)A"/>
    <x v="8"/>
    <s v="(L3T2)A"/>
  </r>
  <r>
    <n v="437"/>
    <s v="Monday"/>
    <s v="11:30-01:00"/>
    <s v="G"/>
    <n v="99"/>
    <n v="807"/>
    <s v="TE 334(L3T3)D"/>
    <x v="32"/>
    <s v="(L3T3)D"/>
  </r>
  <r>
    <n v="438"/>
    <s v="Monday"/>
    <s v="11:30-01:00"/>
    <s v="G"/>
    <n v="100"/>
    <n v="808"/>
    <s v="STA131(L1T3)A"/>
    <x v="46"/>
    <s v="(L1T3)A"/>
  </r>
  <r>
    <n v="439"/>
    <s v="Monday"/>
    <s v="11:30-01:00"/>
    <s v="G"/>
    <n v="101"/>
    <n v="711"/>
    <s v="TE334(L3T3)B"/>
    <x v="11"/>
    <s v="(L3T3)B"/>
  </r>
  <r>
    <n v="440"/>
    <s v="Monday"/>
    <s v="11:30-01:00"/>
    <s v="G"/>
    <n v="102"/>
    <n v="712"/>
    <s v="DIC"/>
    <x v="0"/>
    <s v="DIC"/>
  </r>
  <r>
    <n v="441"/>
    <s v="Monday"/>
    <s v="11:30-01:00"/>
    <s v="G"/>
    <n v="103"/>
    <n v="303"/>
    <n v="0"/>
    <x v="0"/>
    <n v="0"/>
  </r>
  <r>
    <n v="442"/>
    <s v="Monday"/>
    <s v="11:30-01:00"/>
    <s v="G"/>
    <n v="104"/>
    <s v="L-Yarn2"/>
    <s v="TE312(L3T1)PC"/>
    <x v="19"/>
    <s v="(L3T1)PC"/>
  </r>
  <r>
    <n v="443"/>
    <s v="Monday"/>
    <s v="11:30-01:00"/>
    <s v="G"/>
    <n v="105"/>
    <s v="L-Fab"/>
    <s v="TE214(L2-T1)B"/>
    <x v="12"/>
    <s v="(L2-T1)B"/>
  </r>
  <r>
    <n v="444"/>
    <s v="Monday"/>
    <s v="11:30-01:00"/>
    <s v="G"/>
    <n v="106"/>
    <n v="0"/>
    <n v="0"/>
    <x v="0"/>
    <n v="0"/>
  </r>
  <r>
    <n v="445"/>
    <s v="Monday"/>
    <s v="11:30-01:00"/>
    <s v="G"/>
    <n v="107"/>
    <n v="0"/>
    <n v="0"/>
    <x v="0"/>
    <n v="0"/>
  </r>
  <r>
    <n v="446"/>
    <s v="Monday"/>
    <s v="11:30-01:00"/>
    <s v="G"/>
    <n v="108"/>
    <s v="L-Fab"/>
    <n v="0"/>
    <x v="0"/>
    <n v="0"/>
  </r>
  <r>
    <n v="447"/>
    <s v="Monday"/>
    <s v="11:30-01:00"/>
    <s v="G"/>
    <n v="109"/>
    <s v="L-App"/>
    <s v="TE232(L2T3)B"/>
    <x v="29"/>
    <s v="(L2T3)B"/>
  </r>
  <r>
    <n v="448"/>
    <s v="Monday"/>
    <s v="11:30-01:00"/>
    <s v="G"/>
    <n v="110"/>
    <n v="709"/>
    <s v="TE 324 (L3T2)B"/>
    <x v="0"/>
    <s v="(L3T2)B"/>
  </r>
  <r>
    <n v="449"/>
    <s v="Monday"/>
    <s v="11:30-01:00"/>
    <s v="G"/>
    <n v="111"/>
    <s v="L-Col II"/>
    <n v="0"/>
    <x v="51"/>
    <n v="0"/>
  </r>
  <r>
    <n v="450"/>
    <s v="Monday"/>
    <s v="11:30-01:00"/>
    <s v="G"/>
    <n v="112"/>
    <s v="L-QC1_x000a_708"/>
    <s v="TE224(L2T2)B"/>
    <x v="0"/>
    <s v="(L2T2)B"/>
  </r>
  <r>
    <n v="451"/>
    <s v="Monday"/>
    <s v="11:30-01:00"/>
    <s v="G"/>
    <n v="113"/>
    <s v="L-Elec 505"/>
    <n v="0"/>
    <x v="0"/>
    <n v="0"/>
  </r>
  <r>
    <n v="452"/>
    <s v="Monday"/>
    <s v="11:30-01:00"/>
    <s v="G"/>
    <n v="114"/>
    <n v="501"/>
    <s v="PHY112  (L1T1)B"/>
    <x v="0"/>
    <s v="(L1T1)B"/>
  </r>
  <r>
    <n v="453"/>
    <s v="Monday"/>
    <s v="11:30-01:00"/>
    <s v="G"/>
    <n v="115"/>
    <n v="502"/>
    <n v="0"/>
    <x v="0"/>
    <n v="0"/>
  </r>
  <r>
    <n v="454"/>
    <s v="Monday"/>
    <s v="11:30-01:00"/>
    <s v="G"/>
    <n v="116"/>
    <s v="L-Draw"/>
    <n v="0"/>
    <x v="0"/>
    <n v="0"/>
  </r>
  <r>
    <n v="455"/>
    <s v="Monday"/>
    <s v="11:30-01:00"/>
    <s v="G"/>
    <n v="117"/>
    <s v="L-Chem"/>
    <s v="CHE125(L1T2)C"/>
    <x v="0"/>
    <s v="(L1T2)C"/>
  </r>
  <r>
    <n v="456"/>
    <s v="Monday"/>
    <s v="11:30-01:00"/>
    <s v="G"/>
    <n v="118"/>
    <s v="L-QC2_x000a_708"/>
    <n v="0"/>
    <x v="0"/>
    <n v="0"/>
  </r>
  <r>
    <n v="457"/>
    <s v="Monday"/>
    <s v="01:00-02:30"/>
    <s v="J"/>
    <n v="91"/>
    <n v="701"/>
    <s v="CSE112(L1T3) C"/>
    <x v="0"/>
    <s v="(L1T3) C"/>
  </r>
  <r>
    <n v="458"/>
    <s v="Monday"/>
    <s v="01:00-02:30"/>
    <s v="J"/>
    <n v="92"/>
    <n v="702"/>
    <s v="TE4213(L4T2)A"/>
    <x v="43"/>
    <s v="(L4T2)A"/>
  </r>
  <r>
    <n v="459"/>
    <s v="Monday"/>
    <s v="01:00-02:30"/>
    <s v="J"/>
    <n v="93"/>
    <n v="703"/>
    <s v="TE 315(L3T1) B"/>
    <x v="30"/>
    <s v="(L3T1) B"/>
  </r>
  <r>
    <n v="460"/>
    <s v="Monday"/>
    <s v="01:00-02:30"/>
    <s v="J"/>
    <n v="94"/>
    <n v="704"/>
    <s v="TE 4210(L4T2)"/>
    <x v="40"/>
    <s v="(L4T2)"/>
  </r>
  <r>
    <n v="461"/>
    <s v="Monday"/>
    <s v="01:00-02:30"/>
    <s v="J"/>
    <n v="95"/>
    <n v="705"/>
    <s v="TE 335 (L3T3)B"/>
    <x v="20"/>
    <s v="(L3T3)B"/>
  </r>
  <r>
    <n v="462"/>
    <s v="Monday"/>
    <s v="01:00-02:30"/>
    <s v="J"/>
    <n v="96"/>
    <n v="707"/>
    <s v="TE 313(L3T1) A"/>
    <x v="12"/>
    <s v="(L3T1) A"/>
  </r>
  <r>
    <n v="463"/>
    <s v="Monday"/>
    <s v="01:00-02:30"/>
    <s v="J"/>
    <n v="97"/>
    <n v="801"/>
    <s v="TE 221 (L2T2)A"/>
    <x v="24"/>
    <s v="(L2T2)A"/>
  </r>
  <r>
    <n v="464"/>
    <s v="Monday"/>
    <s v="01:00-02:30"/>
    <s v="J"/>
    <n v="98"/>
    <n v="803"/>
    <s v="TE 133 (L1T3)A"/>
    <x v="14"/>
    <s v="(L1T3)A"/>
  </r>
  <r>
    <n v="465"/>
    <s v="Monday"/>
    <s v="01:00-02:30"/>
    <s v="J"/>
    <n v="99"/>
    <n v="807"/>
    <s v="TE215(L2T1)A"/>
    <x v="21"/>
    <s v="(L2T1)A"/>
  </r>
  <r>
    <n v="466"/>
    <s v="Monday"/>
    <s v="01:00-02:30"/>
    <s v="J"/>
    <n v="100"/>
    <n v="808"/>
    <s v="xxxxxxxxxx"/>
    <x v="0"/>
    <s v="xxxxxxxxxx"/>
  </r>
  <r>
    <n v="467"/>
    <s v="Monday"/>
    <s v="01:00-02:30"/>
    <s v="J"/>
    <n v="101"/>
    <n v="711"/>
    <n v="0"/>
    <x v="0"/>
    <n v="0"/>
  </r>
  <r>
    <n v="468"/>
    <s v="Monday"/>
    <s v="01:00-02:30"/>
    <s v="J"/>
    <n v="102"/>
    <n v="712"/>
    <s v="DIC"/>
    <x v="0"/>
    <s v="DIC"/>
  </r>
  <r>
    <n v="469"/>
    <s v="Monday"/>
    <s v="01:00-02:30"/>
    <s v="J"/>
    <n v="103"/>
    <n v="305"/>
    <s v="TE4213(L4T2)C"/>
    <x v="43"/>
    <s v="(L4T2)C"/>
  </r>
  <r>
    <n v="470"/>
    <s v="Monday"/>
    <s v="01:00-02:30"/>
    <s v="J"/>
    <n v="104"/>
    <s v="L-Yarn2"/>
    <s v="TE312(L3T1)PC"/>
    <x v="19"/>
    <s v="(L3T1)PC"/>
  </r>
  <r>
    <n v="471"/>
    <s v="Monday"/>
    <s v="01:00-02:30"/>
    <s v="J"/>
    <n v="105"/>
    <s v="L-Fab"/>
    <s v="TE214(L2-T1)B"/>
    <x v="12"/>
    <s v="(L2-T1)B"/>
  </r>
  <r>
    <n v="472"/>
    <s v="Monday"/>
    <s v="01:00-02:30"/>
    <s v="J"/>
    <n v="106"/>
    <n v="0"/>
    <n v="0"/>
    <x v="0"/>
    <n v="0"/>
  </r>
  <r>
    <n v="473"/>
    <s v="Monday"/>
    <s v="01:00-02:30"/>
    <s v="J"/>
    <n v="107"/>
    <n v="0"/>
    <n v="0"/>
    <x v="0"/>
    <n v="0"/>
  </r>
  <r>
    <n v="474"/>
    <s v="Monday"/>
    <s v="01:00-02:30"/>
    <s v="J"/>
    <n v="108"/>
    <s v="L-Fab"/>
    <n v="0"/>
    <x v="0"/>
    <n v="0"/>
  </r>
  <r>
    <n v="475"/>
    <s v="Monday"/>
    <s v="01:00-02:30"/>
    <s v="J"/>
    <n v="109"/>
    <s v="L-App"/>
    <s v="TE232(L2T3)B"/>
    <x v="29"/>
    <s v="(L2T3)B"/>
  </r>
  <r>
    <n v="476"/>
    <s v="Monday"/>
    <s v="01:00-02:30"/>
    <s v="J"/>
    <n v="110"/>
    <n v="709"/>
    <s v="TE 324 (L3T2)B"/>
    <x v="35"/>
    <s v="(L3T2)B"/>
  </r>
  <r>
    <n v="477"/>
    <s v="Monday"/>
    <s v="01:00-02:30"/>
    <s v="J"/>
    <n v="111"/>
    <s v="L-Col II"/>
    <n v="0"/>
    <x v="31"/>
    <n v="0"/>
  </r>
  <r>
    <n v="478"/>
    <s v="Monday"/>
    <s v="01:00-02:30"/>
    <s v="J"/>
    <n v="112"/>
    <s v="L-QC1_x000a_708"/>
    <s v="TE224(L2T2)B"/>
    <x v="2"/>
    <s v="(L2T2)B"/>
  </r>
  <r>
    <n v="479"/>
    <s v="Monday"/>
    <s v="01:00-02:30"/>
    <s v="J"/>
    <n v="113"/>
    <s v="L-Elec 505"/>
    <n v="0"/>
    <x v="0"/>
    <n v="0"/>
  </r>
  <r>
    <n v="480"/>
    <s v="Monday"/>
    <s v="01:00-02:30"/>
    <s v="J"/>
    <n v="114"/>
    <n v="501"/>
    <s v="PHY112  (L1T1)B"/>
    <x v="0"/>
    <s v="(L1T1)B"/>
  </r>
  <r>
    <n v="481"/>
    <s v="Monday"/>
    <s v="01:00-02:30"/>
    <s v="J"/>
    <n v="115"/>
    <n v="502"/>
    <n v="0"/>
    <x v="0"/>
    <n v="0"/>
  </r>
  <r>
    <n v="482"/>
    <s v="Monday"/>
    <s v="01:00-02:30"/>
    <s v="J"/>
    <n v="116"/>
    <s v="L-Draw"/>
    <n v="0"/>
    <x v="0"/>
    <n v="0"/>
  </r>
  <r>
    <n v="483"/>
    <s v="Monday"/>
    <s v="01:00-02:30"/>
    <s v="J"/>
    <n v="117"/>
    <s v="L-Chem"/>
    <s v="CHE125(L1T2)C"/>
    <x v="0"/>
    <s v="(L1T2)C"/>
  </r>
  <r>
    <n v="484"/>
    <s v="Monday"/>
    <s v="01:00-02:30"/>
    <s v="J"/>
    <n v="118"/>
    <s v="L-QC2_x000a_708"/>
    <n v="0"/>
    <x v="0"/>
    <n v="0"/>
  </r>
  <r>
    <n v="485"/>
    <s v="Monday"/>
    <s v="2:30-04:00"/>
    <s v="M"/>
    <n v="91"/>
    <n v="701"/>
    <s v="TE428(L4T2)A"/>
    <x v="0"/>
    <s v="(L4T2)A"/>
  </r>
  <r>
    <n v="486"/>
    <s v="Monday"/>
    <s v="2:30-04:00"/>
    <s v="M"/>
    <n v="92"/>
    <n v="702"/>
    <s v="TE321(L3T2)C"/>
    <x v="20"/>
    <s v="(L3T2)C"/>
  </r>
  <r>
    <n v="487"/>
    <s v="Monday"/>
    <s v="2:30-04:00"/>
    <s v="M"/>
    <n v="93"/>
    <n v="703"/>
    <s v="TE-211(L2T1)B"/>
    <x v="10"/>
    <s v="(L2T1)B"/>
  </r>
  <r>
    <n v="488"/>
    <s v="Monday"/>
    <s v="2:30-04:00"/>
    <s v="M"/>
    <n v="94"/>
    <n v="704"/>
    <s v="MAT111(L1T1)B"/>
    <x v="33"/>
    <s v="(L1T1)B"/>
  </r>
  <r>
    <n v="489"/>
    <s v="Monday"/>
    <s v="2:30-04:00"/>
    <s v="M"/>
    <n v="95"/>
    <n v="705"/>
    <s v="TE 333 (L3T3)B"/>
    <x v="3"/>
    <s v="(L3T3)B"/>
  </r>
  <r>
    <n v="490"/>
    <s v="Monday"/>
    <s v="2:30-04:00"/>
    <s v="M"/>
    <n v="96"/>
    <n v="707"/>
    <s v="TE327(L3T2)A"/>
    <x v="3"/>
    <s v="(L3T2)A"/>
  </r>
  <r>
    <n v="491"/>
    <s v="Monday"/>
    <s v="2:30-04:00"/>
    <s v="M"/>
    <n v="97"/>
    <n v="801"/>
    <s v="TE 213(L2T1)C"/>
    <x v="12"/>
    <s v="(L2T1)C"/>
  </r>
  <r>
    <n v="492"/>
    <s v="Monday"/>
    <s v="2:30-04:00"/>
    <s v="M"/>
    <n v="98"/>
    <n v="803"/>
    <s v="TE321(L3T2)B"/>
    <x v="8"/>
    <s v="(L3T2)B"/>
  </r>
  <r>
    <n v="493"/>
    <s v="Monday"/>
    <s v="2:30-04:00"/>
    <s v="M"/>
    <n v="99"/>
    <n v="807"/>
    <s v="TE221(L2T2)B"/>
    <x v="23"/>
    <s v="(L2T2)B"/>
  </r>
  <r>
    <n v="494"/>
    <s v="Monday"/>
    <s v="2:30-04:00"/>
    <s v="M"/>
    <n v="100"/>
    <n v="808"/>
    <s v="STA131(L1T3)B"/>
    <x v="46"/>
    <s v="(L1T3)B"/>
  </r>
  <r>
    <n v="495"/>
    <s v="Monday"/>
    <s v="2:30-04:00"/>
    <s v="M"/>
    <n v="101"/>
    <n v="711"/>
    <s v="TE333(L3T3)B"/>
    <x v="52"/>
    <s v="(L3T3)B"/>
  </r>
  <r>
    <n v="496"/>
    <s v="Monday"/>
    <s v="2:30-04:00"/>
    <s v="M"/>
    <n v="102"/>
    <n v="712"/>
    <n v="0"/>
    <x v="0"/>
    <n v="0"/>
  </r>
  <r>
    <n v="497"/>
    <s v="Monday"/>
    <s v="2:30-04:00"/>
    <s v="M"/>
    <n v="103"/>
    <n v="303"/>
    <n v="0"/>
    <x v="0"/>
    <n v="0"/>
  </r>
  <r>
    <n v="498"/>
    <s v="Monday"/>
    <s v="2:30-04:00"/>
    <s v="M"/>
    <n v="104"/>
    <s v="L-Yarn2"/>
    <s v="TE312(L3T1)PC"/>
    <x v="19"/>
    <s v="(L3T1)PC"/>
  </r>
  <r>
    <n v="499"/>
    <s v="Monday"/>
    <s v="2:30-04:00"/>
    <s v="M"/>
    <n v="105"/>
    <s v="L-APP"/>
    <s v="TE332(L3T3)C"/>
    <x v="18"/>
    <s v="(L3T3)C"/>
  </r>
  <r>
    <n v="500"/>
    <s v="Monday"/>
    <s v="2:30-04:00"/>
    <s v="M"/>
    <n v="106"/>
    <s v="L-FAB"/>
    <n v="0"/>
    <x v="0"/>
    <n v="0"/>
  </r>
  <r>
    <n v="501"/>
    <s v="Monday"/>
    <s v="2:30-04:00"/>
    <s v="M"/>
    <n v="107"/>
    <n v="0"/>
    <n v="0"/>
    <x v="0"/>
    <n v="0"/>
  </r>
  <r>
    <n v="502"/>
    <s v="Monday"/>
    <s v="2:30-04:00"/>
    <s v="M"/>
    <n v="108"/>
    <s v="L-Col"/>
    <n v="0"/>
    <x v="0"/>
    <n v="0"/>
  </r>
  <r>
    <n v="503"/>
    <s v="Monday"/>
    <s v="2:30-04:00"/>
    <s v="M"/>
    <n v="109"/>
    <s v="L-App"/>
    <s v="PC"/>
    <x v="53"/>
    <s v="PC"/>
  </r>
  <r>
    <n v="504"/>
    <s v="Monday"/>
    <s v="2:30-04:00"/>
    <s v="M"/>
    <n v="110"/>
    <n v="0"/>
    <n v="0"/>
    <x v="0"/>
    <n v="0"/>
  </r>
  <r>
    <n v="505"/>
    <s v="Monday"/>
    <s v="2:30-04:00"/>
    <s v="M"/>
    <n v="111"/>
    <s v="L-QC1_x000a_709"/>
    <s v="TE224(L2T2)A"/>
    <x v="2"/>
    <s v="(L2T2)A"/>
  </r>
  <r>
    <n v="506"/>
    <s v="Monday"/>
    <s v="2:30-04:00"/>
    <s v="M"/>
    <n v="112"/>
    <s v="L-QC2_x000a_708"/>
    <n v="0"/>
    <x v="0"/>
    <n v="0"/>
  </r>
  <r>
    <n v="507"/>
    <s v="Monday"/>
    <s v="2:30-04:00"/>
    <s v="M"/>
    <n v="113"/>
    <s v="L-Elec 505"/>
    <n v="0"/>
    <x v="0"/>
    <n v="0"/>
  </r>
  <r>
    <n v="508"/>
    <s v="Monday"/>
    <s v="2:30-04:00"/>
    <s v="M"/>
    <n v="114"/>
    <n v="501"/>
    <s v="PHY112  (L1T1)C"/>
    <x v="0"/>
    <s v="(L1T1)C"/>
  </r>
  <r>
    <n v="509"/>
    <s v="Monday"/>
    <s v="2:30-04:00"/>
    <s v="M"/>
    <n v="115"/>
    <n v="502"/>
    <n v="0"/>
    <x v="0"/>
    <n v="0"/>
  </r>
  <r>
    <n v="510"/>
    <s v="Monday"/>
    <s v="2:30-04:00"/>
    <s v="M"/>
    <n v="116"/>
    <s v="L-Chem"/>
    <n v="0"/>
    <x v="0"/>
    <n v="0"/>
  </r>
  <r>
    <n v="511"/>
    <s v="Monday"/>
    <s v="2:30-04:00"/>
    <s v="M"/>
    <n v="117"/>
    <s v="L-Chem"/>
    <s v="CHE125(L1T2)D"/>
    <x v="0"/>
    <s v="(L1T2)D"/>
  </r>
  <r>
    <n v="512"/>
    <s v="Monday"/>
    <s v="2:30-04:00"/>
    <s v="M"/>
    <n v="118"/>
    <s v="L-QC2_x000a_708"/>
    <n v="0"/>
    <x v="0"/>
    <n v="0"/>
  </r>
  <r>
    <n v="513"/>
    <s v="Monday"/>
    <s v="04:00-05:30"/>
    <s v="P"/>
    <n v="91"/>
    <n v="701"/>
    <s v="TE428(L4T2)A"/>
    <x v="9"/>
    <s v="(L4T2)A"/>
  </r>
  <r>
    <n v="514"/>
    <s v="Monday"/>
    <s v="04:00-05:30"/>
    <s v="P"/>
    <n v="92"/>
    <n v="702"/>
    <n v="0"/>
    <x v="0"/>
    <n v="0"/>
  </r>
  <r>
    <n v="515"/>
    <s v="Monday"/>
    <s v="04:00-05:30"/>
    <s v="P"/>
    <n v="93"/>
    <n v="703"/>
    <s v="TE 215(L2T1)A"/>
    <x v="21"/>
    <s v="(L2T1)A"/>
  </r>
  <r>
    <n v="516"/>
    <s v="Monday"/>
    <s v="04:00-05:30"/>
    <s v="P"/>
    <n v="94"/>
    <n v="704"/>
    <s v="TE325(L3T2)B"/>
    <x v="54"/>
    <s v="(L3T2)B"/>
  </r>
  <r>
    <n v="517"/>
    <s v="Monday"/>
    <s v="04:00-05:30"/>
    <s v="P"/>
    <n v="95"/>
    <n v="705"/>
    <n v="0"/>
    <x v="0"/>
    <n v="0"/>
  </r>
  <r>
    <n v="518"/>
    <s v="Monday"/>
    <s v="04:00-05:30"/>
    <s v="P"/>
    <n v="96"/>
    <n v="707"/>
    <n v="0"/>
    <x v="0"/>
    <n v="0"/>
  </r>
  <r>
    <n v="519"/>
    <s v="Monday"/>
    <s v="04:00-05:30"/>
    <s v="P"/>
    <n v="97"/>
    <n v="801"/>
    <s v="PHY111(L1T1)C"/>
    <x v="34"/>
    <s v="(L1T1)C"/>
  </r>
  <r>
    <n v="520"/>
    <s v="Monday"/>
    <s v="04:00-05:30"/>
    <s v="P"/>
    <n v="98"/>
    <n v="803"/>
    <n v="0"/>
    <x v="0"/>
    <n v="0"/>
  </r>
  <r>
    <n v="521"/>
    <s v="Monday"/>
    <s v="04:00-05:30"/>
    <s v="P"/>
    <n v="99"/>
    <n v="807"/>
    <s v="TE 226(L2T2)B"/>
    <x v="15"/>
    <s v="(L2T2)B"/>
  </r>
  <r>
    <n v="522"/>
    <s v="Monday"/>
    <s v="04:00-05:30"/>
    <s v="P"/>
    <n v="100"/>
    <n v="808"/>
    <s v="TE4110(L4T1)A"/>
    <x v="6"/>
    <s v="(L4T1)A"/>
  </r>
  <r>
    <n v="523"/>
    <s v="Monday"/>
    <s v="04:00-05:30"/>
    <s v="P"/>
    <n v="101"/>
    <n v="711"/>
    <s v="TE333(L3T3)A"/>
    <x v="52"/>
    <s v="(L3T3)A"/>
  </r>
  <r>
    <n v="524"/>
    <s v="Monday"/>
    <s v="04:00-05:30"/>
    <s v="P"/>
    <n v="102"/>
    <n v="712"/>
    <n v="0"/>
    <x v="0"/>
    <n v="0"/>
  </r>
  <r>
    <n v="525"/>
    <s v="Monday"/>
    <s v="04:00-05:30"/>
    <s v="P"/>
    <n v="103"/>
    <n v="303"/>
    <n v="0"/>
    <x v="0"/>
    <n v="0"/>
  </r>
  <r>
    <n v="526"/>
    <s v="Monday"/>
    <s v="04:00-05:30"/>
    <s v="P"/>
    <n v="104"/>
    <s v="L-Yarn2"/>
    <s v="TE312(L3T1)PC"/>
    <x v="19"/>
    <s v="(L3T1)PC"/>
  </r>
  <r>
    <n v="527"/>
    <s v="Monday"/>
    <s v="04:00-05:30"/>
    <s v="P"/>
    <n v="105"/>
    <s v="L-APP"/>
    <s v="TE332(L3T3)C"/>
    <x v="18"/>
    <s v="(L3T3)C"/>
  </r>
  <r>
    <n v="528"/>
    <s v="Monday"/>
    <s v="04:00-05:30"/>
    <s v="P"/>
    <n v="106"/>
    <s v="L-FAB"/>
    <n v="0"/>
    <x v="0"/>
    <n v="0"/>
  </r>
  <r>
    <n v="529"/>
    <s v="Monday"/>
    <s v="04:00-05:30"/>
    <s v="P"/>
    <n v="107"/>
    <n v="0"/>
    <n v="0"/>
    <x v="0"/>
    <n v="0"/>
  </r>
  <r>
    <n v="530"/>
    <s v="Monday"/>
    <s v="04:00-05:30"/>
    <s v="P"/>
    <n v="108"/>
    <s v="L-Col"/>
    <n v="0"/>
    <x v="0"/>
    <n v="0"/>
  </r>
  <r>
    <n v="531"/>
    <s v="Monday"/>
    <s v="04:00-05:30"/>
    <s v="P"/>
    <n v="109"/>
    <s v="L-App"/>
    <s v="PC"/>
    <x v="53"/>
    <s v="PC"/>
  </r>
  <r>
    <n v="532"/>
    <s v="Monday"/>
    <s v="04:00-05:30"/>
    <s v="P"/>
    <n v="110"/>
    <n v="0"/>
    <n v="0"/>
    <x v="0"/>
    <n v="0"/>
  </r>
  <r>
    <n v="533"/>
    <s v="Monday"/>
    <s v="04:00-05:30"/>
    <s v="P"/>
    <n v="111"/>
    <s v="L-QC1_x000a_709"/>
    <s v="TE224(L2T2)A"/>
    <x v="2"/>
    <s v="(L2T2)A"/>
  </r>
  <r>
    <n v="534"/>
    <s v="Monday"/>
    <s v="04:00-05:30"/>
    <s v="P"/>
    <n v="112"/>
    <s v="L-QC2_x000a_708"/>
    <n v="0"/>
    <x v="0"/>
    <n v="0"/>
  </r>
  <r>
    <n v="535"/>
    <s v="Monday"/>
    <s v="04:00-05:30"/>
    <s v="P"/>
    <n v="113"/>
    <s v="L-Elec 505"/>
    <n v="0"/>
    <x v="0"/>
    <n v="0"/>
  </r>
  <r>
    <n v="536"/>
    <s v="Monday"/>
    <s v="04:00-05:30"/>
    <s v="P"/>
    <n v="114"/>
    <n v="501"/>
    <s v="PHY112  (L1T1)C"/>
    <x v="0"/>
    <s v="(L1T1)C"/>
  </r>
  <r>
    <n v="537"/>
    <s v="Monday"/>
    <s v="04:00-05:30"/>
    <s v="P"/>
    <n v="115"/>
    <n v="502"/>
    <n v="0"/>
    <x v="0"/>
    <n v="0"/>
  </r>
  <r>
    <n v="538"/>
    <s v="Monday"/>
    <s v="04:00-05:30"/>
    <s v="P"/>
    <n v="116"/>
    <s v="L-Chem"/>
    <n v="0"/>
    <x v="0"/>
    <n v="0"/>
  </r>
  <r>
    <n v="539"/>
    <s v="Monday"/>
    <s v="04:00-05:30"/>
    <s v="P"/>
    <n v="117"/>
    <s v="L-Chem"/>
    <s v="CHE125(L1T2)D"/>
    <x v="0"/>
    <s v="(L1T2)D"/>
  </r>
  <r>
    <n v="540"/>
    <s v="Monday"/>
    <s v="04:00-05:30"/>
    <s v="P"/>
    <n v="118"/>
    <s v="L-QC2_x000a_708"/>
    <n v="0"/>
    <x v="0"/>
    <n v="0"/>
  </r>
  <r>
    <n v="541"/>
    <s v="Tuesday"/>
    <s v="08:30-10:00"/>
    <s v="A"/>
    <n v="131"/>
    <n v="701"/>
    <s v="ETE"/>
    <x v="0"/>
    <s v="ETE"/>
  </r>
  <r>
    <n v="542"/>
    <s v="Tuesday"/>
    <s v="08:30-10:00"/>
    <s v="A"/>
    <n v="132"/>
    <n v="702"/>
    <s v="TE317(L3T1)A"/>
    <x v="22"/>
    <s v="(L3T1)A"/>
  </r>
  <r>
    <n v="543"/>
    <s v="Tuesday"/>
    <s v="08:30-10:00"/>
    <s v="A"/>
    <n v="133"/>
    <n v="703"/>
    <s v="TE 223(L2T2)A"/>
    <x v="2"/>
    <s v="(L2T2)A"/>
  </r>
  <r>
    <n v="544"/>
    <s v="Tuesday"/>
    <s v="08:30-10:00"/>
    <s v="A"/>
    <n v="134"/>
    <n v="704"/>
    <s v="TE423(L4T2)"/>
    <x v="40"/>
    <s v="(L4T2)"/>
  </r>
  <r>
    <n v="545"/>
    <s v="Tuesday"/>
    <s v="08:30-10:00"/>
    <s v="A"/>
    <n v="135"/>
    <n v="705"/>
    <s v="TE 333 (L3T3)B"/>
    <x v="3"/>
    <s v="(L3T3)B"/>
  </r>
  <r>
    <n v="546"/>
    <s v="Tuesday"/>
    <s v="08:30-10:00"/>
    <s v="A"/>
    <n v="136"/>
    <n v="707"/>
    <s v="STA-131(L1T3)D"/>
    <x v="0"/>
    <s v="(L1T3)D"/>
  </r>
  <r>
    <n v="547"/>
    <s v="Tuesday"/>
    <s v="08:30-10:00"/>
    <s v="A"/>
    <n v="137"/>
    <n v="801"/>
    <s v="GED 211(L2T1)B"/>
    <x v="55"/>
    <s v="(L2T1)B"/>
  </r>
  <r>
    <n v="548"/>
    <s v="Tuesday"/>
    <s v="08:30-10:00"/>
    <s v="A"/>
    <n v="138"/>
    <n v="803"/>
    <s v="TE 325(L3T2)B"/>
    <x v="0"/>
    <s v="(L3T2)B"/>
  </r>
  <r>
    <n v="549"/>
    <s v="Tuesday"/>
    <s v="08:30-10:00"/>
    <s v="A"/>
    <n v="139"/>
    <n v="807"/>
    <s v="CHE-124(L1T2)A"/>
    <x v="21"/>
    <s v="(L1T2)A"/>
  </r>
  <r>
    <n v="550"/>
    <s v="Tuesday"/>
    <s v="08:30-10:00"/>
    <s v="A"/>
    <n v="140"/>
    <n v="808"/>
    <s v="TE4110(L4T1)A"/>
    <x v="6"/>
    <s v="(L4T1)A"/>
  </r>
  <r>
    <n v="551"/>
    <s v="Tuesday"/>
    <s v="08:30-10:00"/>
    <s v="A"/>
    <n v="141"/>
    <n v="711"/>
    <n v="0"/>
    <x v="0"/>
    <n v="0"/>
  </r>
  <r>
    <n v="552"/>
    <s v="Tuesday"/>
    <s v="08:30-10:00"/>
    <s v="A"/>
    <n v="142"/>
    <n v="712"/>
    <s v="DIC"/>
    <x v="0"/>
    <s v="DIC"/>
  </r>
  <r>
    <n v="553"/>
    <s v="Tuesday"/>
    <s v="08:30-10:00"/>
    <s v="A"/>
    <n v="143"/>
    <n v="302"/>
    <n v="0"/>
    <x v="0"/>
    <n v="0"/>
  </r>
  <r>
    <n v="554"/>
    <s v="Tuesday"/>
    <s v="08:30-10:00"/>
    <s v="A"/>
    <n v="144"/>
    <n v="303"/>
    <n v="0"/>
    <x v="0"/>
    <n v="0"/>
  </r>
  <r>
    <n v="555"/>
    <s v="Tuesday"/>
    <s v="08:30-10:00"/>
    <s v="A"/>
    <n v="145"/>
    <s v="L-ENG"/>
    <s v="ENG111(L1T1)D"/>
    <x v="0"/>
    <s v="(L1T1)D"/>
  </r>
  <r>
    <n v="556"/>
    <s v="Tuesday"/>
    <s v="08:30-10:00"/>
    <s v="A"/>
    <n v="146"/>
    <n v="0"/>
    <n v="0"/>
    <x v="0"/>
    <n v="0"/>
  </r>
  <r>
    <n v="557"/>
    <s v="Tuesday"/>
    <s v="08:30-10:00"/>
    <s v="A"/>
    <n v="147"/>
    <s v="L-Yarn1"/>
    <n v="0"/>
    <x v="0"/>
    <n v="0"/>
  </r>
  <r>
    <n v="558"/>
    <s v="Tuesday"/>
    <s v="08:30-10:00"/>
    <s v="A"/>
    <n v="148"/>
    <s v="L-Yarn2"/>
    <n v="0"/>
    <x v="0"/>
    <n v="0"/>
  </r>
  <r>
    <n v="559"/>
    <s v="Tuesday"/>
    <s v="08:30-10:00"/>
    <s v="A"/>
    <n v="149"/>
    <s v="L-Fab2"/>
    <n v="0"/>
    <x v="0"/>
    <n v="0"/>
  </r>
  <r>
    <n v="560"/>
    <s v="Tuesday"/>
    <s v="08:30-10:00"/>
    <s v="A"/>
    <n v="150"/>
    <s v="L-Col"/>
    <s v="UC"/>
    <x v="8"/>
    <s v="UC"/>
  </r>
  <r>
    <n v="561"/>
    <s v="Tuesday"/>
    <s v="08:30-10:00"/>
    <s v="A"/>
    <n v="151"/>
    <s v="L-Fab 1"/>
    <s v="UC"/>
    <x v="56"/>
    <s v="UC"/>
  </r>
  <r>
    <n v="562"/>
    <s v="Tuesday"/>
    <s v="08:30-10:00"/>
    <s v="A"/>
    <n v="152"/>
    <s v="L-App"/>
    <s v="UC"/>
    <x v="29"/>
    <s v="UC"/>
  </r>
  <r>
    <n v="563"/>
    <s v="Tuesday"/>
    <s v="08:30-10:00"/>
    <s v="A"/>
    <n v="153"/>
    <s v="L-Draw"/>
    <n v="0"/>
    <x v="0"/>
    <n v="0"/>
  </r>
  <r>
    <n v="564"/>
    <s v="Tuesday"/>
    <s v="08:30-10:00"/>
    <s v="A"/>
    <n v="154"/>
    <s v="L-QC2_x000a_708"/>
    <s v="UC"/>
    <x v="0"/>
    <s v="UC"/>
  </r>
  <r>
    <n v="565"/>
    <s v="Tuesday"/>
    <s v="08:30-10:00"/>
    <s v="A"/>
    <n v="155"/>
    <s v="L-QC1_x000a_709"/>
    <s v="TE323(L3T2)A"/>
    <x v="35"/>
    <s v="(L3T2)A"/>
  </r>
  <r>
    <n v="566"/>
    <s v="Tuesday"/>
    <s v="08:30-10:00"/>
    <s v="A"/>
    <n v="156"/>
    <n v="501"/>
    <n v="0"/>
    <x v="0"/>
    <n v="0"/>
  </r>
  <r>
    <n v="567"/>
    <s v="Tuesday"/>
    <s v="08:30-10:00"/>
    <s v="A"/>
    <n v="157"/>
    <n v="502"/>
    <n v="0"/>
    <x v="0"/>
    <n v="0"/>
  </r>
  <r>
    <n v="568"/>
    <s v="Tuesday"/>
    <s v="08:30-10:00"/>
    <s v="A"/>
    <n v="158"/>
    <n v="0"/>
    <n v="0"/>
    <x v="0"/>
    <n v="0"/>
  </r>
  <r>
    <n v="569"/>
    <s v="Tuesday"/>
    <s v="08:30-10:00"/>
    <s v="A"/>
    <n v="159"/>
    <s v="L-mec"/>
    <n v="0"/>
    <x v="0"/>
    <n v="0"/>
  </r>
  <r>
    <n v="570"/>
    <s v="Tuesday"/>
    <s v="08:30-10:00"/>
    <s v="A"/>
    <n v="160"/>
    <s v="L-Chem"/>
    <s v="CHE125(L1T2)A"/>
    <x v="0"/>
    <s v="(L1T2)A"/>
  </r>
  <r>
    <n v="571"/>
    <s v="Tuesday"/>
    <s v="10:00-11:30"/>
    <s v="D"/>
    <n v="131"/>
    <n v="701"/>
    <s v="ETE"/>
    <x v="50"/>
    <s v="ETE"/>
  </r>
  <r>
    <n v="572"/>
    <s v="Tuesday"/>
    <s v="10:00-11:30"/>
    <s v="D"/>
    <n v="132"/>
    <n v="702"/>
    <s v="TE4213(L4T2)A"/>
    <x v="43"/>
    <s v="(L4T2)A"/>
  </r>
  <r>
    <n v="573"/>
    <s v="Tuesday"/>
    <s v="10:00-11:30"/>
    <s v="D"/>
    <n v="133"/>
    <n v="703"/>
    <s v="TE317 (L3T1) B"/>
    <x v="29"/>
    <s v="(L3T1) B"/>
  </r>
  <r>
    <n v="574"/>
    <s v="Tuesday"/>
    <s v="10:00-11:30"/>
    <s v="D"/>
    <n v="134"/>
    <n v="704"/>
    <s v="TE211(L2T1)A"/>
    <x v="10"/>
    <s v="(L2T1)A"/>
  </r>
  <r>
    <n v="575"/>
    <s v="Tuesday"/>
    <s v="10:00-11:30"/>
    <s v="D"/>
    <n v="135"/>
    <n v="705"/>
    <s v="TE 334(L3T3)B"/>
    <x v="11"/>
    <s v="(L3T3)B"/>
  </r>
  <r>
    <n v="576"/>
    <s v="Tuesday"/>
    <s v="10:00-11:30"/>
    <s v="D"/>
    <n v="136"/>
    <n v="707"/>
    <s v="TE 215(L2T1)B"/>
    <x v="21"/>
    <s v="(L2T1)B"/>
  </r>
  <r>
    <n v="577"/>
    <s v="Tuesday"/>
    <s v="10:00-11:30"/>
    <s v="D"/>
    <n v="137"/>
    <n v="801"/>
    <s v="TE 331(L3T3)A"/>
    <x v="22"/>
    <s v="(L3T3)A"/>
  </r>
  <r>
    <n v="578"/>
    <s v="Tuesday"/>
    <s v="10:00-11:30"/>
    <s v="D"/>
    <n v="138"/>
    <n v="803"/>
    <s v="TE 133 (L1T3)C"/>
    <x v="14"/>
    <s v="(L1T3)C"/>
  </r>
  <r>
    <n v="579"/>
    <s v="Tuesday"/>
    <s v="10:00-11:30"/>
    <s v="D"/>
    <n v="139"/>
    <n v="807"/>
    <s v="TE 213(L2T1)B"/>
    <x v="5"/>
    <s v="(L2T1)B"/>
  </r>
  <r>
    <n v="580"/>
    <s v="Tuesday"/>
    <s v="10:00-11:30"/>
    <s v="D"/>
    <n v="140"/>
    <n v="808"/>
    <s v="TE 226(L2T2)C"/>
    <x v="15"/>
    <s v="(L2T2)C"/>
  </r>
  <r>
    <n v="581"/>
    <s v="Tuesday"/>
    <s v="10:00-11:30"/>
    <s v="D"/>
    <n v="141"/>
    <n v="711"/>
    <n v="0"/>
    <x v="0"/>
    <n v="0"/>
  </r>
  <r>
    <n v="582"/>
    <s v="Tuesday"/>
    <s v="10:00-11:30"/>
    <s v="D"/>
    <n v="142"/>
    <n v="712"/>
    <s v="DIC"/>
    <x v="0"/>
    <s v="DIC"/>
  </r>
  <r>
    <n v="583"/>
    <s v="Tuesday"/>
    <s v="10:00-11:30"/>
    <s v="D"/>
    <n v="143"/>
    <n v="304"/>
    <s v="TE4213(L4T2)C"/>
    <x v="43"/>
    <s v="(L4T2)C"/>
  </r>
  <r>
    <n v="584"/>
    <s v="Tuesday"/>
    <s v="10:00-11:30"/>
    <s v="D"/>
    <n v="144"/>
    <n v="303"/>
    <n v="0"/>
    <x v="0"/>
    <n v="0"/>
  </r>
  <r>
    <n v="585"/>
    <s v="Tuesday"/>
    <s v="10:00-11:30"/>
    <s v="D"/>
    <n v="145"/>
    <s v="L-ENG"/>
    <s v="ENG111(L1T1)D"/>
    <x v="0"/>
    <s v="(L1T1)D"/>
  </r>
  <r>
    <n v="586"/>
    <s v="Tuesday"/>
    <s v="10:00-11:30"/>
    <s v="D"/>
    <n v="146"/>
    <n v="0"/>
    <n v="0"/>
    <x v="0"/>
    <n v="0"/>
  </r>
  <r>
    <n v="587"/>
    <s v="Tuesday"/>
    <s v="10:00-11:30"/>
    <s v="D"/>
    <n v="147"/>
    <s v="L-Yarn1"/>
    <n v="0"/>
    <x v="0"/>
    <n v="0"/>
  </r>
  <r>
    <n v="588"/>
    <s v="Tuesday"/>
    <s v="10:00-11:30"/>
    <s v="D"/>
    <n v="148"/>
    <s v="L-Yarn2"/>
    <n v="0"/>
    <x v="0"/>
    <n v="0"/>
  </r>
  <r>
    <n v="589"/>
    <s v="Tuesday"/>
    <s v="10:00-11:30"/>
    <s v="D"/>
    <n v="149"/>
    <s v="L-Fab2"/>
    <n v="0"/>
    <x v="0"/>
    <n v="0"/>
  </r>
  <r>
    <n v="590"/>
    <s v="Tuesday"/>
    <s v="10:00-11:30"/>
    <s v="D"/>
    <n v="150"/>
    <s v="L-Col"/>
    <s v="UC"/>
    <x v="8"/>
    <s v="UC"/>
  </r>
  <r>
    <n v="591"/>
    <s v="Tuesday"/>
    <s v="10:00-11:30"/>
    <s v="D"/>
    <n v="151"/>
    <s v="L-Fab 1"/>
    <s v="UC"/>
    <x v="56"/>
    <s v="UC"/>
  </r>
  <r>
    <n v="592"/>
    <s v="Tuesday"/>
    <s v="10:00-11:30"/>
    <s v="D"/>
    <n v="152"/>
    <s v="L-App"/>
    <s v="UC"/>
    <x v="29"/>
    <s v="UC"/>
  </r>
  <r>
    <n v="593"/>
    <s v="Tuesday"/>
    <s v="10:00-11:30"/>
    <s v="D"/>
    <n v="153"/>
    <s v="L-Draw"/>
    <n v="0"/>
    <x v="0"/>
    <n v="0"/>
  </r>
  <r>
    <n v="594"/>
    <s v="Tuesday"/>
    <s v="10:00-11:30"/>
    <s v="D"/>
    <n v="154"/>
    <s v="L-QC2_x000a_708"/>
    <s v="UC"/>
    <x v="0"/>
    <s v="UC"/>
  </r>
  <r>
    <n v="595"/>
    <s v="Tuesday"/>
    <s v="10:00-11:30"/>
    <s v="D"/>
    <n v="155"/>
    <s v="L-QC1_x000a_709"/>
    <s v="TE323(L3T2)A"/>
    <x v="35"/>
    <s v="(L3T2)A"/>
  </r>
  <r>
    <n v="596"/>
    <s v="Tuesday"/>
    <s v="10:00-11:30"/>
    <s v="D"/>
    <n v="156"/>
    <n v="501"/>
    <n v="0"/>
    <x v="0"/>
    <n v="0"/>
  </r>
  <r>
    <n v="597"/>
    <s v="Tuesday"/>
    <s v="10:00-11:30"/>
    <s v="D"/>
    <n v="157"/>
    <n v="502"/>
    <n v="0"/>
    <x v="0"/>
    <n v="0"/>
  </r>
  <r>
    <n v="598"/>
    <s v="Tuesday"/>
    <s v="10:00-11:30"/>
    <s v="D"/>
    <n v="158"/>
    <n v="0"/>
    <n v="0"/>
    <x v="0"/>
    <n v="0"/>
  </r>
  <r>
    <n v="599"/>
    <s v="Tuesday"/>
    <s v="10:00-11:30"/>
    <s v="D"/>
    <n v="159"/>
    <s v="L-mec"/>
    <n v="0"/>
    <x v="0"/>
    <n v="0"/>
  </r>
  <r>
    <n v="600"/>
    <s v="Tuesday"/>
    <s v="10:00-11:30"/>
    <s v="D"/>
    <n v="160"/>
    <s v="L-Chem"/>
    <s v="CHE125(L1T2)A"/>
    <x v="0"/>
    <s v="(L1T2)A"/>
  </r>
  <r>
    <n v="601"/>
    <s v="Tuesday"/>
    <s v="11:30-01:00"/>
    <s v="G"/>
    <n v="131"/>
    <n v="701"/>
    <s v="CSE112(L1T3) B"/>
    <x v="0"/>
    <s v="(L1T3) B"/>
  </r>
  <r>
    <n v="602"/>
    <s v="Tuesday"/>
    <s v="11:30-01:00"/>
    <s v="G"/>
    <n v="132"/>
    <n v="702"/>
    <s v="TE 213(L2T1)C"/>
    <x v="12"/>
    <s v="(L2T1)C"/>
  </r>
  <r>
    <n v="603"/>
    <s v="Tuesday"/>
    <s v="11:30-01:00"/>
    <s v="G"/>
    <n v="133"/>
    <n v="703"/>
    <s v="TE4212(L4T2)A"/>
    <x v="13"/>
    <s v="(L4T2)A"/>
  </r>
  <r>
    <n v="604"/>
    <s v="Tuesday"/>
    <s v="11:30-01:00"/>
    <s v="G"/>
    <n v="134"/>
    <n v="704"/>
    <s v="TE413(L4T1)"/>
    <x v="40"/>
    <s v="(L4T1)"/>
  </r>
  <r>
    <n v="605"/>
    <s v="Tuesday"/>
    <s v="11:30-01:00"/>
    <s v="G"/>
    <n v="135"/>
    <n v="705"/>
    <s v="TE 333 (L3T3)C"/>
    <x v="3"/>
    <s v="(L3T3)C"/>
  </r>
  <r>
    <n v="606"/>
    <s v="Tuesday"/>
    <s v="11:30-01:00"/>
    <s v="G"/>
    <n v="136"/>
    <n v="707"/>
    <s v="TE415(L4T1)"/>
    <x v="41"/>
    <s v="(L4T1)"/>
  </r>
  <r>
    <n v="607"/>
    <s v="Tuesday"/>
    <s v="11:30-01:00"/>
    <s v="G"/>
    <n v="137"/>
    <n v="801"/>
    <s v="MKT 231(L2T3)A"/>
    <x v="18"/>
    <s v="(L2T3)A"/>
  </r>
  <r>
    <n v="608"/>
    <s v="Tuesday"/>
    <s v="11:30-01:00"/>
    <s v="G"/>
    <n v="138"/>
    <n v="803"/>
    <s v="TE 325(L3T2)A"/>
    <x v="0"/>
    <s v="(L3T2)A"/>
  </r>
  <r>
    <n v="609"/>
    <s v="Tuesday"/>
    <s v="11:30-01:00"/>
    <s v="G"/>
    <n v="139"/>
    <n v="807"/>
    <s v="CHE-124(L1T2)B"/>
    <x v="21"/>
    <s v="(L1T2)B"/>
  </r>
  <r>
    <n v="610"/>
    <s v="Tuesday"/>
    <s v="11:30-01:00"/>
    <s v="G"/>
    <n v="140"/>
    <n v="808"/>
    <s v="TE 313(L3T1) A"/>
    <x v="12"/>
    <s v="(L3T1) A"/>
  </r>
  <r>
    <n v="611"/>
    <s v="Tuesday"/>
    <s v="11:30-01:00"/>
    <s v="G"/>
    <n v="141"/>
    <n v="711"/>
    <s v="ACT231(L2T3)A"/>
    <x v="57"/>
    <s v="(L2T3)A"/>
  </r>
  <r>
    <n v="612"/>
    <s v="Tuesday"/>
    <s v="11:30-01:00"/>
    <s v="G"/>
    <n v="142"/>
    <n v="712"/>
    <s v="DIC"/>
    <x v="0"/>
    <s v="DIC"/>
  </r>
  <r>
    <n v="613"/>
    <s v="Tuesday"/>
    <s v="11:30-01:00"/>
    <s v="G"/>
    <n v="143"/>
    <n v="302"/>
    <n v="0"/>
    <x v="0"/>
    <n v="0"/>
  </r>
  <r>
    <n v="614"/>
    <s v="Tuesday"/>
    <s v="11:30-01:00"/>
    <s v="G"/>
    <n v="144"/>
    <n v="0"/>
    <n v="0"/>
    <x v="0"/>
    <n v="0"/>
  </r>
  <r>
    <n v="615"/>
    <s v="Tuesday"/>
    <s v="11:30-01:00"/>
    <s v="G"/>
    <n v="145"/>
    <n v="0"/>
    <n v="0"/>
    <x v="0"/>
    <n v="0"/>
  </r>
  <r>
    <n v="616"/>
    <s v="Tuesday"/>
    <s v="11:30-01:00"/>
    <s v="G"/>
    <n v="146"/>
    <n v="0"/>
    <n v="0"/>
    <x v="0"/>
    <n v="0"/>
  </r>
  <r>
    <n v="617"/>
    <s v="Tuesday"/>
    <s v="11:30-01:00"/>
    <s v="G"/>
    <n v="147"/>
    <s v="L-Yarn1"/>
    <s v="TE212(L2T1)PC"/>
    <x v="10"/>
    <s v="(L2T1)PC"/>
  </r>
  <r>
    <n v="618"/>
    <s v="Tuesday"/>
    <s v="11:30-01:00"/>
    <s v="G"/>
    <n v="148"/>
    <s v="L-Col"/>
    <s v="UC"/>
    <x v="8"/>
    <s v="UC"/>
  </r>
  <r>
    <n v="619"/>
    <s v="Tuesday"/>
    <s v="11:30-01:00"/>
    <s v="G"/>
    <n v="149"/>
    <s v="L-Fab"/>
    <s v="TE314(L3T1)B"/>
    <x v="36"/>
    <s v="(L3T1)B"/>
  </r>
  <r>
    <n v="620"/>
    <s v="Tuesday"/>
    <s v="11:30-01:00"/>
    <s v="G"/>
    <n v="150"/>
    <s v="L-Draw"/>
    <n v="0"/>
    <x v="0"/>
    <n v="0"/>
  </r>
  <r>
    <n v="621"/>
    <s v="Tuesday"/>
    <s v="11:30-01:00"/>
    <s v="G"/>
    <n v="151"/>
    <s v="L-Col II"/>
    <n v="0"/>
    <x v="0"/>
    <n v="0"/>
  </r>
  <r>
    <n v="622"/>
    <s v="Tuesday"/>
    <s v="11:30-01:00"/>
    <s v="G"/>
    <n v="152"/>
    <s v="L-App"/>
    <n v="0"/>
    <x v="0"/>
    <n v="0"/>
  </r>
  <r>
    <n v="623"/>
    <s v="Tuesday"/>
    <s v="11:30-01:00"/>
    <s v="G"/>
    <n v="153"/>
    <s v="L-Col 4"/>
    <s v="         "/>
    <x v="0"/>
    <s v="         "/>
  </r>
  <r>
    <n v="624"/>
    <s v="Tuesday"/>
    <s v="11:30-01:00"/>
    <s v="G"/>
    <n v="154"/>
    <s v="L-QC1_x000a_709"/>
    <s v=" "/>
    <x v="0"/>
    <s v=" "/>
  </r>
  <r>
    <n v="625"/>
    <s v="Tuesday"/>
    <s v="11:30-01:00"/>
    <s v="G"/>
    <n v="155"/>
    <s v="L-QC2_x000a_708"/>
    <s v="UC"/>
    <x v="58"/>
    <s v="UC"/>
  </r>
  <r>
    <n v="626"/>
    <s v="Tuesday"/>
    <s v="11:30-01:00"/>
    <s v="G"/>
    <n v="156"/>
    <n v="501"/>
    <n v="0"/>
    <x v="0"/>
    <n v="0"/>
  </r>
  <r>
    <n v="627"/>
    <s v="Tuesday"/>
    <s v="11:30-01:00"/>
    <s v="G"/>
    <n v="157"/>
    <s v="L-Elec 505"/>
    <s v="TE326(L3T2)A"/>
    <x v="59"/>
    <s v="(L3T2)A"/>
  </r>
  <r>
    <n v="628"/>
    <s v="Tuesday"/>
    <s v="11:30-01:00"/>
    <s v="G"/>
    <n v="158"/>
    <s v="L-Elec"/>
    <n v="0"/>
    <x v="0"/>
    <n v="0"/>
  </r>
  <r>
    <n v="629"/>
    <s v="Tuesday"/>
    <s v="11:30-01:00"/>
    <s v="G"/>
    <n v="159"/>
    <s v="L-mec"/>
    <n v="0"/>
    <x v="0"/>
    <n v="0"/>
  </r>
  <r>
    <n v="630"/>
    <s v="Tuesday"/>
    <s v="11:30-01:00"/>
    <s v="G"/>
    <n v="160"/>
    <s v="L-Chem"/>
    <s v="CHE125(L1T2)E"/>
    <x v="0"/>
    <s v="(L1T2)E"/>
  </r>
  <r>
    <n v="631"/>
    <s v="Tuesday"/>
    <s v="01:00-02:30"/>
    <s v="J"/>
    <n v="131"/>
    <n v="701"/>
    <s v="CSE112(L1T3) B"/>
    <x v="0"/>
    <s v="(L1T3) B"/>
  </r>
  <r>
    <n v="632"/>
    <s v="Tuesday"/>
    <s v="01:00-02:30"/>
    <s v="J"/>
    <n v="132"/>
    <n v="702"/>
    <s v="TE4213(L4T2)B"/>
    <x v="43"/>
    <s v="(L4T2)B"/>
  </r>
  <r>
    <n v="633"/>
    <s v="Tuesday"/>
    <s v="01:00-02:30"/>
    <s v="J"/>
    <n v="133"/>
    <n v="703"/>
    <s v="TE 334(L3T3)C"/>
    <x v="32"/>
    <s v="(L3T3)C"/>
  </r>
  <r>
    <n v="634"/>
    <s v="Tuesday"/>
    <s v="01:00-02:30"/>
    <s v="J"/>
    <n v="134"/>
    <n v="704"/>
    <s v="TE-231(L2T3)A"/>
    <x v="9"/>
    <s v="(L2T3)A"/>
  </r>
  <r>
    <n v="635"/>
    <s v="Tuesday"/>
    <s v="01:00-02:30"/>
    <s v="J"/>
    <n v="135"/>
    <n v="705"/>
    <s v="TE 334(L3T3)A"/>
    <x v="11"/>
    <s v="(L3T3)A"/>
  </r>
  <r>
    <n v="636"/>
    <s v="Tuesday"/>
    <s v="01:00-02:30"/>
    <s v="J"/>
    <n v="136"/>
    <n v="707"/>
    <s v="TE4111(L4T1)B"/>
    <x v="5"/>
    <s v="(L4T1)B"/>
  </r>
  <r>
    <n v="637"/>
    <s v="Tuesday"/>
    <s v="01:00-02:30"/>
    <s v="J"/>
    <n v="137"/>
    <n v="801"/>
    <s v="TE 331(L3T3)B"/>
    <x v="22"/>
    <s v="(L3T3)B"/>
  </r>
  <r>
    <n v="638"/>
    <s v="Tuesday"/>
    <s v="01:00-02:30"/>
    <s v="J"/>
    <n v="138"/>
    <n v="803"/>
    <s v="TE 133 (L1T3)B"/>
    <x v="14"/>
    <s v="(L1T3)B"/>
  </r>
  <r>
    <n v="639"/>
    <s v="Tuesday"/>
    <s v="01:00-02:30"/>
    <s v="J"/>
    <n v="139"/>
    <n v="807"/>
    <s v="TE 213(L2T1)A"/>
    <x v="5"/>
    <s v="(L2T1)A"/>
  </r>
  <r>
    <n v="640"/>
    <s v="Tuesday"/>
    <s v="01:00-02:30"/>
    <s v="J"/>
    <n v="140"/>
    <n v="808"/>
    <s v="TE 315(L3T1) B"/>
    <x v="30"/>
    <s v="(L3T1) B"/>
  </r>
  <r>
    <n v="641"/>
    <s v="Tuesday"/>
    <s v="01:00-02:30"/>
    <s v="J"/>
    <n v="141"/>
    <n v="711"/>
    <s v="ACT231(L2T3)A"/>
    <x v="57"/>
    <s v="(L2T3)A"/>
  </r>
  <r>
    <n v="642"/>
    <s v="Tuesday"/>
    <s v="01:00-02:30"/>
    <s v="J"/>
    <n v="142"/>
    <n v="712"/>
    <s v="DIC"/>
    <x v="0"/>
    <s v="DIC"/>
  </r>
  <r>
    <n v="643"/>
    <s v="Tuesday"/>
    <s v="01:00-02:30"/>
    <s v="J"/>
    <n v="143"/>
    <n v="304"/>
    <s v="TE4213(L4T2)A"/>
    <x v="43"/>
    <s v="(L4T2)A"/>
  </r>
  <r>
    <n v="644"/>
    <s v="Tuesday"/>
    <s v="01:00-02:30"/>
    <s v="J"/>
    <n v="144"/>
    <n v="303"/>
    <n v="0"/>
    <x v="0"/>
    <n v="0"/>
  </r>
  <r>
    <n v="645"/>
    <s v="Tuesday"/>
    <s v="01:00-02:30"/>
    <s v="J"/>
    <n v="145"/>
    <n v="0"/>
    <n v="0"/>
    <x v="0"/>
    <n v="0"/>
  </r>
  <r>
    <n v="646"/>
    <s v="Tuesday"/>
    <s v="01:00-02:30"/>
    <s v="J"/>
    <n v="146"/>
    <n v="0"/>
    <n v="0"/>
    <x v="0"/>
    <n v="0"/>
  </r>
  <r>
    <n v="647"/>
    <s v="Tuesday"/>
    <s v="01:00-02:30"/>
    <s v="J"/>
    <n v="147"/>
    <s v="L-Yarn1"/>
    <s v="TE212(L2T1)PC"/>
    <x v="10"/>
    <s v="(L2T1)PC"/>
  </r>
  <r>
    <n v="648"/>
    <s v="Tuesday"/>
    <s v="01:00-02:30"/>
    <s v="J"/>
    <n v="148"/>
    <s v="L-Col"/>
    <s v="UC"/>
    <x v="8"/>
    <s v="UC"/>
  </r>
  <r>
    <n v="649"/>
    <s v="Tuesday"/>
    <s v="01:00-02:30"/>
    <s v="J"/>
    <n v="149"/>
    <s v="L-Fab"/>
    <s v="TE314(L3T1)B"/>
    <x v="36"/>
    <s v="(L3T1)B"/>
  </r>
  <r>
    <n v="650"/>
    <s v="Tuesday"/>
    <s v="01:00-02:30"/>
    <s v="J"/>
    <n v="150"/>
    <s v="L-Draw"/>
    <n v="0"/>
    <x v="0"/>
    <n v="0"/>
  </r>
  <r>
    <n v="651"/>
    <s v="Tuesday"/>
    <s v="01:00-02:30"/>
    <s v="J"/>
    <n v="151"/>
    <s v="L-Col II"/>
    <n v="0"/>
    <x v="0"/>
    <n v="0"/>
  </r>
  <r>
    <n v="652"/>
    <s v="Tuesday"/>
    <s v="01:00-02:30"/>
    <s v="J"/>
    <n v="152"/>
    <s v="L-App"/>
    <n v="0"/>
    <x v="0"/>
    <n v="0"/>
  </r>
  <r>
    <n v="653"/>
    <s v="Tuesday"/>
    <s v="01:00-02:30"/>
    <s v="J"/>
    <n v="153"/>
    <s v="L-Col 4"/>
    <s v="         "/>
    <x v="0"/>
    <s v="         "/>
  </r>
  <r>
    <n v="654"/>
    <s v="Tuesday"/>
    <s v="01:00-02:30"/>
    <s v="J"/>
    <n v="154"/>
    <s v="L-QC1_x000a_709"/>
    <s v=" "/>
    <x v="0"/>
    <s v=" "/>
  </r>
  <r>
    <n v="655"/>
    <s v="Tuesday"/>
    <s v="01:00-02:30"/>
    <s v="J"/>
    <n v="155"/>
    <s v="L-QC2_x000a_708"/>
    <s v="UC"/>
    <x v="58"/>
    <s v="UC"/>
  </r>
  <r>
    <n v="656"/>
    <s v="Tuesday"/>
    <s v="01:00-02:30"/>
    <s v="J"/>
    <n v="156"/>
    <n v="501"/>
    <n v="0"/>
    <x v="0"/>
    <n v="0"/>
  </r>
  <r>
    <n v="657"/>
    <s v="Tuesday"/>
    <s v="01:00-02:30"/>
    <s v="J"/>
    <n v="157"/>
    <s v="L-Elec 505"/>
    <s v="TE326(L3T2)A"/>
    <x v="59"/>
    <s v="(L3T2)A"/>
  </r>
  <r>
    <n v="658"/>
    <s v="Tuesday"/>
    <s v="01:00-02:30"/>
    <s v="J"/>
    <n v="158"/>
    <s v="L-Elec"/>
    <n v="0"/>
    <x v="0"/>
    <n v="0"/>
  </r>
  <r>
    <n v="659"/>
    <s v="Tuesday"/>
    <s v="01:00-02:30"/>
    <s v="J"/>
    <n v="159"/>
    <s v="L-mec"/>
    <n v="0"/>
    <x v="0"/>
    <n v="0"/>
  </r>
  <r>
    <n v="660"/>
    <s v="Tuesday"/>
    <s v="01:00-02:30"/>
    <s v="J"/>
    <n v="160"/>
    <s v="L-Chem"/>
    <s v="CHE125(L1T2)E"/>
    <x v="0"/>
    <s v="(L1T2)E"/>
  </r>
  <r>
    <n v="661"/>
    <s v="Tuesday"/>
    <s v="2:30-04:00"/>
    <s v="M"/>
    <n v="131"/>
    <n v="701"/>
    <s v="TE428(L4T2)B"/>
    <x v="0"/>
    <s v="(L4T2)B"/>
  </r>
  <r>
    <n v="662"/>
    <s v="Tuesday"/>
    <s v="2:30-04:00"/>
    <s v="M"/>
    <n v="132"/>
    <n v="702"/>
    <n v="0"/>
    <x v="0"/>
    <n v="0"/>
  </r>
  <r>
    <n v="663"/>
    <s v="Tuesday"/>
    <s v="2:30-04:00"/>
    <s v="M"/>
    <n v="133"/>
    <n v="703"/>
    <s v="TE 335 (L3T3)C"/>
    <x v="20"/>
    <s v="(L3T3)C"/>
  </r>
  <r>
    <n v="664"/>
    <s v="Tuesday"/>
    <s v="2:30-04:00"/>
    <s v="M"/>
    <n v="134"/>
    <n v="704"/>
    <s v="CHE-124(L1T2)A"/>
    <x v="21"/>
    <s v="(L1T2)A"/>
  </r>
  <r>
    <n v="665"/>
    <s v="Tuesday"/>
    <s v="2:30-04:00"/>
    <s v="M"/>
    <n v="135"/>
    <n v="705"/>
    <n v="0"/>
    <x v="0"/>
    <n v="0"/>
  </r>
  <r>
    <n v="666"/>
    <s v="Tuesday"/>
    <s v="2:30-04:00"/>
    <s v="M"/>
    <n v="136"/>
    <n v="707"/>
    <s v="TE327(L3T2)D"/>
    <x v="3"/>
    <s v="(L3T2)D"/>
  </r>
  <r>
    <n v="667"/>
    <s v="Tuesday"/>
    <s v="2:30-04:00"/>
    <s v="M"/>
    <n v="137"/>
    <n v="801"/>
    <s v="MKT 231(L2T3)B"/>
    <x v="18"/>
    <s v="(L2T3)B"/>
  </r>
  <r>
    <n v="668"/>
    <s v="Tuesday"/>
    <s v="2:30-04:00"/>
    <s v="M"/>
    <n v="138"/>
    <n v="803"/>
    <s v="ENG111(L1T1)B"/>
    <x v="42"/>
    <s v="(L1T1)B"/>
  </r>
  <r>
    <n v="669"/>
    <s v="Tuesday"/>
    <s v="2:30-04:00"/>
    <s v="M"/>
    <n v="139"/>
    <n v="807"/>
    <s v="CHE-124(L1T2)C"/>
    <x v="21"/>
    <s v="(L1T2)C"/>
  </r>
  <r>
    <n v="670"/>
    <s v="Tuesday"/>
    <s v="2:30-04:00"/>
    <s v="M"/>
    <n v="140"/>
    <n v="808"/>
    <s v="TE 313(L3T1) B"/>
    <x v="12"/>
    <s v="(L3T1) B"/>
  </r>
  <r>
    <n v="671"/>
    <s v="Tuesday"/>
    <s v="2:30-04:00"/>
    <s v="M"/>
    <n v="141"/>
    <n v="711"/>
    <n v="0"/>
    <x v="0"/>
    <n v="0"/>
  </r>
  <r>
    <n v="672"/>
    <s v="Tuesday"/>
    <s v="2:30-04:00"/>
    <s v="M"/>
    <n v="142"/>
    <n v="712"/>
    <n v="0"/>
    <x v="0"/>
    <n v="0"/>
  </r>
  <r>
    <n v="673"/>
    <s v="Tuesday"/>
    <s v="2:30-04:00"/>
    <s v="M"/>
    <n v="143"/>
    <n v="302"/>
    <n v="0"/>
    <x v="0"/>
    <n v="0"/>
  </r>
  <r>
    <n v="674"/>
    <s v="Tuesday"/>
    <s v="2:30-04:00"/>
    <s v="M"/>
    <n v="144"/>
    <n v="303"/>
    <n v="0"/>
    <x v="0"/>
    <n v="0"/>
  </r>
  <r>
    <n v="675"/>
    <s v="Tuesday"/>
    <s v="2:30-04:00"/>
    <s v="M"/>
    <n v="145"/>
    <n v="0"/>
    <n v="0"/>
    <x v="0"/>
    <n v="0"/>
  </r>
  <r>
    <n v="676"/>
    <s v="Tuesday"/>
    <s v="2:30-04:00"/>
    <s v="M"/>
    <n v="146"/>
    <n v="0"/>
    <n v="0"/>
    <x v="0"/>
    <n v="0"/>
  </r>
  <r>
    <n v="677"/>
    <s v="Tuesday"/>
    <s v="2:30-04:00"/>
    <s v="M"/>
    <n v="147"/>
    <s v="L-Yarn1"/>
    <s v="YM-1 UC"/>
    <x v="0"/>
    <s v="YM-1 UC"/>
  </r>
  <r>
    <n v="678"/>
    <s v="Tuesday"/>
    <s v="2:30-04:00"/>
    <s v="M"/>
    <n v="148"/>
    <s v="L-Yarn2"/>
    <s v="UC"/>
    <x v="19"/>
    <s v="UC"/>
  </r>
  <r>
    <n v="679"/>
    <s v="Tuesday"/>
    <s v="2:30-04:00"/>
    <s v="M"/>
    <n v="149"/>
    <s v="L-Fab"/>
    <n v="0"/>
    <x v="36"/>
    <n v="0"/>
  </r>
  <r>
    <n v="680"/>
    <s v="Tuesday"/>
    <s v="2:30-04:00"/>
    <s v="M"/>
    <n v="150"/>
    <s v="L-Col"/>
    <n v="0"/>
    <x v="31"/>
    <n v="0"/>
  </r>
  <r>
    <n v="681"/>
    <s v="Tuesday"/>
    <s v="2:30-04:00"/>
    <s v="M"/>
    <n v="151"/>
    <s v="L-App"/>
    <s v="UC"/>
    <x v="0"/>
    <s v="UC"/>
  </r>
  <r>
    <n v="682"/>
    <s v="Tuesday"/>
    <s v="2:30-04:00"/>
    <s v="M"/>
    <n v="152"/>
    <s v="L-App"/>
    <n v="0"/>
    <x v="0"/>
    <n v="0"/>
  </r>
  <r>
    <n v="683"/>
    <s v="Tuesday"/>
    <s v="2:30-04:00"/>
    <s v="M"/>
    <n v="153"/>
    <s v="L-Draw"/>
    <s v="uc"/>
    <x v="0"/>
    <s v="uc"/>
  </r>
  <r>
    <n v="684"/>
    <s v="Tuesday"/>
    <s v="2:30-04:00"/>
    <s v="M"/>
    <n v="154"/>
    <s v="L-QC1_x000a_709"/>
    <n v="0"/>
    <x v="0"/>
    <n v="0"/>
  </r>
  <r>
    <n v="685"/>
    <s v="Tuesday"/>
    <s v="2:30-04:00"/>
    <s v="M"/>
    <n v="155"/>
    <s v="L-QC2_x000a_708"/>
    <n v="0"/>
    <x v="0"/>
    <n v="0"/>
  </r>
  <r>
    <n v="686"/>
    <s v="Tuesday"/>
    <s v="2:30-04:00"/>
    <s v="M"/>
    <n v="156"/>
    <n v="501"/>
    <n v="0"/>
    <x v="0"/>
    <n v="0"/>
  </r>
  <r>
    <n v="687"/>
    <s v="Tuesday"/>
    <s v="2:30-04:00"/>
    <s v="M"/>
    <n v="157"/>
    <n v="0"/>
    <n v="0"/>
    <x v="0"/>
    <n v="0"/>
  </r>
  <r>
    <n v="688"/>
    <s v="Tuesday"/>
    <s v="2:30-04:00"/>
    <s v="M"/>
    <n v="158"/>
    <n v="0"/>
    <n v="0"/>
    <x v="0"/>
    <n v="0"/>
  </r>
  <r>
    <n v="689"/>
    <s v="Tuesday"/>
    <s v="2:30-04:00"/>
    <s v="M"/>
    <n v="159"/>
    <s v="L-mec"/>
    <n v="0"/>
    <x v="0"/>
    <n v="0"/>
  </r>
  <r>
    <n v="690"/>
    <s v="Tuesday"/>
    <s v="2:30-04:00"/>
    <s v="M"/>
    <n v="160"/>
    <s v="L-Chem"/>
    <n v="0"/>
    <x v="0"/>
    <n v="0"/>
  </r>
  <r>
    <n v="691"/>
    <s v="Tuesday"/>
    <s v="04:00-05:30"/>
    <s v="P"/>
    <n v="131"/>
    <n v="701"/>
    <s v="TE428(L4T2)B"/>
    <x v="9"/>
    <s v="(L4T2)B"/>
  </r>
  <r>
    <n v="692"/>
    <s v="Tuesday"/>
    <s v="04:00-05:30"/>
    <s v="P"/>
    <n v="132"/>
    <n v="702"/>
    <n v="0"/>
    <x v="0"/>
    <n v="0"/>
  </r>
  <r>
    <n v="693"/>
    <s v="Tuesday"/>
    <s v="04:00-05:30"/>
    <s v="P"/>
    <n v="133"/>
    <n v="703"/>
    <s v="TE211(L2T1)B"/>
    <x v="10"/>
    <s v="(L2T1)B"/>
  </r>
  <r>
    <n v="694"/>
    <s v="Tuesday"/>
    <s v="04:00-05:30"/>
    <s v="P"/>
    <n v="134"/>
    <n v="704"/>
    <s v="GED 211(L2T1)A"/>
    <x v="55"/>
    <s v="(L2T1)A"/>
  </r>
  <r>
    <n v="695"/>
    <s v="Tuesday"/>
    <s v="04:00-05:30"/>
    <s v="P"/>
    <n v="135"/>
    <n v="705"/>
    <s v="TE 335 (L3T3)D"/>
    <x v="20"/>
    <s v="(L3T3)D"/>
  </r>
  <r>
    <n v="696"/>
    <s v="Tuesday"/>
    <s v="04:00-05:30"/>
    <s v="P"/>
    <n v="136"/>
    <n v="707"/>
    <s v="TE335(L3T3)A"/>
    <x v="28"/>
    <s v="(L3T3)A"/>
  </r>
  <r>
    <n v="697"/>
    <s v="Tuesday"/>
    <s v="04:00-05:30"/>
    <s v="P"/>
    <n v="137"/>
    <n v="801"/>
    <s v="PHY122(L1T2)E"/>
    <x v="34"/>
    <s v="(L1T2)E"/>
  </r>
  <r>
    <n v="698"/>
    <s v="Tuesday"/>
    <s v="04:00-05:30"/>
    <s v="P"/>
    <n v="138"/>
    <n v="803"/>
    <n v="0"/>
    <x v="0"/>
    <n v="0"/>
  </r>
  <r>
    <n v="699"/>
    <s v="Tuesday"/>
    <s v="04:00-05:30"/>
    <s v="P"/>
    <n v="139"/>
    <n v="807"/>
    <s v="TE4110(L4T1)B"/>
    <x v="6"/>
    <s v="(L4T1)B"/>
  </r>
  <r>
    <n v="700"/>
    <s v="Tuesday"/>
    <s v="04:00-05:30"/>
    <s v="P"/>
    <n v="140"/>
    <n v="808"/>
    <s v="TE 315(L3T1) A"/>
    <x v="30"/>
    <s v="(L3T1) A"/>
  </r>
  <r>
    <n v="701"/>
    <s v="Tuesday"/>
    <s v="04:00-05:30"/>
    <s v="P"/>
    <n v="141"/>
    <n v="711"/>
    <n v="0"/>
    <x v="0"/>
    <n v="0"/>
  </r>
  <r>
    <n v="702"/>
    <s v="Tuesday"/>
    <s v="04:00-05:30"/>
    <s v="P"/>
    <n v="142"/>
    <n v="712"/>
    <n v="0"/>
    <x v="0"/>
    <n v="0"/>
  </r>
  <r>
    <n v="703"/>
    <s v="Tuesday"/>
    <s v="04:00-05:30"/>
    <s v="P"/>
    <n v="143"/>
    <s v="E-LAB1"/>
    <n v="0"/>
    <x v="0"/>
    <n v="0"/>
  </r>
  <r>
    <n v="704"/>
    <s v="Tuesday"/>
    <s v="04:00-05:30"/>
    <s v="P"/>
    <n v="144"/>
    <n v="303"/>
    <n v="0"/>
    <x v="0"/>
    <n v="0"/>
  </r>
  <r>
    <n v="705"/>
    <s v="Tuesday"/>
    <s v="04:00-05:30"/>
    <s v="P"/>
    <n v="145"/>
    <n v="0"/>
    <n v="0"/>
    <x v="0"/>
    <n v="0"/>
  </r>
  <r>
    <n v="706"/>
    <s v="Tuesday"/>
    <s v="04:00-05:30"/>
    <s v="P"/>
    <n v="146"/>
    <n v="0"/>
    <n v="0"/>
    <x v="0"/>
    <n v="0"/>
  </r>
  <r>
    <n v="707"/>
    <s v="Tuesday"/>
    <s v="04:00-05:30"/>
    <s v="P"/>
    <n v="147"/>
    <s v="L-Yarn1"/>
    <s v="YM-1 UC"/>
    <x v="0"/>
    <s v="YM-1 UC"/>
  </r>
  <r>
    <n v="708"/>
    <s v="Tuesday"/>
    <s v="04:00-05:30"/>
    <s v="P"/>
    <n v="148"/>
    <s v="L-Yarn2"/>
    <s v="UC"/>
    <x v="19"/>
    <s v="UC"/>
  </r>
  <r>
    <n v="709"/>
    <s v="Tuesday"/>
    <s v="04:00-05:30"/>
    <s v="P"/>
    <n v="149"/>
    <s v="L-Fab"/>
    <n v="0"/>
    <x v="36"/>
    <n v="0"/>
  </r>
  <r>
    <n v="710"/>
    <s v="Tuesday"/>
    <s v="04:00-05:30"/>
    <s v="P"/>
    <n v="150"/>
    <s v="L-Col"/>
    <n v="0"/>
    <x v="31"/>
    <n v="0"/>
  </r>
  <r>
    <n v="711"/>
    <s v="Tuesday"/>
    <s v="04:00-05:30"/>
    <s v="P"/>
    <n v="151"/>
    <s v="L-App"/>
    <s v="UC"/>
    <x v="0"/>
    <s v="UC"/>
  </r>
  <r>
    <n v="712"/>
    <s v="Tuesday"/>
    <s v="04:00-05:30"/>
    <s v="P"/>
    <n v="152"/>
    <s v="L-App"/>
    <n v="0"/>
    <x v="0"/>
    <n v="0"/>
  </r>
  <r>
    <n v="713"/>
    <s v="Tuesday"/>
    <s v="04:00-05:30"/>
    <s v="P"/>
    <n v="153"/>
    <s v="L-Draw"/>
    <s v="uc"/>
    <x v="0"/>
    <s v="uc"/>
  </r>
  <r>
    <n v="714"/>
    <s v="Tuesday"/>
    <s v="04:00-05:30"/>
    <s v="P"/>
    <n v="154"/>
    <s v="L-QC1_x000a_709"/>
    <n v="0"/>
    <x v="0"/>
    <n v="0"/>
  </r>
  <r>
    <n v="715"/>
    <s v="Tuesday"/>
    <s v="04:00-05:30"/>
    <s v="P"/>
    <n v="155"/>
    <s v="L-QC2_x000a_708"/>
    <n v="0"/>
    <x v="0"/>
    <n v="0"/>
  </r>
  <r>
    <n v="716"/>
    <s v="Tuesday"/>
    <s v="04:00-05:30"/>
    <s v="P"/>
    <n v="156"/>
    <n v="501"/>
    <n v="0"/>
    <x v="0"/>
    <n v="0"/>
  </r>
  <r>
    <n v="717"/>
    <s v="Tuesday"/>
    <s v="04:00-05:30"/>
    <s v="P"/>
    <n v="157"/>
    <n v="0"/>
    <n v="0"/>
    <x v="0"/>
    <n v="0"/>
  </r>
  <r>
    <n v="718"/>
    <s v="Tuesday"/>
    <s v="04:00-05:30"/>
    <s v="P"/>
    <n v="158"/>
    <n v="0"/>
    <n v="0"/>
    <x v="0"/>
    <n v="0"/>
  </r>
  <r>
    <n v="719"/>
    <s v="Tuesday"/>
    <s v="04:00-05:30"/>
    <s v="P"/>
    <n v="159"/>
    <s v="L-mec"/>
    <n v="0"/>
    <x v="0"/>
    <n v="0"/>
  </r>
  <r>
    <n v="720"/>
    <s v="Tuesday"/>
    <s v="04:00-05:30"/>
    <s v="P"/>
    <n v="160"/>
    <s v="L-Chem"/>
    <n v="0"/>
    <x v="0"/>
    <n v="0"/>
  </r>
  <r>
    <n v="721"/>
    <s v="Wednesday"/>
    <s v="08:30-10:00"/>
    <s v="A"/>
    <n v="172"/>
    <n v="701"/>
    <s v="ETE"/>
    <x v="0"/>
    <s v="ETE"/>
  </r>
  <r>
    <n v="722"/>
    <s v="Wednesday"/>
    <s v="08:30-10:00"/>
    <s v="A"/>
    <n v="173"/>
    <n v="702"/>
    <n v="0"/>
    <x v="0"/>
    <n v="0"/>
  </r>
  <r>
    <n v="723"/>
    <s v="Wednesday"/>
    <s v="08:30-10:00"/>
    <s v="A"/>
    <n v="174"/>
    <n v="703"/>
    <s v="TE 223(L2T2)C"/>
    <x v="2"/>
    <s v="(L2T2)C"/>
  </r>
  <r>
    <n v="724"/>
    <s v="Wednesday"/>
    <s v="08:30-10:00"/>
    <s v="A"/>
    <n v="175"/>
    <n v="704"/>
    <s v="TE4111(L4T1)A"/>
    <x v="40"/>
    <s v="(L4T1)A"/>
  </r>
  <r>
    <n v="725"/>
    <s v="Wednesday"/>
    <s v="08:30-10:00"/>
    <s v="A"/>
    <n v="176"/>
    <n v="705"/>
    <s v="TE 333 (L3T3)D"/>
    <x v="3"/>
    <s v="(L3T3)D"/>
  </r>
  <r>
    <n v="726"/>
    <s v="Wednesday"/>
    <s v="08:30-10:00"/>
    <s v="A"/>
    <n v="177"/>
    <n v="707"/>
    <s v="TE4210(L4T2)"/>
    <x v="5"/>
    <s v="(L4T2)"/>
  </r>
  <r>
    <n v="727"/>
    <s v="Wednesday"/>
    <s v="08:30-10:00"/>
    <s v="A"/>
    <n v="178"/>
    <n v="801"/>
    <s v="GED 211(L2T1)A"/>
    <x v="55"/>
    <s v="(L2T1)A"/>
  </r>
  <r>
    <n v="728"/>
    <s v="Wednesday"/>
    <s v="08:30-10:00"/>
    <s v="A"/>
    <n v="179"/>
    <n v="803"/>
    <n v="0"/>
    <x v="0"/>
    <n v="0"/>
  </r>
  <r>
    <n v="729"/>
    <s v="Wednesday"/>
    <s v="08:30-10:00"/>
    <s v="A"/>
    <n v="180"/>
    <n v="807"/>
    <n v="0"/>
    <x v="0"/>
    <n v="0"/>
  </r>
  <r>
    <n v="730"/>
    <s v="Wednesday"/>
    <s v="08:30-10:00"/>
    <s v="A"/>
    <n v="181"/>
    <n v="808"/>
    <n v="0"/>
    <x v="0"/>
    <n v="0"/>
  </r>
  <r>
    <n v="731"/>
    <s v="Wednesday"/>
    <s v="08:30-10:00"/>
    <s v="A"/>
    <n v="182"/>
    <n v="711"/>
    <s v="TE327(L3T2)A"/>
    <x v="3"/>
    <s v="(L3T2)A"/>
  </r>
  <r>
    <n v="732"/>
    <s v="Wednesday"/>
    <s v="08:30-10:00"/>
    <s v="A"/>
    <n v="183"/>
    <n v="712"/>
    <s v="DIC"/>
    <x v="0"/>
    <s v="DIC"/>
  </r>
  <r>
    <n v="733"/>
    <s v="Wednesday"/>
    <s v="08:30-10:00"/>
    <s v="A"/>
    <n v="184"/>
    <n v="0"/>
    <n v="0"/>
    <x v="0"/>
    <n v="0"/>
  </r>
  <r>
    <n v="734"/>
    <s v="Wednesday"/>
    <s v="08:30-10:00"/>
    <s v="A"/>
    <n v="185"/>
    <n v="301"/>
    <n v="0"/>
    <x v="0"/>
    <n v="0"/>
  </r>
  <r>
    <n v="735"/>
    <s v="Wednesday"/>
    <s v="08:30-10:00"/>
    <s v="A"/>
    <n v="186"/>
    <n v="303"/>
    <n v="0"/>
    <x v="0"/>
    <n v="0"/>
  </r>
  <r>
    <n v="736"/>
    <s v="Wednesday"/>
    <s v="08:30-10:00"/>
    <s v="A"/>
    <n v="187"/>
    <s v="L-ENG"/>
    <s v="ENG111(L1T1)A"/>
    <x v="0"/>
    <s v="(L1T1)A"/>
  </r>
  <r>
    <n v="737"/>
    <s v="Wednesday"/>
    <s v="08:30-10:00"/>
    <s v="A"/>
    <n v="188"/>
    <n v="0"/>
    <n v="0"/>
    <x v="0"/>
    <n v="0"/>
  </r>
  <r>
    <n v="738"/>
    <s v="Wednesday"/>
    <s v="08:30-10:00"/>
    <s v="A"/>
    <n v="189"/>
    <s v="L-Yarn2"/>
    <n v="0"/>
    <x v="0"/>
    <n v="0"/>
  </r>
  <r>
    <n v="739"/>
    <s v="Wednesday"/>
    <s v="08:30-10:00"/>
    <s v="A"/>
    <n v="190"/>
    <n v="0"/>
    <n v="0"/>
    <x v="0"/>
    <n v="0"/>
  </r>
  <r>
    <n v="740"/>
    <s v="Wednesday"/>
    <s v="08:30-10:00"/>
    <s v="A"/>
    <n v="191"/>
    <s v="L-Fab"/>
    <s v="TE414(L4T1)"/>
    <x v="5"/>
    <s v="(L4T1)"/>
  </r>
  <r>
    <n v="741"/>
    <s v="Wednesday"/>
    <s v="08:30-10:00"/>
    <s v="A"/>
    <n v="192"/>
    <s v="L-Col"/>
    <s v="TE416(L4T1)"/>
    <x v="41"/>
    <s v="(L4T1)"/>
  </r>
  <r>
    <n v="742"/>
    <s v="Wednesday"/>
    <s v="08:30-10:00"/>
    <s v="A"/>
    <n v="193"/>
    <s v="L-App"/>
    <s v="TE332(L3T3)B"/>
    <x v="22"/>
    <s v="(L3T3)B"/>
  </r>
  <r>
    <n v="743"/>
    <s v="Wednesday"/>
    <s v="08:30-10:00"/>
    <s v="A"/>
    <n v="194"/>
    <s v="L-QC1_x000a_709"/>
    <s v="TE323(L3T2)D"/>
    <x v="25"/>
    <s v="(L3T2)D"/>
  </r>
  <r>
    <n v="744"/>
    <s v="Wednesday"/>
    <s v="08:30-10:00"/>
    <s v="A"/>
    <n v="195"/>
    <s v="L-QC2_x000a_708"/>
    <n v="0"/>
    <x v="0"/>
    <n v="0"/>
  </r>
  <r>
    <n v="745"/>
    <s v="Wednesday"/>
    <s v="08:30-10:00"/>
    <s v="A"/>
    <n v="196"/>
    <s v="L-app"/>
    <n v="0"/>
    <x v="0"/>
    <n v="0"/>
  </r>
  <r>
    <n v="746"/>
    <s v="Wednesday"/>
    <s v="08:30-10:00"/>
    <s v="A"/>
    <n v="197"/>
    <n v="502"/>
    <s v="PHY123(L1T2)C"/>
    <x v="0"/>
    <s v="(L1T2)C"/>
  </r>
  <r>
    <n v="747"/>
    <s v="Wednesday"/>
    <s v="08:30-10:00"/>
    <s v="A"/>
    <n v="198"/>
    <n v="0"/>
    <n v="0"/>
    <x v="0"/>
    <n v="0"/>
  </r>
  <r>
    <n v="748"/>
    <s v="Wednesday"/>
    <s v="08:30-10:00"/>
    <s v="A"/>
    <n v="199"/>
    <s v="L-mec"/>
    <n v="0"/>
    <x v="0"/>
    <n v="0"/>
  </r>
  <r>
    <n v="749"/>
    <s v="Wednesday"/>
    <s v="08:30-10:00"/>
    <s v="A"/>
    <n v="200"/>
    <s v="L-Chem"/>
    <n v="0"/>
    <x v="0"/>
    <n v="0"/>
  </r>
  <r>
    <n v="750"/>
    <s v="Wednesday"/>
    <s v="10:00-11:30"/>
    <s v="D"/>
    <n v="172"/>
    <n v="701"/>
    <s v="ETE"/>
    <x v="54"/>
    <s v="ETE"/>
  </r>
  <r>
    <n v="751"/>
    <s v="Wednesday"/>
    <s v="10:00-11:30"/>
    <s v="D"/>
    <n v="173"/>
    <n v="702"/>
    <s v="TE 327 (L3T2) B"/>
    <x v="9"/>
    <s v="(L3T2) B"/>
  </r>
  <r>
    <n v="752"/>
    <s v="Wednesday"/>
    <s v="10:00-11:30"/>
    <s v="D"/>
    <n v="174"/>
    <n v="703"/>
    <s v="TE311(L3T2)A"/>
    <x v="19"/>
    <s v="(L3T2)A"/>
  </r>
  <r>
    <n v="753"/>
    <s v="Wednesday"/>
    <s v="10:00-11:30"/>
    <s v="D"/>
    <n v="175"/>
    <n v="704"/>
    <s v="TE 323(L3T2)A"/>
    <x v="25"/>
    <s v="(L3T2)A"/>
  </r>
  <r>
    <n v="754"/>
    <s v="Wednesday"/>
    <s v="10:00-11:30"/>
    <s v="D"/>
    <n v="176"/>
    <n v="705"/>
    <s v="TE317 (L3T1) B"/>
    <x v="29"/>
    <s v="(L3T1) B"/>
  </r>
  <r>
    <n v="755"/>
    <s v="Wednesday"/>
    <s v="10:00-11:30"/>
    <s v="D"/>
    <n v="177"/>
    <n v="707"/>
    <n v="0"/>
    <x v="0"/>
    <n v="0"/>
  </r>
  <r>
    <n v="756"/>
    <s v="Wednesday"/>
    <s v="10:00-11:30"/>
    <s v="D"/>
    <n v="178"/>
    <n v="801"/>
    <s v="TE-231(L2T3)A"/>
    <x v="9"/>
    <s v="(L2T3)A"/>
  </r>
  <r>
    <n v="757"/>
    <s v="Wednesday"/>
    <s v="10:00-11:30"/>
    <s v="D"/>
    <n v="179"/>
    <n v="803"/>
    <s v="TE 133 (L1T3)D"/>
    <x v="14"/>
    <s v="(L1T3)D"/>
  </r>
  <r>
    <n v="758"/>
    <s v="Wednesday"/>
    <s v="10:00-11:30"/>
    <s v="D"/>
    <n v="180"/>
    <n v="807"/>
    <s v="TE211(L2T1)B"/>
    <x v="10"/>
    <s v="(L2T1)B"/>
  </r>
  <r>
    <n v="759"/>
    <s v="Wednesday"/>
    <s v="10:00-11:30"/>
    <s v="D"/>
    <n v="181"/>
    <n v="808"/>
    <s v="CHE-124(L1T2)C"/>
    <x v="21"/>
    <s v="(L1T2)C"/>
  </r>
  <r>
    <n v="760"/>
    <s v="Wednesday"/>
    <s v="10:00-11:30"/>
    <s v="D"/>
    <n v="182"/>
    <n v="711"/>
    <s v="TE4111(L4T1)B"/>
    <x v="12"/>
    <s v="(L4T1)B"/>
  </r>
  <r>
    <n v="761"/>
    <s v="Wednesday"/>
    <s v="10:00-11:30"/>
    <s v="D"/>
    <n v="183"/>
    <n v="712"/>
    <s v="DIC"/>
    <x v="0"/>
    <s v="DIC"/>
  </r>
  <r>
    <n v="762"/>
    <s v="Wednesday"/>
    <s v="10:00-11:30"/>
    <s v="D"/>
    <n v="184"/>
    <n v="0"/>
    <n v="0"/>
    <x v="0"/>
    <n v="0"/>
  </r>
  <r>
    <n v="763"/>
    <s v="Wednesday"/>
    <s v="10:00-11:30"/>
    <s v="D"/>
    <n v="185"/>
    <n v="302"/>
    <n v="0"/>
    <x v="0"/>
    <n v="0"/>
  </r>
  <r>
    <n v="764"/>
    <s v="Wednesday"/>
    <s v="10:00-11:30"/>
    <s v="D"/>
    <n v="186"/>
    <n v="303"/>
    <n v="0"/>
    <x v="0"/>
    <n v="0"/>
  </r>
  <r>
    <n v="765"/>
    <s v="Wednesday"/>
    <s v="10:00-11:30"/>
    <s v="D"/>
    <n v="187"/>
    <s v="L-ENG"/>
    <s v="ENG111(L1T1)A"/>
    <x v="0"/>
    <s v="(L1T1)A"/>
  </r>
  <r>
    <n v="766"/>
    <s v="Wednesday"/>
    <s v="10:00-11:30"/>
    <s v="D"/>
    <n v="188"/>
    <n v="0"/>
    <n v="0"/>
    <x v="0"/>
    <n v="0"/>
  </r>
  <r>
    <n v="767"/>
    <s v="Wednesday"/>
    <s v="10:00-11:30"/>
    <s v="D"/>
    <n v="189"/>
    <s v="L-Yarn2"/>
    <n v="0"/>
    <x v="0"/>
    <n v="0"/>
  </r>
  <r>
    <n v="768"/>
    <s v="Wednesday"/>
    <s v="10:00-11:30"/>
    <s v="D"/>
    <n v="190"/>
    <n v="0"/>
    <n v="0"/>
    <x v="0"/>
    <n v="0"/>
  </r>
  <r>
    <n v="769"/>
    <s v="Wednesday"/>
    <s v="10:00-11:30"/>
    <s v="D"/>
    <n v="191"/>
    <s v="L-Fab"/>
    <s v="TE414(L4T1)"/>
    <x v="5"/>
    <s v="(L4T1)"/>
  </r>
  <r>
    <n v="770"/>
    <s v="Wednesday"/>
    <s v="10:00-11:30"/>
    <s v="D"/>
    <n v="192"/>
    <s v="L-Col"/>
    <s v="TE416(L4T1)"/>
    <x v="41"/>
    <s v="(L4T1)"/>
  </r>
  <r>
    <n v="771"/>
    <s v="Wednesday"/>
    <s v="10:00-11:30"/>
    <s v="D"/>
    <n v="193"/>
    <s v="L-App"/>
    <s v="TE332(L3T3)B"/>
    <x v="22"/>
    <s v="(L3T3)B"/>
  </r>
  <r>
    <n v="772"/>
    <s v="Wednesday"/>
    <s v="10:00-11:30"/>
    <s v="D"/>
    <n v="194"/>
    <s v="L-QC1_x000a_709"/>
    <s v="TE323(L3T2)D"/>
    <x v="25"/>
    <s v="(L3T2)D"/>
  </r>
  <r>
    <n v="773"/>
    <s v="Wednesday"/>
    <s v="10:00-11:30"/>
    <s v="D"/>
    <n v="195"/>
    <s v="L-QC2_x000a_708"/>
    <n v="0"/>
    <x v="0"/>
    <n v="0"/>
  </r>
  <r>
    <n v="774"/>
    <s v="Wednesday"/>
    <s v="10:00-11:30"/>
    <s v="D"/>
    <n v="196"/>
    <s v="L-app"/>
    <n v="0"/>
    <x v="0"/>
    <n v="0"/>
  </r>
  <r>
    <n v="775"/>
    <s v="Wednesday"/>
    <s v="10:00-11:30"/>
    <s v="D"/>
    <n v="197"/>
    <n v="502"/>
    <s v="PHY123(L1T2)C"/>
    <x v="0"/>
    <s v="(L1T2)C"/>
  </r>
  <r>
    <n v="776"/>
    <s v="Wednesday"/>
    <s v="10:00-11:30"/>
    <s v="D"/>
    <n v="198"/>
    <n v="0"/>
    <n v="0"/>
    <x v="0"/>
    <n v="0"/>
  </r>
  <r>
    <n v="777"/>
    <s v="Wednesday"/>
    <s v="10:00-11:30"/>
    <s v="D"/>
    <n v="199"/>
    <s v="L-mec"/>
    <n v="0"/>
    <x v="0"/>
    <n v="0"/>
  </r>
  <r>
    <n v="778"/>
    <s v="Wednesday"/>
    <s v="10:00-11:30"/>
    <s v="D"/>
    <n v="200"/>
    <s v="L-Chem"/>
    <n v="0"/>
    <x v="0"/>
    <n v="0"/>
  </r>
  <r>
    <n v="779"/>
    <s v="Wednesday"/>
    <s v="11:30-01:00"/>
    <s v="G"/>
    <n v="172"/>
    <n v="701"/>
    <s v="CSE112(L1T3)B"/>
    <x v="0"/>
    <s v="(L1T3)B"/>
  </r>
  <r>
    <n v="780"/>
    <s v="Wednesday"/>
    <s v="11:30-01:00"/>
    <s v="G"/>
    <n v="173"/>
    <n v="702"/>
    <s v="ACT 231(L2T3)A"/>
    <x v="0"/>
    <s v="(L2T3)A"/>
  </r>
  <r>
    <n v="781"/>
    <s v="Wednesday"/>
    <s v="11:30-01:00"/>
    <s v="G"/>
    <n v="174"/>
    <n v="703"/>
    <s v="TE 223(L2T2)C"/>
    <x v="2"/>
    <s v="(L2T2)C"/>
  </r>
  <r>
    <n v="782"/>
    <s v="Wednesday"/>
    <s v="11:30-01:00"/>
    <s v="G"/>
    <n v="175"/>
    <n v="704"/>
    <s v="TE 323(L3T2)B"/>
    <x v="35"/>
    <s v="(L3T2)B"/>
  </r>
  <r>
    <n v="783"/>
    <s v="Wednesday"/>
    <s v="11:30-01:00"/>
    <s v="G"/>
    <n v="176"/>
    <n v="705"/>
    <s v="TE331(L3T3)D"/>
    <x v="18"/>
    <s v="(L3T3)D"/>
  </r>
  <r>
    <n v="784"/>
    <s v="Wednesday"/>
    <s v="11:30-01:00"/>
    <s v="G"/>
    <n v="177"/>
    <n v="707"/>
    <n v="0"/>
    <x v="34"/>
    <n v="0"/>
  </r>
  <r>
    <n v="785"/>
    <s v="Wednesday"/>
    <s v="11:30-01:00"/>
    <s v="G"/>
    <n v="178"/>
    <n v="801"/>
    <s v="TE 325(L3T2)A"/>
    <x v="0"/>
    <s v="(L3T2)A"/>
  </r>
  <r>
    <n v="786"/>
    <s v="Wednesday"/>
    <s v="11:30-01:00"/>
    <s v="G"/>
    <n v="179"/>
    <n v="803"/>
    <s v="TE313(L3T1)B"/>
    <x v="36"/>
    <s v="(L3T1)B"/>
  </r>
  <r>
    <n v="787"/>
    <s v="Wednesday"/>
    <s v="11:30-01:00"/>
    <s v="G"/>
    <n v="180"/>
    <n v="807"/>
    <s v="TE325(L3T2)A"/>
    <x v="59"/>
    <s v="(L3T2)A"/>
  </r>
  <r>
    <n v="788"/>
    <s v="Wednesday"/>
    <s v="11:30-01:00"/>
    <s v="G"/>
    <n v="181"/>
    <n v="808"/>
    <n v="0"/>
    <x v="0"/>
    <n v="0"/>
  </r>
  <r>
    <n v="789"/>
    <s v="Wednesday"/>
    <s v="11:30-01:00"/>
    <s v="G"/>
    <n v="182"/>
    <n v="711"/>
    <n v="0"/>
    <x v="0"/>
    <n v="0"/>
  </r>
  <r>
    <n v="790"/>
    <s v="Wednesday"/>
    <s v="11:30-01:00"/>
    <s v="G"/>
    <n v="183"/>
    <n v="712"/>
    <s v="DIC"/>
    <x v="0"/>
    <s v="DIC"/>
  </r>
  <r>
    <n v="791"/>
    <s v="Wednesday"/>
    <s v="11:30-01:00"/>
    <s v="G"/>
    <n v="184"/>
    <n v="301"/>
    <n v="0"/>
    <x v="0"/>
    <n v="0"/>
  </r>
  <r>
    <n v="792"/>
    <s v="Wednesday"/>
    <s v="11:30-01:00"/>
    <s v="G"/>
    <n v="185"/>
    <s v="SAC-2"/>
    <n v="0"/>
    <x v="0"/>
    <n v="0"/>
  </r>
  <r>
    <n v="793"/>
    <s v="Wednesday"/>
    <s v="11:30-01:00"/>
    <s v="G"/>
    <n v="186"/>
    <n v="303"/>
    <n v="0"/>
    <x v="0"/>
    <n v="0"/>
  </r>
  <r>
    <n v="794"/>
    <s v="Wednesday"/>
    <s v="11:30-01:00"/>
    <s v="G"/>
    <n v="187"/>
    <s v="L-Draw"/>
    <s v="TE234(L2T3)A"/>
    <x v="0"/>
    <s v="(L2T3)A"/>
  </r>
  <r>
    <n v="795"/>
    <s v="Wednesday"/>
    <s v="11:30-01:00"/>
    <s v="G"/>
    <n v="188"/>
    <s v="L-Yarn1"/>
    <n v="0"/>
    <x v="0"/>
    <n v="0"/>
  </r>
  <r>
    <n v="796"/>
    <s v="Wednesday"/>
    <s v="11:30-01:00"/>
    <s v="G"/>
    <n v="189"/>
    <s v="L-Fab"/>
    <n v="0"/>
    <x v="0"/>
    <n v="0"/>
  </r>
  <r>
    <n v="797"/>
    <s v="Wednesday"/>
    <s v="11:30-01:00"/>
    <s v="G"/>
    <n v="190"/>
    <n v="0"/>
    <n v="0"/>
    <x v="0"/>
    <n v="0"/>
  </r>
  <r>
    <n v="798"/>
    <s v="Wednesday"/>
    <s v="11:30-01:00"/>
    <s v="G"/>
    <n v="191"/>
    <s v="L-Fab"/>
    <s v="TE214(L2-T1)A"/>
    <x v="5"/>
    <s v="(L2-T1)A"/>
  </r>
  <r>
    <n v="799"/>
    <s v="Wednesday"/>
    <s v="11:30-01:00"/>
    <s v="G"/>
    <n v="192"/>
    <s v="L-Col"/>
    <s v="TE 222 (L2T2)A"/>
    <x v="23"/>
    <s v="(L2T2)A"/>
  </r>
  <r>
    <n v="800"/>
    <s v="Wednesday"/>
    <s v="11:30-01:00"/>
    <s v="G"/>
    <n v="193"/>
    <s v="L-App"/>
    <s v="TE418(L4T1)"/>
    <x v="60"/>
    <s v="(L4T1)"/>
  </r>
  <r>
    <n v="801"/>
    <s v="Wednesday"/>
    <s v="11:30-01:00"/>
    <s v="G"/>
    <n v="194"/>
    <s v="L-QC1_x000a_709"/>
    <n v="0"/>
    <x v="0"/>
    <n v="0"/>
  </r>
  <r>
    <n v="802"/>
    <s v="Wednesday"/>
    <s v="11:30-01:00"/>
    <s v="G"/>
    <n v="195"/>
    <s v="L-QC2_x000a_708"/>
    <n v="0"/>
    <x v="0"/>
    <n v="0"/>
  </r>
  <r>
    <n v="803"/>
    <s v="Wednesday"/>
    <s v="11:30-01:00"/>
    <s v="G"/>
    <n v="196"/>
    <n v="0"/>
    <n v="0"/>
    <x v="0"/>
    <n v="0"/>
  </r>
  <r>
    <n v="804"/>
    <s v="Wednesday"/>
    <s v="11:30-01:00"/>
    <s v="G"/>
    <n v="197"/>
    <n v="502"/>
    <s v="PHY123(L1T2)D"/>
    <x v="0"/>
    <s v="(L1T2)D"/>
  </r>
  <r>
    <n v="805"/>
    <s v="Wednesday"/>
    <s v="11:30-01:00"/>
    <s v="G"/>
    <n v="198"/>
    <n v="0"/>
    <n v="0"/>
    <x v="0"/>
    <n v="0"/>
  </r>
  <r>
    <n v="806"/>
    <s v="Wednesday"/>
    <s v="11:30-01:00"/>
    <s v="G"/>
    <n v="199"/>
    <s v="L-mec"/>
    <n v="0"/>
    <x v="0"/>
    <n v="0"/>
  </r>
  <r>
    <n v="807"/>
    <s v="Wednesday"/>
    <s v="11:30-01:00"/>
    <s v="G"/>
    <n v="200"/>
    <n v="0"/>
    <n v="0"/>
    <x v="0"/>
    <n v="0"/>
  </r>
  <r>
    <n v="808"/>
    <s v="Wednesday"/>
    <s v="01:00-02:30"/>
    <s v="J"/>
    <n v="172"/>
    <n v="701"/>
    <s v="CSE112(L1T3)B"/>
    <x v="0"/>
    <s v="(L1T3)B"/>
  </r>
  <r>
    <n v="809"/>
    <s v="Wednesday"/>
    <s v="01:00-02:30"/>
    <s v="J"/>
    <n v="173"/>
    <n v="702"/>
    <s v="TE 327 (L3T2) A"/>
    <x v="9"/>
    <s v="(L3T2) A"/>
  </r>
  <r>
    <n v="810"/>
    <s v="Wednesday"/>
    <s v="01:00-02:30"/>
    <s v="J"/>
    <n v="174"/>
    <n v="703"/>
    <s v="TE 334(L3T3)A"/>
    <x v="11"/>
    <s v="(L3T3)A"/>
  </r>
  <r>
    <n v="811"/>
    <s v="Wednesday"/>
    <s v="01:00-02:30"/>
    <s v="J"/>
    <n v="175"/>
    <n v="704"/>
    <n v="0"/>
    <x v="0"/>
    <n v="0"/>
  </r>
  <r>
    <n v="812"/>
    <s v="Wednesday"/>
    <s v="01:00-02:30"/>
    <s v="J"/>
    <n v="176"/>
    <n v="705"/>
    <s v="TE 334(L3T3)D"/>
    <x v="32"/>
    <s v="(L3T3)D"/>
  </r>
  <r>
    <n v="813"/>
    <s v="Wednesday"/>
    <s v="01:00-02:30"/>
    <s v="J"/>
    <n v="177"/>
    <n v="707"/>
    <n v="0"/>
    <x v="0"/>
    <n v="0"/>
  </r>
  <r>
    <n v="814"/>
    <s v="Wednesday"/>
    <s v="01:00-02:30"/>
    <s v="J"/>
    <n v="178"/>
    <n v="801"/>
    <n v="0"/>
    <x v="0"/>
    <n v="0"/>
  </r>
  <r>
    <n v="815"/>
    <s v="Wednesday"/>
    <s v="01:00-02:30"/>
    <s v="J"/>
    <n v="179"/>
    <n v="803"/>
    <s v="MAT111(L1T1)A"/>
    <x v="33"/>
    <s v="(L1T1)A"/>
  </r>
  <r>
    <n v="816"/>
    <s v="Wednesday"/>
    <s v="01:00-02:30"/>
    <s v="J"/>
    <n v="180"/>
    <n v="807"/>
    <s v="TE221(L2T2)B"/>
    <x v="23"/>
    <s v="(L2T2)B"/>
  </r>
  <r>
    <n v="817"/>
    <s v="Wednesday"/>
    <s v="01:00-02:30"/>
    <s v="J"/>
    <n v="181"/>
    <n v="808"/>
    <s v="CHE-124(L1T2)B"/>
    <x v="21"/>
    <s v="(L1T2)B"/>
  </r>
  <r>
    <n v="818"/>
    <s v="Wednesday"/>
    <s v="01:00-02:30"/>
    <s v="J"/>
    <n v="182"/>
    <n v="711"/>
    <s v="TE4111(L4T1)A"/>
    <x v="12"/>
    <s v="(L4T1)A"/>
  </r>
  <r>
    <n v="819"/>
    <s v="Wednesday"/>
    <s v="01:00-02:30"/>
    <s v="J"/>
    <n v="183"/>
    <n v="712"/>
    <s v="DIC"/>
    <x v="0"/>
    <s v="DIC"/>
  </r>
  <r>
    <n v="820"/>
    <s v="Wednesday"/>
    <s v="01:00-02:30"/>
    <s v="J"/>
    <n v="184"/>
    <n v="301"/>
    <n v="0"/>
    <x v="0"/>
    <n v="0"/>
  </r>
  <r>
    <n v="821"/>
    <s v="Wednesday"/>
    <s v="01:00-02:30"/>
    <s v="J"/>
    <n v="185"/>
    <n v="304"/>
    <n v="0"/>
    <x v="0"/>
    <n v="0"/>
  </r>
  <r>
    <n v="822"/>
    <s v="Wednesday"/>
    <s v="01:00-02:30"/>
    <s v="J"/>
    <n v="186"/>
    <n v="303"/>
    <n v="0"/>
    <x v="0"/>
    <n v="0"/>
  </r>
  <r>
    <n v="823"/>
    <s v="Wednesday"/>
    <s v="01:00-02:30"/>
    <s v="J"/>
    <n v="187"/>
    <s v="L-Draw"/>
    <s v="TE234(L2T3)A"/>
    <x v="6"/>
    <s v="(L2T3)A"/>
  </r>
  <r>
    <n v="824"/>
    <s v="Wednesday"/>
    <s v="01:00-02:30"/>
    <s v="J"/>
    <n v="188"/>
    <s v="L-Yarn1"/>
    <n v="0"/>
    <x v="0"/>
    <n v="0"/>
  </r>
  <r>
    <n v="825"/>
    <s v="Wednesday"/>
    <s v="01:00-02:30"/>
    <s v="J"/>
    <n v="189"/>
    <s v="L-Fab"/>
    <n v="0"/>
    <x v="0"/>
    <n v="0"/>
  </r>
  <r>
    <n v="826"/>
    <s v="Wednesday"/>
    <s v="01:00-02:30"/>
    <s v="J"/>
    <n v="190"/>
    <n v="0"/>
    <n v="0"/>
    <x v="0"/>
    <n v="0"/>
  </r>
  <r>
    <n v="827"/>
    <s v="Wednesday"/>
    <s v="01:00-02:30"/>
    <s v="J"/>
    <n v="191"/>
    <s v="L-Fab"/>
    <s v="TE214(L2-T1)A"/>
    <x v="5"/>
    <s v="(L2-T1)A"/>
  </r>
  <r>
    <n v="828"/>
    <s v="Wednesday"/>
    <s v="01:00-02:30"/>
    <s v="J"/>
    <n v="192"/>
    <s v="L-Col"/>
    <s v="TE 222 (L2T2)A"/>
    <x v="23"/>
    <s v="(L2T2)A"/>
  </r>
  <r>
    <n v="829"/>
    <s v="Wednesday"/>
    <s v="01:00-02:30"/>
    <s v="J"/>
    <n v="193"/>
    <s v="L-App"/>
    <s v="TE418(L4T1)"/>
    <x v="60"/>
    <s v="(L4T1)"/>
  </r>
  <r>
    <n v="830"/>
    <s v="Wednesday"/>
    <s v="01:00-02:30"/>
    <s v="J"/>
    <n v="194"/>
    <s v="L-QC1_x000a_709"/>
    <n v="0"/>
    <x v="0"/>
    <n v="0"/>
  </r>
  <r>
    <n v="831"/>
    <s v="Wednesday"/>
    <s v="01:00-02:30"/>
    <s v="J"/>
    <n v="195"/>
    <s v="L-QC2_x000a_708"/>
    <n v="0"/>
    <x v="0"/>
    <n v="0"/>
  </r>
  <r>
    <n v="832"/>
    <s v="Wednesday"/>
    <s v="01:00-02:30"/>
    <s v="J"/>
    <n v="196"/>
    <n v="0"/>
    <n v="0"/>
    <x v="0"/>
    <n v="0"/>
  </r>
  <r>
    <n v="833"/>
    <s v="Wednesday"/>
    <s v="01:00-02:30"/>
    <s v="J"/>
    <n v="197"/>
    <n v="502"/>
    <s v="PHY123(L1T2)D"/>
    <x v="0"/>
    <s v="(L1T2)D"/>
  </r>
  <r>
    <n v="834"/>
    <s v="Wednesday"/>
    <s v="01:00-02:30"/>
    <s v="J"/>
    <n v="198"/>
    <n v="0"/>
    <n v="0"/>
    <x v="0"/>
    <n v="0"/>
  </r>
  <r>
    <n v="835"/>
    <s v="Wednesday"/>
    <s v="01:00-02:30"/>
    <s v="J"/>
    <n v="199"/>
    <s v="L-mec"/>
    <n v="0"/>
    <x v="0"/>
    <n v="0"/>
  </r>
  <r>
    <n v="836"/>
    <s v="Wednesday"/>
    <s v="01:00-02:30"/>
    <s v="J"/>
    <n v="200"/>
    <n v="0"/>
    <n v="0"/>
    <x v="0"/>
    <n v="0"/>
  </r>
  <r>
    <n v="837"/>
    <s v="Wednesday"/>
    <s v="2:30-04:00"/>
    <s v="M"/>
    <n v="172"/>
    <n v="701"/>
    <s v="TE428(L4T2)C"/>
    <x v="0"/>
    <s v="(L4T2)C"/>
  </r>
  <r>
    <n v="838"/>
    <s v="Wednesday"/>
    <s v="2:30-04:00"/>
    <s v="M"/>
    <n v="173"/>
    <n v="702"/>
    <s v="ACT 231(L2T3)B"/>
    <x v="0"/>
    <s v="(L2T3)B"/>
  </r>
  <r>
    <n v="839"/>
    <s v="Wednesday"/>
    <s v="2:30-04:00"/>
    <s v="M"/>
    <n v="174"/>
    <n v="703"/>
    <s v="TE317(L3T2)A"/>
    <x v="19"/>
    <s v="(L3T2)A"/>
  </r>
  <r>
    <n v="840"/>
    <s v="Wednesday"/>
    <s v="2:30-04:00"/>
    <s v="M"/>
    <n v="175"/>
    <n v="704"/>
    <s v="MKT 231(L2T3)A"/>
    <x v="18"/>
    <s v="(L2T3)A"/>
  </r>
  <r>
    <n v="841"/>
    <s v="Wednesday"/>
    <s v="2:30-04:00"/>
    <s v="M"/>
    <n v="176"/>
    <n v="705"/>
    <s v="CHE-124(L1T2)C"/>
    <x v="14"/>
    <s v="(L1T2)C"/>
  </r>
  <r>
    <n v="842"/>
    <s v="Wednesday"/>
    <s v="2:30-04:00"/>
    <s v="M"/>
    <n v="177"/>
    <n v="707"/>
    <s v="PHY111(L1T1)C"/>
    <x v="34"/>
    <s v="(L1T1)C"/>
  </r>
  <r>
    <n v="843"/>
    <s v="Wednesday"/>
    <s v="2:30-04:00"/>
    <s v="M"/>
    <n v="178"/>
    <n v="801"/>
    <s v="TE 325(L3T2)B"/>
    <x v="0"/>
    <s v="(L3T2)B"/>
  </r>
  <r>
    <n v="844"/>
    <s v="Wednesday"/>
    <s v="2:30-04:00"/>
    <s v="M"/>
    <n v="179"/>
    <n v="803"/>
    <s v="MAT122(L1T2)D"/>
    <x v="27"/>
    <s v="(L1T2)D"/>
  </r>
  <r>
    <n v="845"/>
    <s v="Wednesday"/>
    <s v="2:30-04:00"/>
    <s v="M"/>
    <n v="180"/>
    <n v="807"/>
    <s v="TE333(L3T3)A"/>
    <x v="52"/>
    <s v="(L3T3)A"/>
  </r>
  <r>
    <n v="846"/>
    <s v="Wednesday"/>
    <s v="2:30-04:00"/>
    <s v="M"/>
    <n v="181"/>
    <n v="808"/>
    <s v="TE233(L2T3)B"/>
    <x v="61"/>
    <s v="(L2T3)B"/>
  </r>
  <r>
    <n v="847"/>
    <s v="Wednesday"/>
    <s v="2:30-04:00"/>
    <s v="M"/>
    <n v="182"/>
    <n v="711"/>
    <n v="0"/>
    <x v="0"/>
    <n v="0"/>
  </r>
  <r>
    <n v="848"/>
    <s v="Wednesday"/>
    <s v="2:30-04:00"/>
    <s v="M"/>
    <n v="183"/>
    <n v="712"/>
    <n v="0"/>
    <x v="0"/>
    <n v="0"/>
  </r>
  <r>
    <n v="849"/>
    <s v="Wednesday"/>
    <s v="2:30-04:00"/>
    <s v="M"/>
    <n v="184"/>
    <n v="0"/>
    <n v="0"/>
    <x v="0"/>
    <n v="0"/>
  </r>
  <r>
    <n v="850"/>
    <s v="Wednesday"/>
    <s v="2:30-04:00"/>
    <s v="M"/>
    <n v="185"/>
    <n v="302"/>
    <n v="0"/>
    <x v="0"/>
    <n v="0"/>
  </r>
  <r>
    <n v="851"/>
    <s v="Wednesday"/>
    <s v="2:30-04:00"/>
    <s v="M"/>
    <n v="186"/>
    <n v="303"/>
    <n v="0"/>
    <x v="0"/>
    <n v="0"/>
  </r>
  <r>
    <n v="852"/>
    <s v="Wednesday"/>
    <s v="2:30-04:00"/>
    <s v="M"/>
    <n v="187"/>
    <n v="0"/>
    <n v="0"/>
    <x v="0"/>
    <n v="0"/>
  </r>
  <r>
    <n v="853"/>
    <s v="Wednesday"/>
    <s v="2:30-04:00"/>
    <s v="M"/>
    <n v="188"/>
    <s v="L-Yarn1"/>
    <n v="0"/>
    <x v="0"/>
    <n v="0"/>
  </r>
  <r>
    <n v="854"/>
    <s v="Wednesday"/>
    <s v="2:30-04:00"/>
    <s v="M"/>
    <n v="189"/>
    <s v="L-Yarn2"/>
    <n v="0"/>
    <x v="0"/>
    <n v="0"/>
  </r>
  <r>
    <n v="855"/>
    <s v="Wednesday"/>
    <s v="2:30-04:00"/>
    <s v="M"/>
    <n v="190"/>
    <s v="L-COL"/>
    <n v="0"/>
    <x v="0"/>
    <n v="0"/>
  </r>
  <r>
    <n v="856"/>
    <s v="Wednesday"/>
    <s v="2:30-04:00"/>
    <s v="M"/>
    <n v="191"/>
    <s v="L-Fab"/>
    <s v="TE214(L2-T1)B"/>
    <x v="35"/>
    <s v="(L2-T1)B"/>
  </r>
  <r>
    <n v="857"/>
    <s v="Wednesday"/>
    <s v="2:30-04:00"/>
    <s v="M"/>
    <n v="192"/>
    <s v="L-Yarn2"/>
    <n v="0"/>
    <x v="0"/>
    <n v="0"/>
  </r>
  <r>
    <n v="858"/>
    <s v="Wednesday"/>
    <s v="2:30-04:00"/>
    <s v="M"/>
    <n v="193"/>
    <s v="L-App"/>
    <n v="0"/>
    <x v="0"/>
    <n v="0"/>
  </r>
  <r>
    <n v="859"/>
    <s v="Wednesday"/>
    <s v="2:30-04:00"/>
    <s v="M"/>
    <n v="194"/>
    <s v="L-QC1_x000a_709"/>
    <s v="PC"/>
    <x v="0"/>
    <s v="PC"/>
  </r>
  <r>
    <n v="860"/>
    <s v="Wednesday"/>
    <s v="2:30-04:00"/>
    <s v="M"/>
    <n v="195"/>
    <s v="L-QC2_x000a_708"/>
    <s v="TE316(L3T1)B"/>
    <x v="30"/>
    <s v="(L3T1)B"/>
  </r>
  <r>
    <n v="861"/>
    <s v="Wednesday"/>
    <s v="2:30-04:00"/>
    <s v="M"/>
    <n v="196"/>
    <s v="L-Draw"/>
    <s v="TE225(L2T2)C"/>
    <x v="0"/>
    <s v="(L2T2)C"/>
  </r>
  <r>
    <n v="862"/>
    <s v="Wednesday"/>
    <s v="2:30-04:00"/>
    <s v="M"/>
    <n v="197"/>
    <n v="502"/>
    <s v="PHY123(L1T2)E"/>
    <x v="0"/>
    <s v="(L1T2)E"/>
  </r>
  <r>
    <n v="863"/>
    <s v="Wednesday"/>
    <s v="2:30-04:00"/>
    <s v="M"/>
    <n v="198"/>
    <n v="0"/>
    <n v="0"/>
    <x v="0"/>
    <n v="0"/>
  </r>
  <r>
    <n v="864"/>
    <s v="Wednesday"/>
    <s v="2:30-04:00"/>
    <s v="M"/>
    <n v="199"/>
    <s v="L-mec"/>
    <n v="0"/>
    <x v="0"/>
    <n v="0"/>
  </r>
  <r>
    <n v="865"/>
    <s v="Wednesday"/>
    <s v="2:30-04:00"/>
    <s v="M"/>
    <n v="200"/>
    <s v="L-Chem"/>
    <n v="0"/>
    <x v="0"/>
    <n v="0"/>
  </r>
  <r>
    <n v="866"/>
    <s v="Wednesday"/>
    <s v="04:00-05:30"/>
    <s v="P"/>
    <n v="172"/>
    <n v="701"/>
    <s v="TE428(L4T2)C"/>
    <x v="9"/>
    <s v="(L4T2)C"/>
  </r>
  <r>
    <n v="867"/>
    <s v="Wednesday"/>
    <s v="04:00-05:30"/>
    <s v="P"/>
    <n v="173"/>
    <n v="702"/>
    <s v="GED 211(L2T1)C"/>
    <x v="55"/>
    <s v="(L2T1)C"/>
  </r>
  <r>
    <n v="868"/>
    <s v="Wednesday"/>
    <s v="04:00-05:30"/>
    <s v="P"/>
    <n v="174"/>
    <n v="703"/>
    <s v="TE417(L4T1)A"/>
    <x v="37"/>
    <s v="(L4T1)A"/>
  </r>
  <r>
    <n v="869"/>
    <s v="Wednesday"/>
    <s v="04:00-05:30"/>
    <s v="P"/>
    <n v="175"/>
    <n v="704"/>
    <s v="TE417(L4T1)"/>
    <x v="38"/>
    <s v="(L4T1)"/>
  </r>
  <r>
    <n v="870"/>
    <s v="Wednesday"/>
    <s v="04:00-05:30"/>
    <s v="P"/>
    <n v="176"/>
    <n v="705"/>
    <s v="TE 335 (L3T3)A"/>
    <x v="20"/>
    <s v="(L3T3)A"/>
  </r>
  <r>
    <n v="871"/>
    <s v="Wednesday"/>
    <s v="04:00-05:30"/>
    <s v="P"/>
    <n v="177"/>
    <n v="707"/>
    <n v="0"/>
    <x v="0"/>
    <n v="0"/>
  </r>
  <r>
    <n v="872"/>
    <s v="Wednesday"/>
    <s v="04:00-05:30"/>
    <s v="P"/>
    <n v="178"/>
    <n v="801"/>
    <s v="TE325(L3T2)C"/>
    <x v="45"/>
    <s v="(L3T2)C"/>
  </r>
  <r>
    <n v="873"/>
    <s v="Wednesday"/>
    <s v="04:00-05:30"/>
    <s v="P"/>
    <n v="179"/>
    <n v="803"/>
    <s v="MAT111(L1T1)C"/>
    <x v="33"/>
    <s v="(L1T1)C"/>
  </r>
  <r>
    <n v="874"/>
    <s v="Wednesday"/>
    <s v="04:00-05:30"/>
    <s v="P"/>
    <n v="180"/>
    <n v="807"/>
    <s v="TE333(L3T3)B"/>
    <x v="52"/>
    <s v="(L3T3)B"/>
  </r>
  <r>
    <n v="875"/>
    <s v="Wednesday"/>
    <s v="04:00-05:30"/>
    <s v="P"/>
    <n v="181"/>
    <n v="808"/>
    <s v="TE233(L2T3)A"/>
    <x v="61"/>
    <s v="(L2T3)A"/>
  </r>
  <r>
    <n v="876"/>
    <s v="Wednesday"/>
    <s v="04:00-05:30"/>
    <s v="P"/>
    <n v="182"/>
    <n v="711"/>
    <n v="0"/>
    <x v="0"/>
    <n v="0"/>
  </r>
  <r>
    <n v="877"/>
    <s v="Wednesday"/>
    <s v="04:00-05:30"/>
    <s v="P"/>
    <n v="183"/>
    <n v="712"/>
    <n v="0"/>
    <x v="0"/>
    <n v="0"/>
  </r>
  <r>
    <n v="878"/>
    <s v="Wednesday"/>
    <s v="04:00-05:30"/>
    <s v="P"/>
    <n v="184"/>
    <s v="501P"/>
    <n v="0"/>
    <x v="0"/>
    <n v="0"/>
  </r>
  <r>
    <n v="879"/>
    <s v="Wednesday"/>
    <s v="04:00-05:30"/>
    <s v="P"/>
    <n v="185"/>
    <n v="401"/>
    <n v="0"/>
    <x v="0"/>
    <n v="0"/>
  </r>
  <r>
    <n v="880"/>
    <s v="Wednesday"/>
    <s v="04:00-05:30"/>
    <s v="P"/>
    <n v="186"/>
    <n v="303"/>
    <n v="0"/>
    <x v="0"/>
    <n v="0"/>
  </r>
  <r>
    <n v="881"/>
    <s v="Wednesday"/>
    <s v="04:00-05:30"/>
    <s v="P"/>
    <n v="187"/>
    <n v="0"/>
    <n v="0"/>
    <x v="0"/>
    <n v="0"/>
  </r>
  <r>
    <n v="882"/>
    <s v="Wednesday"/>
    <s v="04:00-05:30"/>
    <s v="P"/>
    <n v="188"/>
    <s v="L-Yarn1"/>
    <n v="0"/>
    <x v="0"/>
    <n v="0"/>
  </r>
  <r>
    <n v="883"/>
    <s v="Wednesday"/>
    <s v="04:00-05:30"/>
    <s v="P"/>
    <n v="189"/>
    <s v="L-Yarn2"/>
    <n v="0"/>
    <x v="0"/>
    <n v="0"/>
  </r>
  <r>
    <n v="884"/>
    <s v="Wednesday"/>
    <s v="04:00-05:30"/>
    <s v="P"/>
    <n v="190"/>
    <s v="L-COL"/>
    <n v="0"/>
    <x v="0"/>
    <n v="0"/>
  </r>
  <r>
    <n v="885"/>
    <s v="Wednesday"/>
    <s v="04:00-05:30"/>
    <s v="P"/>
    <n v="191"/>
    <s v="L-Fab"/>
    <s v="TE214(L2-T1)B"/>
    <x v="35"/>
    <s v="(L2-T1)B"/>
  </r>
  <r>
    <n v="886"/>
    <s v="Wednesday"/>
    <s v="04:00-05:30"/>
    <s v="P"/>
    <n v="192"/>
    <s v="L-Yarn2"/>
    <n v="0"/>
    <x v="0"/>
    <n v="0"/>
  </r>
  <r>
    <n v="887"/>
    <s v="Wednesday"/>
    <s v="04:00-05:30"/>
    <s v="P"/>
    <n v="193"/>
    <s v="L-App"/>
    <n v="0"/>
    <x v="0"/>
    <n v="0"/>
  </r>
  <r>
    <n v="888"/>
    <s v="Wednesday"/>
    <s v="04:00-05:30"/>
    <s v="P"/>
    <n v="194"/>
    <s v="L-QC1_x000a_709"/>
    <s v="PC"/>
    <x v="0"/>
    <s v="PC"/>
  </r>
  <r>
    <n v="889"/>
    <s v="Wednesday"/>
    <s v="04:00-05:30"/>
    <s v="P"/>
    <n v="195"/>
    <s v="L-QC2_x000a_708"/>
    <s v="TE316(L3T1)B"/>
    <x v="30"/>
    <s v="(L3T1)B"/>
  </r>
  <r>
    <n v="890"/>
    <s v="Wednesday"/>
    <s v="04:00-05:30"/>
    <s v="P"/>
    <n v="196"/>
    <s v="L-Draw"/>
    <s v="TE225(L2T2)C"/>
    <x v="6"/>
    <s v="(L2T2)C"/>
  </r>
  <r>
    <n v="891"/>
    <s v="Wednesday"/>
    <s v="04:00-05:30"/>
    <s v="P"/>
    <n v="197"/>
    <n v="502"/>
    <s v="PHY123(L1T2)E"/>
    <x v="0"/>
    <s v="(L1T2)E"/>
  </r>
  <r>
    <n v="892"/>
    <s v="Wednesday"/>
    <s v="04:00-05:30"/>
    <s v="P"/>
    <n v="198"/>
    <n v="0"/>
    <n v="0"/>
    <x v="0"/>
    <n v="0"/>
  </r>
  <r>
    <n v="893"/>
    <s v="Wednesday"/>
    <s v="04:00-05:30"/>
    <s v="P"/>
    <n v="199"/>
    <s v="L-mec"/>
    <n v="0"/>
    <x v="0"/>
    <n v="0"/>
  </r>
  <r>
    <n v="894"/>
    <s v="Wednesday"/>
    <s v="04:00-05:30"/>
    <s v="P"/>
    <n v="200"/>
    <s v="L-Chem"/>
    <n v="0"/>
    <x v="0"/>
    <n v="0"/>
  </r>
  <r>
    <n v="895"/>
    <s v="Thursday"/>
    <s v="08:30-10:00"/>
    <s v="A"/>
    <n v="212"/>
    <n v="701"/>
    <n v="0"/>
    <x v="0"/>
    <n v="0"/>
  </r>
  <r>
    <n v="896"/>
    <s v="Thursday"/>
    <s v="08:30-10:00"/>
    <s v="A"/>
    <n v="213"/>
    <n v="702"/>
    <n v="0"/>
    <x v="0"/>
    <n v="0"/>
  </r>
  <r>
    <n v="897"/>
    <s v="Thursday"/>
    <s v="08:30-10:00"/>
    <s v="A"/>
    <n v="214"/>
    <n v="703"/>
    <n v="0"/>
    <x v="0"/>
    <n v="0"/>
  </r>
  <r>
    <n v="898"/>
    <s v="Thursday"/>
    <s v="08:30-10:00"/>
    <s v="A"/>
    <n v="215"/>
    <n v="704"/>
    <n v="0"/>
    <x v="0"/>
    <n v="0"/>
  </r>
  <r>
    <n v="899"/>
    <s v="Thursday"/>
    <s v="08:30-10:00"/>
    <s v="A"/>
    <n v="216"/>
    <n v="705"/>
    <n v="0"/>
    <x v="0"/>
    <n v="0"/>
  </r>
  <r>
    <n v="900"/>
    <s v="Thursday"/>
    <s v="08:30-10:00"/>
    <s v="A"/>
    <n v="217"/>
    <n v="707"/>
    <n v="0"/>
    <x v="0"/>
    <n v="0"/>
  </r>
  <r>
    <n v="901"/>
    <s v="Thursday"/>
    <s v="08:30-10:00"/>
    <s v="A"/>
    <n v="218"/>
    <n v="801"/>
    <n v="0"/>
    <x v="0"/>
    <n v="0"/>
  </r>
  <r>
    <n v="902"/>
    <s v="Thursday"/>
    <s v="08:30-10:00"/>
    <s v="A"/>
    <n v="219"/>
    <n v="803"/>
    <n v="0"/>
    <x v="0"/>
    <n v="0"/>
  </r>
  <r>
    <n v="903"/>
    <s v="Thursday"/>
    <s v="08:30-10:00"/>
    <s v="A"/>
    <n v="220"/>
    <n v="807"/>
    <n v="0"/>
    <x v="0"/>
    <n v="0"/>
  </r>
  <r>
    <n v="904"/>
    <s v="Thursday"/>
    <s v="08:30-10:00"/>
    <s v="A"/>
    <n v="221"/>
    <n v="808"/>
    <s v="TE233(L2T3)A"/>
    <x v="61"/>
    <s v="(L2T3)A"/>
  </r>
  <r>
    <n v="905"/>
    <s v="Thursday"/>
    <s v="08:30-10:00"/>
    <s v="A"/>
    <n v="222"/>
    <n v="711"/>
    <n v="0"/>
    <x v="0"/>
    <n v="0"/>
  </r>
  <r>
    <n v="906"/>
    <s v="Thursday"/>
    <s v="08:30-10:00"/>
    <s v="A"/>
    <n v="223"/>
    <n v="712"/>
    <s v="DIC"/>
    <x v="0"/>
    <s v="DIC"/>
  </r>
  <r>
    <n v="907"/>
    <s v="Thursday"/>
    <s v="08:30-10:00"/>
    <s v="A"/>
    <n v="224"/>
    <n v="302"/>
    <n v="0"/>
    <x v="0"/>
    <n v="0"/>
  </r>
  <r>
    <n v="908"/>
    <s v="Thursday"/>
    <s v="08:30-10:00"/>
    <s v="A"/>
    <n v="225"/>
    <s v="L-Yarn2"/>
    <n v="0"/>
    <x v="0"/>
    <n v="0"/>
  </r>
  <r>
    <n v="909"/>
    <s v="Thursday"/>
    <s v="08:30-10:00"/>
    <s v="A"/>
    <n v="226"/>
    <s v="L-Fab"/>
    <n v="0"/>
    <x v="0"/>
    <n v="0"/>
  </r>
  <r>
    <n v="910"/>
    <s v="Thursday"/>
    <s v="08:30-10:00"/>
    <s v="A"/>
    <n v="227"/>
    <s v="L-Col"/>
    <n v="0"/>
    <x v="0"/>
    <n v="0"/>
  </r>
  <r>
    <n v="911"/>
    <s v="Thursday"/>
    <s v="08:30-10:00"/>
    <s v="A"/>
    <n v="228"/>
    <s v="L-App"/>
    <n v="0"/>
    <x v="0"/>
    <n v="0"/>
  </r>
  <r>
    <n v="912"/>
    <s v="Thursday"/>
    <s v="08:30-10:00"/>
    <s v="A"/>
    <n v="229"/>
    <s v="L-QC1_x000a_709"/>
    <n v="0"/>
    <x v="0"/>
    <n v="0"/>
  </r>
  <r>
    <n v="913"/>
    <s v="Thursday"/>
    <s v="08:30-10:00"/>
    <s v="A"/>
    <n v="230"/>
    <s v="L-QC2_x000a_708"/>
    <n v="0"/>
    <x v="0"/>
    <n v="0"/>
  </r>
  <r>
    <n v="914"/>
    <s v="Thursday"/>
    <s v="08:30-10:00"/>
    <s v="A"/>
    <n v="231"/>
    <s v="L-Elec 505"/>
    <s v="TE326(L3T2)B"/>
    <x v="45"/>
    <s v="(L3T2)B"/>
  </r>
  <r>
    <n v="915"/>
    <s v="Thursday"/>
    <s v="08:30-10:00"/>
    <s v="A"/>
    <n v="232"/>
    <n v="501"/>
    <n v="0"/>
    <x v="0"/>
    <n v="0"/>
  </r>
  <r>
    <n v="916"/>
    <s v="Thursday"/>
    <s v="08:30-10:00"/>
    <s v="A"/>
    <n v="233"/>
    <n v="701"/>
    <n v="0"/>
    <x v="0"/>
    <n v="0"/>
  </r>
  <r>
    <n v="917"/>
    <s v="Thursday"/>
    <s v="08:30-10:00"/>
    <s v="A"/>
    <n v="234"/>
    <s v="L-draw"/>
    <n v="0"/>
    <x v="0"/>
    <n v="0"/>
  </r>
  <r>
    <n v="918"/>
    <s v="Thursday"/>
    <s v="08:30-10:00"/>
    <s v="A"/>
    <n v="235"/>
    <s v="L-Chem"/>
    <n v="0"/>
    <x v="0"/>
    <n v="0"/>
  </r>
  <r>
    <n v="919"/>
    <s v="Thursday"/>
    <s v="08:30-10:00"/>
    <s v="A"/>
    <n v="236"/>
    <s v="L-Elec"/>
    <n v="0"/>
    <x v="0"/>
    <n v="0"/>
  </r>
  <r>
    <n v="920"/>
    <s v="Thursday"/>
    <s v="08:30-10:00"/>
    <s v="A"/>
    <n v="237"/>
    <s v="L-mec"/>
    <n v="0"/>
    <x v="0"/>
    <n v="0"/>
  </r>
  <r>
    <n v="921"/>
    <s v="Thursday"/>
    <s v="08:30-10:00"/>
    <s v="A"/>
    <n v="238"/>
    <s v="L-Yarn1"/>
    <n v="0"/>
    <x v="0"/>
    <n v="0"/>
  </r>
  <r>
    <n v="922"/>
    <s v="Thursday"/>
    <s v="10:00-11:30"/>
    <s v="D"/>
    <n v="212"/>
    <n v="701"/>
    <n v="0"/>
    <x v="0"/>
    <n v="0"/>
  </r>
  <r>
    <n v="923"/>
    <s v="Thursday"/>
    <s v="10:00-11:30"/>
    <s v="D"/>
    <n v="213"/>
    <n v="702"/>
    <n v="0"/>
    <x v="0"/>
    <n v="0"/>
  </r>
  <r>
    <n v="924"/>
    <s v="Thursday"/>
    <s v="10:00-11:30"/>
    <s v="D"/>
    <n v="214"/>
    <n v="703"/>
    <n v="0"/>
    <x v="0"/>
    <n v="0"/>
  </r>
  <r>
    <n v="925"/>
    <s v="Thursday"/>
    <s v="10:00-11:30"/>
    <s v="D"/>
    <n v="215"/>
    <n v="704"/>
    <n v="0"/>
    <x v="0"/>
    <n v="0"/>
  </r>
  <r>
    <n v="926"/>
    <s v="Thursday"/>
    <s v="10:00-11:30"/>
    <s v="D"/>
    <n v="216"/>
    <n v="705"/>
    <n v="0"/>
    <x v="0"/>
    <n v="0"/>
  </r>
  <r>
    <n v="927"/>
    <s v="Thursday"/>
    <s v="10:00-11:30"/>
    <s v="D"/>
    <n v="217"/>
    <n v="707"/>
    <n v="0"/>
    <x v="0"/>
    <n v="0"/>
  </r>
  <r>
    <n v="928"/>
    <s v="Thursday"/>
    <s v="10:00-11:30"/>
    <s v="D"/>
    <n v="218"/>
    <n v="801"/>
    <n v="0"/>
    <x v="0"/>
    <n v="0"/>
  </r>
  <r>
    <n v="929"/>
    <s v="Thursday"/>
    <s v="10:00-11:30"/>
    <s v="D"/>
    <n v="219"/>
    <n v="803"/>
    <n v="0"/>
    <x v="0"/>
    <n v="0"/>
  </r>
  <r>
    <n v="930"/>
    <s v="Thursday"/>
    <s v="10:00-11:30"/>
    <s v="D"/>
    <n v="220"/>
    <n v="807"/>
    <n v="0"/>
    <x v="0"/>
    <n v="0"/>
  </r>
  <r>
    <n v="931"/>
    <s v="Thursday"/>
    <s v="10:00-11:30"/>
    <s v="D"/>
    <n v="221"/>
    <n v="808"/>
    <s v="TE233(L2T3)B"/>
    <x v="61"/>
    <s v="(L2T3)B"/>
  </r>
  <r>
    <n v="932"/>
    <s v="Thursday"/>
    <s v="10:00-11:30"/>
    <s v="D"/>
    <n v="222"/>
    <n v="711"/>
    <n v="0"/>
    <x v="0"/>
    <n v="0"/>
  </r>
  <r>
    <n v="933"/>
    <s v="Thursday"/>
    <s v="10:00-11:30"/>
    <s v="D"/>
    <n v="223"/>
    <n v="712"/>
    <s v="DIC"/>
    <x v="0"/>
    <s v="DIC"/>
  </r>
  <r>
    <n v="934"/>
    <s v="Thursday"/>
    <s v="10:00-11:30"/>
    <s v="D"/>
    <n v="224"/>
    <s v="SAC-2"/>
    <n v="0"/>
    <x v="0"/>
    <n v="0"/>
  </r>
  <r>
    <n v="935"/>
    <s v="Thursday"/>
    <s v="10:00-11:30"/>
    <s v="D"/>
    <n v="225"/>
    <s v="L-Yarn2"/>
    <n v="0"/>
    <x v="0"/>
    <n v="0"/>
  </r>
  <r>
    <n v="936"/>
    <s v="Thursday"/>
    <s v="10:00-11:30"/>
    <s v="D"/>
    <n v="226"/>
    <s v="L-Fab"/>
    <n v="0"/>
    <x v="0"/>
    <n v="0"/>
  </r>
  <r>
    <n v="937"/>
    <s v="Thursday"/>
    <s v="10:00-11:30"/>
    <s v="D"/>
    <n v="227"/>
    <s v="L-Col"/>
    <n v="0"/>
    <x v="0"/>
    <n v="0"/>
  </r>
  <r>
    <n v="938"/>
    <s v="Thursday"/>
    <s v="10:00-11:30"/>
    <s v="D"/>
    <n v="228"/>
    <s v="L-App"/>
    <n v="0"/>
    <x v="0"/>
    <n v="0"/>
  </r>
  <r>
    <n v="939"/>
    <s v="Thursday"/>
    <s v="10:00-11:30"/>
    <s v="D"/>
    <n v="229"/>
    <s v="L-QC1_x000a_709"/>
    <n v="0"/>
    <x v="0"/>
    <n v="0"/>
  </r>
  <r>
    <n v="940"/>
    <s v="Thursday"/>
    <s v="10:00-11:30"/>
    <s v="D"/>
    <n v="230"/>
    <s v="L-QC2_x000a_708"/>
    <n v="0"/>
    <x v="0"/>
    <n v="0"/>
  </r>
  <r>
    <n v="941"/>
    <s v="Thursday"/>
    <s v="10:00-11:30"/>
    <s v="D"/>
    <n v="231"/>
    <s v="L-Elec 505"/>
    <s v="TE326(L3T2)B"/>
    <x v="45"/>
    <s v="(L3T2)B"/>
  </r>
  <r>
    <n v="942"/>
    <s v="Thursday"/>
    <s v="10:00-11:30"/>
    <s v="D"/>
    <n v="232"/>
    <n v="501"/>
    <n v="0"/>
    <x v="0"/>
    <n v="0"/>
  </r>
  <r>
    <n v="943"/>
    <s v="Thursday"/>
    <s v="10:00-11:30"/>
    <s v="D"/>
    <n v="233"/>
    <n v="701"/>
    <n v="0"/>
    <x v="0"/>
    <n v="0"/>
  </r>
  <r>
    <n v="944"/>
    <s v="Thursday"/>
    <s v="10:00-11:30"/>
    <s v="D"/>
    <n v="234"/>
    <s v="L-draw"/>
    <n v="0"/>
    <x v="0"/>
    <n v="0"/>
  </r>
  <r>
    <n v="945"/>
    <s v="Thursday"/>
    <s v="10:00-11:30"/>
    <s v="D"/>
    <n v="235"/>
    <s v="L-Chem"/>
    <n v="0"/>
    <x v="0"/>
    <n v="0"/>
  </r>
  <r>
    <n v="946"/>
    <s v="Thursday"/>
    <s v="10:00-11:30"/>
    <s v="D"/>
    <n v="236"/>
    <s v="L-Elec"/>
    <n v="0"/>
    <x v="0"/>
    <n v="0"/>
  </r>
  <r>
    <n v="947"/>
    <s v="Thursday"/>
    <s v="10:00-11:30"/>
    <s v="D"/>
    <n v="237"/>
    <s v="L-mec"/>
    <n v="0"/>
    <x v="0"/>
    <n v="0"/>
  </r>
  <r>
    <n v="948"/>
    <s v="Thursday"/>
    <s v="10:00-11:30"/>
    <s v="D"/>
    <n v="238"/>
    <s v="L-Yarn1"/>
    <n v="0"/>
    <x v="0"/>
    <n v="0"/>
  </r>
  <r>
    <n v="949"/>
    <s v="Thursday"/>
    <s v="11:30-01:00"/>
    <s v="G"/>
    <n v="212"/>
    <n v="701"/>
    <s v="CSE112(L1T3) A"/>
    <x v="0"/>
    <s v="(L1T3) A"/>
  </r>
  <r>
    <n v="950"/>
    <s v="Thursday"/>
    <s v="11:30-01:00"/>
    <s v="G"/>
    <n v="213"/>
    <n v="702"/>
    <n v="0"/>
    <x v="0"/>
    <n v="0"/>
  </r>
  <r>
    <n v="951"/>
    <s v="Thursday"/>
    <s v="11:30-01:00"/>
    <s v="G"/>
    <n v="214"/>
    <n v="703"/>
    <n v="0"/>
    <x v="0"/>
    <n v="0"/>
  </r>
  <r>
    <n v="952"/>
    <s v="Thursday"/>
    <s v="11:30-01:00"/>
    <s v="G"/>
    <n v="215"/>
    <n v="704"/>
    <n v="0"/>
    <x v="0"/>
    <n v="0"/>
  </r>
  <r>
    <n v="953"/>
    <s v="Thursday"/>
    <s v="11:30-01:00"/>
    <s v="G"/>
    <n v="216"/>
    <n v="705"/>
    <n v="0"/>
    <x v="0"/>
    <n v="0"/>
  </r>
  <r>
    <n v="954"/>
    <s v="Thursday"/>
    <s v="11:30-01:00"/>
    <s v="G"/>
    <n v="217"/>
    <n v="707"/>
    <n v="0"/>
    <x v="0"/>
    <n v="0"/>
  </r>
  <r>
    <n v="955"/>
    <s v="Thursday"/>
    <s v="11:30-01:00"/>
    <s v="G"/>
    <n v="218"/>
    <n v="801"/>
    <n v="0"/>
    <x v="0"/>
    <n v="0"/>
  </r>
  <r>
    <n v="956"/>
    <s v="Thursday"/>
    <s v="11:30-01:00"/>
    <s v="G"/>
    <n v="219"/>
    <n v="803"/>
    <n v="0"/>
    <x v="0"/>
    <n v="0"/>
  </r>
  <r>
    <n v="957"/>
    <s v="Thursday"/>
    <s v="11:30-01:00"/>
    <s v="G"/>
    <n v="220"/>
    <n v="807"/>
    <n v="0"/>
    <x v="0"/>
    <n v="0"/>
  </r>
  <r>
    <n v="958"/>
    <s v="Thursday"/>
    <s v="11:30-01:00"/>
    <s v="G"/>
    <n v="221"/>
    <n v="808"/>
    <s v="TE333(L3T3)C"/>
    <x v="62"/>
    <s v="(L3T3)C"/>
  </r>
  <r>
    <n v="959"/>
    <s v="Thursday"/>
    <s v="11:30-01:00"/>
    <s v="G"/>
    <n v="222"/>
    <n v="711"/>
    <n v="0"/>
    <x v="0"/>
    <n v="0"/>
  </r>
  <r>
    <n v="960"/>
    <s v="Thursday"/>
    <s v="11:30-01:00"/>
    <s v="G"/>
    <n v="223"/>
    <n v="712"/>
    <s v="DIC"/>
    <x v="0"/>
    <s v="DIC"/>
  </r>
  <r>
    <n v="961"/>
    <s v="Thursday"/>
    <s v="11:30-01:00"/>
    <s v="G"/>
    <n v="224"/>
    <s v="E-Lab"/>
    <n v="0"/>
    <x v="0"/>
    <n v="0"/>
  </r>
  <r>
    <n v="962"/>
    <s v="Thursday"/>
    <s v="11:30-01:00"/>
    <s v="G"/>
    <n v="225"/>
    <s v="L-Yarn2"/>
    <n v="0"/>
    <x v="0"/>
    <n v="0"/>
  </r>
  <r>
    <n v="963"/>
    <s v="Thursday"/>
    <s v="11:30-01:00"/>
    <s v="G"/>
    <n v="226"/>
    <s v="L-Fab"/>
    <n v="0"/>
    <x v="0"/>
    <n v="0"/>
  </r>
  <r>
    <n v="964"/>
    <s v="Thursday"/>
    <s v="11:30-01:00"/>
    <s v="G"/>
    <n v="227"/>
    <s v="L-Col"/>
    <n v="0"/>
    <x v="0"/>
    <n v="0"/>
  </r>
  <r>
    <n v="965"/>
    <s v="Thursday"/>
    <s v="11:30-01:00"/>
    <s v="G"/>
    <n v="228"/>
    <s v="L-App"/>
    <n v="0"/>
    <x v="0"/>
    <n v="0"/>
  </r>
  <r>
    <n v="966"/>
    <s v="Thursday"/>
    <s v="11:30-01:00"/>
    <s v="G"/>
    <n v="229"/>
    <s v="L-QC1_x000a_709"/>
    <n v="0"/>
    <x v="0"/>
    <n v="0"/>
  </r>
  <r>
    <n v="967"/>
    <s v="Thursday"/>
    <s v="11:30-01:00"/>
    <s v="G"/>
    <n v="230"/>
    <s v="L-QC2_x000a_708"/>
    <n v="0"/>
    <x v="0"/>
    <n v="0"/>
  </r>
  <r>
    <n v="968"/>
    <s v="Thursday"/>
    <s v="11:30-01:00"/>
    <s v="G"/>
    <n v="231"/>
    <s v="L-Elec 505"/>
    <s v="TE326(L3T2)D"/>
    <x v="48"/>
    <s v="(L3T2)D"/>
  </r>
  <r>
    <n v="969"/>
    <s v="Thursday"/>
    <s v="11:30-01:00"/>
    <s v="G"/>
    <n v="232"/>
    <n v="501"/>
    <n v="0"/>
    <x v="0"/>
    <n v="0"/>
  </r>
  <r>
    <n v="970"/>
    <s v="Thursday"/>
    <s v="11:30-01:00"/>
    <s v="G"/>
    <n v="233"/>
    <n v="701"/>
    <n v="0"/>
    <x v="0"/>
    <n v="0"/>
  </r>
  <r>
    <n v="971"/>
    <s v="Thursday"/>
    <s v="11:30-01:00"/>
    <s v="G"/>
    <n v="234"/>
    <s v="L-draw"/>
    <n v="0"/>
    <x v="0"/>
    <n v="0"/>
  </r>
  <r>
    <n v="972"/>
    <s v="Thursday"/>
    <s v="11:30-01:00"/>
    <s v="G"/>
    <n v="235"/>
    <s v="L-Chem"/>
    <n v="0"/>
    <x v="0"/>
    <n v="0"/>
  </r>
  <r>
    <n v="973"/>
    <s v="Thursday"/>
    <s v="11:30-01:00"/>
    <s v="G"/>
    <n v="236"/>
    <s v="L-Elec"/>
    <n v="0"/>
    <x v="0"/>
    <n v="0"/>
  </r>
  <r>
    <n v="974"/>
    <s v="Thursday"/>
    <s v="11:30-01:00"/>
    <s v="G"/>
    <n v="237"/>
    <s v="L-mec"/>
    <n v="0"/>
    <x v="0"/>
    <n v="0"/>
  </r>
  <r>
    <n v="975"/>
    <s v="Thursday"/>
    <s v="11:30-01:00"/>
    <s v="G"/>
    <n v="238"/>
    <s v="L-Yarn1"/>
    <n v="0"/>
    <x v="0"/>
    <n v="0"/>
  </r>
  <r>
    <n v="976"/>
    <s v="Thursday"/>
    <s v="01:00-02:30"/>
    <s v="J"/>
    <n v="212"/>
    <n v="701"/>
    <s v="CSE112(L1T3) A"/>
    <x v="0"/>
    <s v="(L1T3) A"/>
  </r>
  <r>
    <n v="977"/>
    <s v="Thursday"/>
    <s v="01:00-02:30"/>
    <s v="J"/>
    <n v="213"/>
    <n v="702"/>
    <n v="0"/>
    <x v="0"/>
    <n v="0"/>
  </r>
  <r>
    <n v="978"/>
    <s v="Thursday"/>
    <s v="01:00-02:30"/>
    <s v="J"/>
    <n v="214"/>
    <n v="703"/>
    <n v="0"/>
    <x v="0"/>
    <n v="0"/>
  </r>
  <r>
    <n v="979"/>
    <s v="Thursday"/>
    <s v="01:00-02:30"/>
    <s v="J"/>
    <n v="215"/>
    <n v="704"/>
    <n v="0"/>
    <x v="0"/>
    <n v="0"/>
  </r>
  <r>
    <n v="980"/>
    <s v="Thursday"/>
    <s v="01:00-02:30"/>
    <s v="J"/>
    <n v="216"/>
    <n v="705"/>
    <n v="0"/>
    <x v="0"/>
    <n v="0"/>
  </r>
  <r>
    <n v="981"/>
    <s v="Thursday"/>
    <s v="01:00-02:30"/>
    <s v="J"/>
    <n v="217"/>
    <n v="707"/>
    <n v="0"/>
    <x v="0"/>
    <n v="0"/>
  </r>
  <r>
    <n v="982"/>
    <s v="Thursday"/>
    <s v="01:00-02:30"/>
    <s v="J"/>
    <n v="218"/>
    <n v="801"/>
    <n v="0"/>
    <x v="0"/>
    <n v="0"/>
  </r>
  <r>
    <n v="983"/>
    <s v="Thursday"/>
    <s v="01:00-02:30"/>
    <s v="J"/>
    <n v="219"/>
    <n v="803"/>
    <n v="0"/>
    <x v="0"/>
    <n v="0"/>
  </r>
  <r>
    <n v="984"/>
    <s v="Thursday"/>
    <s v="01:00-02:30"/>
    <s v="J"/>
    <n v="220"/>
    <n v="807"/>
    <n v="0"/>
    <x v="0"/>
    <n v="0"/>
  </r>
  <r>
    <n v="985"/>
    <s v="Thursday"/>
    <s v="01:00-02:30"/>
    <s v="J"/>
    <n v="221"/>
    <n v="808"/>
    <n v="0"/>
    <x v="0"/>
    <n v="0"/>
  </r>
  <r>
    <n v="986"/>
    <s v="Thursday"/>
    <s v="01:00-02:30"/>
    <s v="J"/>
    <n v="222"/>
    <n v="711"/>
    <n v="0"/>
    <x v="0"/>
    <n v="0"/>
  </r>
  <r>
    <n v="987"/>
    <s v="Thursday"/>
    <s v="01:00-02:30"/>
    <s v="J"/>
    <n v="223"/>
    <n v="712"/>
    <s v="DIC"/>
    <x v="0"/>
    <s v="DIC"/>
  </r>
  <r>
    <n v="988"/>
    <s v="Thursday"/>
    <s v="01:00-02:30"/>
    <s v="J"/>
    <n v="224"/>
    <s v="SAC-2"/>
    <n v="0"/>
    <x v="0"/>
    <n v="0"/>
  </r>
  <r>
    <n v="989"/>
    <s v="Thursday"/>
    <s v="01:00-02:30"/>
    <s v="J"/>
    <n v="225"/>
    <s v="L-Yarn2"/>
    <n v="0"/>
    <x v="0"/>
    <n v="0"/>
  </r>
  <r>
    <n v="990"/>
    <s v="Thursday"/>
    <s v="01:00-02:30"/>
    <s v="J"/>
    <n v="226"/>
    <s v="L-Fab"/>
    <n v="0"/>
    <x v="0"/>
    <n v="0"/>
  </r>
  <r>
    <n v="991"/>
    <s v="Thursday"/>
    <s v="01:00-02:30"/>
    <s v="J"/>
    <n v="227"/>
    <s v="L-Col"/>
    <n v="0"/>
    <x v="0"/>
    <n v="0"/>
  </r>
  <r>
    <n v="992"/>
    <s v="Thursday"/>
    <s v="01:00-02:30"/>
    <s v="J"/>
    <n v="228"/>
    <s v="L-App"/>
    <n v="0"/>
    <x v="0"/>
    <n v="0"/>
  </r>
  <r>
    <n v="993"/>
    <s v="Thursday"/>
    <s v="01:00-02:30"/>
    <s v="J"/>
    <n v="229"/>
    <s v="L-QC1_x000a_709"/>
    <n v="0"/>
    <x v="0"/>
    <n v="0"/>
  </r>
  <r>
    <n v="994"/>
    <s v="Thursday"/>
    <s v="01:00-02:30"/>
    <s v="J"/>
    <n v="230"/>
    <s v="L-QC2_x000a_708"/>
    <n v="0"/>
    <x v="0"/>
    <n v="0"/>
  </r>
  <r>
    <n v="995"/>
    <s v="Thursday"/>
    <s v="01:00-02:30"/>
    <s v="J"/>
    <n v="231"/>
    <s v="L-Elec 505"/>
    <s v="TE326(L3T2)D"/>
    <x v="48"/>
    <s v="(L3T2)D"/>
  </r>
  <r>
    <n v="996"/>
    <s v="Thursday"/>
    <s v="01:00-02:30"/>
    <s v="J"/>
    <n v="232"/>
    <n v="501"/>
    <n v="0"/>
    <x v="0"/>
    <n v="0"/>
  </r>
  <r>
    <n v="997"/>
    <s v="Thursday"/>
    <s v="01:00-02:30"/>
    <s v="J"/>
    <n v="233"/>
    <n v="701"/>
    <n v="0"/>
    <x v="0"/>
    <n v="0"/>
  </r>
  <r>
    <n v="998"/>
    <s v="Thursday"/>
    <s v="01:00-02:30"/>
    <s v="J"/>
    <n v="234"/>
    <s v="L-draw"/>
    <n v="0"/>
    <x v="0"/>
    <n v="0"/>
  </r>
  <r>
    <n v="999"/>
    <s v="Thursday"/>
    <s v="01:00-02:30"/>
    <s v="J"/>
    <n v="235"/>
    <s v="L-Chem"/>
    <n v="0"/>
    <x v="0"/>
    <n v="0"/>
  </r>
  <r>
    <n v="1000"/>
    <s v="Thursday"/>
    <s v="01:00-02:30"/>
    <s v="J"/>
    <n v="236"/>
    <s v="L-Elec"/>
    <n v="0"/>
    <x v="0"/>
    <n v="0"/>
  </r>
  <r>
    <n v="1001"/>
    <s v="Thursday"/>
    <s v="01:00-02:30"/>
    <s v="J"/>
    <n v="237"/>
    <s v="L-mec"/>
    <n v="0"/>
    <x v="0"/>
    <n v="0"/>
  </r>
  <r>
    <n v="1002"/>
    <s v="Thursday"/>
    <s v="01:00-02:30"/>
    <s v="J"/>
    <n v="238"/>
    <s v="L-Yarn1"/>
    <n v="0"/>
    <x v="0"/>
    <n v="0"/>
  </r>
  <r>
    <n v="1003"/>
    <s v="Thursday"/>
    <s v="2:30-04:00"/>
    <s v="M"/>
    <n v="212"/>
    <n v="701"/>
    <n v="0"/>
    <x v="0"/>
    <n v="0"/>
  </r>
  <r>
    <n v="1004"/>
    <s v="Thursday"/>
    <s v="2:30-04:00"/>
    <s v="M"/>
    <n v="213"/>
    <n v="702"/>
    <n v="0"/>
    <x v="0"/>
    <n v="0"/>
  </r>
  <r>
    <n v="1005"/>
    <s v="Thursday"/>
    <s v="2:30-04:00"/>
    <s v="M"/>
    <n v="214"/>
    <n v="703"/>
    <n v="0"/>
    <x v="0"/>
    <n v="0"/>
  </r>
  <r>
    <n v="1006"/>
    <s v="Thursday"/>
    <s v="2:30-04:00"/>
    <s v="M"/>
    <n v="215"/>
    <n v="704"/>
    <n v="0"/>
    <x v="0"/>
    <n v="0"/>
  </r>
  <r>
    <n v="1007"/>
    <s v="Thursday"/>
    <s v="2:30-04:00"/>
    <s v="M"/>
    <n v="216"/>
    <n v="705"/>
    <n v="0"/>
    <x v="0"/>
    <n v="0"/>
  </r>
  <r>
    <n v="1008"/>
    <s v="Thursday"/>
    <s v="2:30-04:00"/>
    <s v="M"/>
    <n v="217"/>
    <n v="707"/>
    <n v="0"/>
    <x v="0"/>
    <n v="0"/>
  </r>
  <r>
    <n v="1009"/>
    <s v="Thursday"/>
    <s v="2:30-04:00"/>
    <s v="M"/>
    <n v="218"/>
    <n v="801"/>
    <n v="0"/>
    <x v="0"/>
    <n v="0"/>
  </r>
  <r>
    <n v="1010"/>
    <s v="Thursday"/>
    <s v="2:30-04:00"/>
    <s v="M"/>
    <n v="219"/>
    <n v="803"/>
    <n v="0"/>
    <x v="0"/>
    <n v="0"/>
  </r>
  <r>
    <n v="1011"/>
    <s v="Thursday"/>
    <s v="2:30-04:00"/>
    <s v="M"/>
    <n v="220"/>
    <n v="807"/>
    <n v="0"/>
    <x v="0"/>
    <n v="0"/>
  </r>
  <r>
    <n v="1012"/>
    <s v="Thursday"/>
    <s v="2:30-04:00"/>
    <s v="M"/>
    <n v="221"/>
    <n v="808"/>
    <s v="TE334(L3T3)A"/>
    <x v="7"/>
    <s v="(L3T3)A"/>
  </r>
  <r>
    <n v="1013"/>
    <s v="Thursday"/>
    <s v="2:30-04:00"/>
    <s v="M"/>
    <n v="222"/>
    <n v="711"/>
    <n v="0"/>
    <x v="0"/>
    <n v="0"/>
  </r>
  <r>
    <n v="1014"/>
    <s v="Thursday"/>
    <s v="2:30-04:00"/>
    <s v="M"/>
    <n v="223"/>
    <n v="712"/>
    <n v="0"/>
    <x v="0"/>
    <n v="0"/>
  </r>
  <r>
    <n v="1015"/>
    <s v="Thursday"/>
    <s v="2:30-04:00"/>
    <s v="M"/>
    <n v="224"/>
    <n v="0"/>
    <n v="0"/>
    <x v="0"/>
    <n v="0"/>
  </r>
  <r>
    <n v="1016"/>
    <s v="Thursday"/>
    <s v="2:30-04:00"/>
    <s v="M"/>
    <n v="225"/>
    <s v="L-COL"/>
    <n v="0"/>
    <x v="0"/>
    <n v="0"/>
  </r>
  <r>
    <n v="1017"/>
    <s v="Thursday"/>
    <s v="2:30-04:00"/>
    <s v="M"/>
    <n v="226"/>
    <s v="L-Fab"/>
    <n v="0"/>
    <x v="0"/>
    <n v="0"/>
  </r>
  <r>
    <n v="1018"/>
    <s v="Thursday"/>
    <s v="2:30-04:00"/>
    <s v="M"/>
    <n v="227"/>
    <s v="L-Fab"/>
    <n v="0"/>
    <x v="0"/>
    <n v="0"/>
  </r>
  <r>
    <n v="1019"/>
    <s v="Thursday"/>
    <s v="2:30-04:00"/>
    <s v="M"/>
    <n v="228"/>
    <s v="L-App"/>
    <n v="0"/>
    <x v="0"/>
    <n v="0"/>
  </r>
  <r>
    <n v="1020"/>
    <s v="Thursday"/>
    <s v="2:30-04:00"/>
    <s v="M"/>
    <n v="229"/>
    <s v="L-QC1_x000a_709"/>
    <n v="0"/>
    <x v="0"/>
    <n v="0"/>
  </r>
  <r>
    <n v="1021"/>
    <s v="Thursday"/>
    <s v="2:30-04:00"/>
    <s v="M"/>
    <n v="230"/>
    <s v="L-QC2_x000a_708"/>
    <n v="0"/>
    <x v="0"/>
    <n v="0"/>
  </r>
  <r>
    <n v="1022"/>
    <s v="Thursday"/>
    <s v="2:30-04:00"/>
    <s v="M"/>
    <n v="231"/>
    <s v="L-Elec 505"/>
    <n v="0"/>
    <x v="0"/>
    <n v="0"/>
  </r>
  <r>
    <n v="1023"/>
    <s v="Thursday"/>
    <s v="2:30-04:00"/>
    <s v="M"/>
    <n v="232"/>
    <n v="501"/>
    <n v="0"/>
    <x v="0"/>
    <n v="0"/>
  </r>
  <r>
    <n v="1024"/>
    <s v="Thursday"/>
    <s v="2:30-04:00"/>
    <s v="M"/>
    <n v="233"/>
    <n v="701"/>
    <n v="0"/>
    <x v="0"/>
    <n v="0"/>
  </r>
  <r>
    <n v="1025"/>
    <s v="Thursday"/>
    <s v="2:30-04:00"/>
    <s v="M"/>
    <n v="234"/>
    <s v="L-draw"/>
    <n v="0"/>
    <x v="0"/>
    <n v="0"/>
  </r>
  <r>
    <n v="1026"/>
    <s v="Thursday"/>
    <s v="2:30-04:00"/>
    <s v="M"/>
    <n v="235"/>
    <s v="L-Chem"/>
    <n v="0"/>
    <x v="0"/>
    <n v="0"/>
  </r>
  <r>
    <n v="1027"/>
    <s v="Thursday"/>
    <s v="2:30-04:00"/>
    <s v="M"/>
    <n v="236"/>
    <s v="L-Elec"/>
    <n v="0"/>
    <x v="0"/>
    <n v="0"/>
  </r>
  <r>
    <n v="1028"/>
    <s v="Thursday"/>
    <s v="2:30-04:00"/>
    <s v="M"/>
    <n v="237"/>
    <s v="L-mec"/>
    <n v="0"/>
    <x v="0"/>
    <n v="0"/>
  </r>
  <r>
    <n v="1029"/>
    <s v="Thursday"/>
    <s v="2:30-04:00"/>
    <s v="M"/>
    <n v="238"/>
    <s v="L-Yarn1"/>
    <n v="0"/>
    <x v="0"/>
    <n v="0"/>
  </r>
  <r>
    <n v="1030"/>
    <s v="Thursday"/>
    <s v="04:00-05:30"/>
    <s v="P"/>
    <n v="212"/>
    <n v="701"/>
    <n v="0"/>
    <x v="0"/>
    <n v="0"/>
  </r>
  <r>
    <n v="1031"/>
    <s v="Thursday"/>
    <s v="04:00-05:30"/>
    <s v="P"/>
    <n v="213"/>
    <n v="702"/>
    <n v="0"/>
    <x v="0"/>
    <n v="0"/>
  </r>
  <r>
    <n v="1032"/>
    <s v="Thursday"/>
    <s v="04:00-05:30"/>
    <s v="P"/>
    <n v="214"/>
    <n v="703"/>
    <n v="0"/>
    <x v="0"/>
    <n v="0"/>
  </r>
  <r>
    <n v="1033"/>
    <s v="Thursday"/>
    <s v="04:00-05:30"/>
    <s v="P"/>
    <n v="215"/>
    <n v="704"/>
    <n v="0"/>
    <x v="0"/>
    <n v="0"/>
  </r>
  <r>
    <n v="1034"/>
    <s v="Thursday"/>
    <s v="04:00-05:30"/>
    <s v="P"/>
    <n v="216"/>
    <n v="705"/>
    <n v="0"/>
    <x v="0"/>
    <n v="0"/>
  </r>
  <r>
    <n v="1035"/>
    <s v="Thursday"/>
    <s v="04:00-05:30"/>
    <s v="P"/>
    <n v="217"/>
    <n v="707"/>
    <n v="0"/>
    <x v="0"/>
    <n v="0"/>
  </r>
  <r>
    <n v="1036"/>
    <s v="Thursday"/>
    <s v="04:00-05:30"/>
    <s v="P"/>
    <n v="218"/>
    <n v="801"/>
    <n v="0"/>
    <x v="0"/>
    <n v="0"/>
  </r>
  <r>
    <n v="1037"/>
    <s v="Thursday"/>
    <s v="04:00-05:30"/>
    <s v="P"/>
    <n v="219"/>
    <n v="803"/>
    <n v="0"/>
    <x v="0"/>
    <n v="0"/>
  </r>
  <r>
    <n v="1038"/>
    <s v="Thursday"/>
    <s v="04:00-05:30"/>
    <s v="P"/>
    <n v="220"/>
    <n v="807"/>
    <n v="0"/>
    <x v="0"/>
    <n v="0"/>
  </r>
  <r>
    <n v="1039"/>
    <s v="Thursday"/>
    <s v="04:00-05:30"/>
    <s v="P"/>
    <n v="221"/>
    <n v="808"/>
    <s v="TE334(L3T3)C"/>
    <x v="7"/>
    <s v="(L3T3)C"/>
  </r>
  <r>
    <n v="1040"/>
    <s v="Thursday"/>
    <s v="04:00-05:30"/>
    <s v="P"/>
    <n v="222"/>
    <n v="711"/>
    <n v="0"/>
    <x v="0"/>
    <n v="0"/>
  </r>
  <r>
    <n v="1041"/>
    <s v="Thursday"/>
    <s v="04:00-05:30"/>
    <s v="P"/>
    <n v="223"/>
    <n v="712"/>
    <n v="0"/>
    <x v="0"/>
    <n v="0"/>
  </r>
  <r>
    <n v="1042"/>
    <s v="Thursday"/>
    <s v="04:00-05:30"/>
    <s v="P"/>
    <n v="224"/>
    <s v="SAC-2"/>
    <n v="0"/>
    <x v="0"/>
    <n v="0"/>
  </r>
  <r>
    <n v="1043"/>
    <s v="Thursday"/>
    <s v="04:00-05:30"/>
    <s v="P"/>
    <n v="225"/>
    <s v="L-COL"/>
    <n v="0"/>
    <x v="0"/>
    <n v="0"/>
  </r>
  <r>
    <n v="1044"/>
    <s v="Thursday"/>
    <s v="04:00-05:30"/>
    <s v="P"/>
    <n v="226"/>
    <s v="L-Fab"/>
    <n v="0"/>
    <x v="0"/>
    <n v="0"/>
  </r>
  <r>
    <n v="1045"/>
    <s v="Thursday"/>
    <s v="04:00-05:30"/>
    <s v="P"/>
    <n v="227"/>
    <s v="L-Fab"/>
    <n v="0"/>
    <x v="0"/>
    <n v="0"/>
  </r>
  <r>
    <n v="1046"/>
    <s v="Thursday"/>
    <s v="04:00-05:30"/>
    <s v="P"/>
    <n v="228"/>
    <s v="L-App"/>
    <n v="0"/>
    <x v="0"/>
    <n v="0"/>
  </r>
  <r>
    <n v="1047"/>
    <s v="Thursday"/>
    <s v="04:00-05:30"/>
    <s v="P"/>
    <n v="229"/>
    <s v="L-QC1_x000a_709"/>
    <n v="0"/>
    <x v="0"/>
    <n v="0"/>
  </r>
  <r>
    <n v="1048"/>
    <s v="Thursday"/>
    <s v="04:00-05:30"/>
    <s v="P"/>
    <n v="230"/>
    <s v="L-QC2_x000a_708"/>
    <n v="0"/>
    <x v="0"/>
    <n v="0"/>
  </r>
  <r>
    <n v="1049"/>
    <s v="Thursday"/>
    <s v="04:00-05:30"/>
    <s v="P"/>
    <n v="231"/>
    <s v="L-Elec 505"/>
    <n v="0"/>
    <x v="0"/>
    <n v="0"/>
  </r>
  <r>
    <n v="1050"/>
    <s v="Thursday"/>
    <s v="04:00-05:30"/>
    <s v="P"/>
    <n v="232"/>
    <n v="501"/>
    <n v="0"/>
    <x v="0"/>
    <n v="0"/>
  </r>
  <r>
    <n v="1051"/>
    <s v="Thursday"/>
    <s v="04:00-05:30"/>
    <s v="P"/>
    <n v="233"/>
    <n v="701"/>
    <n v="0"/>
    <x v="0"/>
    <n v="0"/>
  </r>
  <r>
    <n v="1052"/>
    <s v="Thursday"/>
    <s v="04:00-05:30"/>
    <s v="P"/>
    <n v="234"/>
    <s v="L-draw"/>
    <n v="0"/>
    <x v="0"/>
    <n v="0"/>
  </r>
  <r>
    <n v="1053"/>
    <s v="Thursday"/>
    <s v="04:00-05:30"/>
    <s v="P"/>
    <n v="235"/>
    <s v="L-Chem"/>
    <n v="0"/>
    <x v="0"/>
    <n v="0"/>
  </r>
  <r>
    <n v="1054"/>
    <s v="Thursday"/>
    <s v="04:00-05:30"/>
    <s v="P"/>
    <n v="236"/>
    <s v="L-Elec"/>
    <n v="0"/>
    <x v="0"/>
    <n v="0"/>
  </r>
  <r>
    <n v="1055"/>
    <s v="Thursday"/>
    <s v="04:00-05:30"/>
    <s v="P"/>
    <n v="237"/>
    <s v="L-mec"/>
    <n v="0"/>
    <x v="0"/>
    <n v="0"/>
  </r>
  <r>
    <n v="1056"/>
    <s v="Thursday"/>
    <s v="04:00-05:30"/>
    <s v="P"/>
    <n v="238"/>
    <s v="L-Yarn1"/>
    <n v="0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1" cacheId="3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10:L74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n="MML2"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/>
  </pivotFields>
  <rowFields count="1">
    <field x="7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4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7"/>
        <item x="47"/>
        <item x="6"/>
        <item x="54"/>
        <item x="48"/>
        <item x="56"/>
        <item x="43"/>
        <item n="(L4T1)C" x="45"/>
        <item n="(L4T1)D"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61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7"/>
    <field x="1"/>
  </rowFields>
  <rowItems count="256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r="1">
      <x v="5"/>
    </i>
    <i t="default">
      <x v="1"/>
    </i>
    <i>
      <x v="2"/>
      <x/>
    </i>
    <i r="1">
      <x v="1"/>
    </i>
    <i r="1">
      <x v="2"/>
    </i>
    <i r="1">
      <x v="3"/>
    </i>
    <i r="1">
      <x v="5"/>
    </i>
    <i t="default">
      <x v="2"/>
    </i>
    <i>
      <x v="3"/>
      <x/>
    </i>
    <i r="1">
      <x v="2"/>
    </i>
    <i t="default">
      <x v="3"/>
    </i>
    <i>
      <x v="4"/>
      <x/>
    </i>
    <i r="1">
      <x v="1"/>
    </i>
    <i r="1">
      <x v="2"/>
    </i>
    <i r="1">
      <x v="3"/>
    </i>
    <i r="1">
      <x v="5"/>
    </i>
    <i t="default">
      <x v="4"/>
    </i>
    <i>
      <x v="5"/>
      <x/>
    </i>
    <i r="1">
      <x v="1"/>
    </i>
    <i r="1">
      <x v="2"/>
    </i>
    <i r="1">
      <x v="3"/>
    </i>
    <i r="1">
      <x v="5"/>
    </i>
    <i t="default">
      <x v="5"/>
    </i>
    <i>
      <x v="6"/>
      <x v="1"/>
    </i>
    <i t="default">
      <x v="6"/>
    </i>
    <i>
      <x v="7"/>
      <x/>
    </i>
    <i r="1">
      <x v="1"/>
    </i>
    <i r="1">
      <x v="2"/>
    </i>
    <i r="1">
      <x v="3"/>
    </i>
    <i r="1">
      <x v="5"/>
    </i>
    <i t="default">
      <x v="7"/>
    </i>
    <i>
      <x v="8"/>
      <x/>
    </i>
    <i r="1">
      <x v="1"/>
    </i>
    <i r="1">
      <x v="2"/>
    </i>
    <i r="1">
      <x v="5"/>
    </i>
    <i t="default">
      <x v="8"/>
    </i>
    <i>
      <x v="9"/>
      <x/>
    </i>
    <i r="1">
      <x v="2"/>
    </i>
    <i r="1">
      <x v="5"/>
    </i>
    <i t="default">
      <x v="9"/>
    </i>
    <i>
      <x v="10"/>
      <x/>
    </i>
    <i r="1">
      <x v="1"/>
    </i>
    <i r="1">
      <x v="2"/>
    </i>
    <i r="1">
      <x v="5"/>
    </i>
    <i t="default">
      <x v="10"/>
    </i>
    <i>
      <x v="11"/>
      <x v="2"/>
    </i>
    <i r="1">
      <x v="3"/>
    </i>
    <i t="default">
      <x v="11"/>
    </i>
    <i>
      <x v="12"/>
      <x/>
    </i>
    <i r="1">
      <x v="3"/>
    </i>
    <i r="1">
      <x v="5"/>
    </i>
    <i t="default">
      <x v="12"/>
    </i>
    <i>
      <x v="13"/>
      <x v="2"/>
    </i>
    <i r="1">
      <x v="3"/>
    </i>
    <i t="default">
      <x v="13"/>
    </i>
    <i>
      <x v="14"/>
      <x/>
    </i>
    <i r="1">
      <x v="3"/>
    </i>
    <i r="1">
      <x v="4"/>
    </i>
    <i t="default">
      <x v="14"/>
    </i>
    <i>
      <x v="15"/>
      <x v="4"/>
    </i>
    <i r="1">
      <x v="5"/>
    </i>
    <i t="default">
      <x v="15"/>
    </i>
    <i>
      <x v="16"/>
      <x/>
    </i>
    <i r="1">
      <x v="1"/>
    </i>
    <i r="1">
      <x v="2"/>
    </i>
    <i r="1">
      <x v="3"/>
    </i>
    <i r="1">
      <x v="5"/>
    </i>
    <i t="default">
      <x v="16"/>
    </i>
    <i>
      <x v="17"/>
      <x/>
    </i>
    <i r="1">
      <x v="1"/>
    </i>
    <i r="1">
      <x v="2"/>
    </i>
    <i r="1">
      <x v="3"/>
    </i>
    <i r="1">
      <x v="5"/>
    </i>
    <i t="default">
      <x v="17"/>
    </i>
    <i>
      <x v="18"/>
      <x/>
    </i>
    <i t="default">
      <x v="18"/>
    </i>
    <i>
      <x v="19"/>
      <x/>
    </i>
    <i r="1">
      <x v="1"/>
    </i>
    <i r="1">
      <x v="2"/>
    </i>
    <i t="default">
      <x v="19"/>
    </i>
    <i>
      <x v="20"/>
      <x v="2"/>
    </i>
    <i r="1">
      <x v="3"/>
    </i>
    <i r="1">
      <x v="5"/>
    </i>
    <i t="default">
      <x v="20"/>
    </i>
    <i>
      <x v="21"/>
      <x/>
    </i>
    <i r="1">
      <x v="1"/>
    </i>
    <i r="1">
      <x v="2"/>
    </i>
    <i r="1">
      <x v="3"/>
    </i>
    <i r="1">
      <x v="5"/>
    </i>
    <i t="default">
      <x v="21"/>
    </i>
    <i>
      <x v="22"/>
      <x/>
    </i>
    <i r="1">
      <x v="1"/>
    </i>
    <i r="1">
      <x v="2"/>
    </i>
    <i r="1">
      <x v="3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4"/>
    </i>
    <i t="default">
      <x v="24"/>
    </i>
    <i>
      <x v="25"/>
      <x v="3"/>
    </i>
    <i r="1">
      <x v="5"/>
    </i>
    <i t="default">
      <x v="25"/>
    </i>
    <i>
      <x v="26"/>
      <x/>
    </i>
    <i r="1">
      <x v="1"/>
    </i>
    <i r="1">
      <x v="2"/>
    </i>
    <i r="1">
      <x v="3"/>
    </i>
    <i r="1">
      <x v="5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3"/>
    </i>
    <i r="1">
      <x v="5"/>
    </i>
    <i t="default">
      <x v="28"/>
    </i>
    <i>
      <x v="29"/>
      <x/>
    </i>
    <i r="1">
      <x v="1"/>
    </i>
    <i r="1">
      <x v="2"/>
    </i>
    <i r="1">
      <x v="5"/>
    </i>
    <i t="default">
      <x v="29"/>
    </i>
    <i>
      <x v="30"/>
      <x/>
    </i>
    <i r="1">
      <x v="1"/>
    </i>
    <i r="1">
      <x v="2"/>
    </i>
    <i r="1">
      <x v="3"/>
    </i>
    <i r="1">
      <x v="5"/>
    </i>
    <i t="default">
      <x v="30"/>
    </i>
    <i>
      <x v="31"/>
      <x/>
    </i>
    <i r="1">
      <x v="5"/>
    </i>
    <i t="default">
      <x v="31"/>
    </i>
    <i>
      <x v="32"/>
      <x/>
    </i>
    <i r="1">
      <x v="5"/>
    </i>
    <i t="default">
      <x v="32"/>
    </i>
    <i>
      <x v="33"/>
      <x/>
    </i>
    <i r="1">
      <x v="5"/>
    </i>
    <i t="default">
      <x v="33"/>
    </i>
    <i>
      <x v="34"/>
      <x v="3"/>
    </i>
    <i r="1">
      <x v="4"/>
    </i>
    <i t="default">
      <x v="34"/>
    </i>
    <i>
      <x v="35"/>
      <x v="1"/>
    </i>
    <i r="1">
      <x v="2"/>
    </i>
    <i r="1">
      <x v="3"/>
    </i>
    <i r="1">
      <x v="5"/>
    </i>
    <i t="default">
      <x v="35"/>
    </i>
    <i>
      <x v="36"/>
      <x v="2"/>
    </i>
    <i t="default">
      <x v="36"/>
    </i>
    <i>
      <x v="37"/>
      <x v="1"/>
    </i>
    <i r="1">
      <x v="5"/>
    </i>
    <i t="default">
      <x v="37"/>
    </i>
    <i>
      <x v="38"/>
      <x/>
    </i>
    <i r="1">
      <x v="1"/>
    </i>
    <i r="1">
      <x v="2"/>
    </i>
    <i r="1">
      <x v="3"/>
    </i>
    <i r="1">
      <x v="5"/>
    </i>
    <i t="default">
      <x v="38"/>
    </i>
    <i>
      <x v="39"/>
      <x/>
    </i>
    <i r="1">
      <x v="2"/>
    </i>
    <i r="1">
      <x v="3"/>
    </i>
    <i t="default">
      <x v="39"/>
    </i>
    <i>
      <x v="40"/>
      <x v="1"/>
    </i>
    <i r="1">
      <x v="4"/>
    </i>
    <i t="default">
      <x v="40"/>
    </i>
    <i>
      <x v="41"/>
      <x v="2"/>
    </i>
    <i t="default">
      <x v="41"/>
    </i>
    <i>
      <x v="42"/>
      <x v="1"/>
    </i>
    <i r="1">
      <x v="2"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 v="3"/>
    </i>
    <i t="default">
      <x v="44"/>
    </i>
    <i>
      <x v="45"/>
      <x v="1"/>
    </i>
    <i r="1">
      <x v="3"/>
    </i>
    <i t="default">
      <x v="45"/>
    </i>
    <i>
      <x v="46"/>
      <x v="2"/>
    </i>
    <i t="default">
      <x v="46"/>
    </i>
    <i>
      <x v="47"/>
      <x v="1"/>
    </i>
    <i t="default">
      <x v="47"/>
    </i>
    <i>
      <x v="48"/>
      <x v="3"/>
    </i>
    <i r="1">
      <x v="5"/>
    </i>
    <i t="default">
      <x v="48"/>
    </i>
    <i>
      <x v="49"/>
      <x/>
    </i>
    <i r="1">
      <x v="1"/>
    </i>
    <i r="1">
      <x v="3"/>
    </i>
    <i r="1">
      <x v="5"/>
    </i>
    <i t="default">
      <x v="49"/>
    </i>
    <i>
      <x v="50"/>
      <x/>
    </i>
    <i r="1">
      <x v="1"/>
    </i>
    <i r="1">
      <x v="2"/>
    </i>
    <i r="1">
      <x v="5"/>
    </i>
    <i t="default">
      <x v="50"/>
    </i>
    <i>
      <x v="51"/>
      <x v="1"/>
    </i>
    <i r="1">
      <x v="3"/>
    </i>
    <i r="1">
      <x v="5"/>
    </i>
    <i t="default">
      <x v="51"/>
    </i>
    <i>
      <x v="52"/>
      <x/>
    </i>
    <i t="default">
      <x v="52"/>
    </i>
    <i>
      <x v="53"/>
      <x/>
    </i>
    <i r="1"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 v="1"/>
    </i>
    <i r="1">
      <x v="3"/>
    </i>
    <i t="default">
      <x v="55"/>
    </i>
    <i>
      <x v="56"/>
      <x/>
    </i>
    <i r="1">
      <x v="1"/>
    </i>
    <i r="1">
      <x v="2"/>
    </i>
    <i r="1">
      <x v="3"/>
    </i>
    <i r="1">
      <x v="5"/>
    </i>
    <i t="default">
      <x v="56"/>
    </i>
    <i>
      <x v="57"/>
      <x v="1"/>
    </i>
    <i t="default">
      <x v="57"/>
    </i>
    <i>
      <x v="58"/>
      <x/>
    </i>
    <i r="1">
      <x v="5"/>
    </i>
    <i t="default">
      <x v="58"/>
    </i>
    <i>
      <x v="59"/>
      <x/>
    </i>
    <i r="1">
      <x v="1"/>
    </i>
    <i t="default">
      <x v="59"/>
    </i>
    <i>
      <x v="60"/>
      <x/>
    </i>
    <i t="default">
      <x v="60"/>
    </i>
    <i>
      <x v="61"/>
      <x v="1"/>
    </i>
    <i r="1">
      <x v="2"/>
    </i>
    <i t="default">
      <x v="61"/>
    </i>
    <i>
      <x v="62"/>
      <x/>
    </i>
    <i r="1">
      <x v="5"/>
    </i>
    <i t="default">
      <x v="62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formats count="1">
    <format dxfId="2">
      <pivotArea dataOnly="0" outline="0" collapsedLevelsAreSubtotals="1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73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>
      <items count="9">
        <item x="1"/>
        <item x="2"/>
        <item x="3"/>
        <item x="4"/>
        <item x="5"/>
        <item x="0"/>
        <item m="1" x="7"/>
        <item m="1" x="6"/>
        <item t="default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8"/>
    <field x="1"/>
  </rowFields>
  <rowItems count="268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4"/>
      <x v="2"/>
    </i>
    <i t="default">
      <x v="4"/>
    </i>
    <i>
      <x v="5"/>
      <x v="2"/>
    </i>
    <i t="default">
      <x v="5"/>
    </i>
    <i>
      <x v="6"/>
      <x v="1"/>
    </i>
    <i r="1">
      <x v="3"/>
    </i>
    <i r="1">
      <x v="5"/>
    </i>
    <i t="default">
      <x v="6"/>
    </i>
    <i>
      <x v="7"/>
      <x/>
    </i>
    <i r="1">
      <x v="1"/>
    </i>
    <i r="1">
      <x v="2"/>
    </i>
    <i t="default">
      <x v="7"/>
    </i>
    <i>
      <x v="8"/>
      <x v="1"/>
    </i>
    <i r="1">
      <x v="3"/>
    </i>
    <i r="1">
      <x v="5"/>
    </i>
    <i t="default">
      <x v="8"/>
    </i>
    <i>
      <x v="9"/>
      <x v="2"/>
    </i>
    <i t="default">
      <x v="9"/>
    </i>
    <i>
      <x v="10"/>
      <x/>
    </i>
    <i r="1">
      <x v="2"/>
    </i>
    <i t="default">
      <x v="10"/>
    </i>
    <i>
      <x v="11"/>
      <x/>
    </i>
    <i r="1">
      <x v="1"/>
    </i>
    <i r="1">
      <x v="2"/>
    </i>
    <i r="1">
      <x v="3"/>
    </i>
    <i t="default">
      <x v="11"/>
    </i>
    <i>
      <x v="12"/>
      <x v="1"/>
    </i>
    <i r="1">
      <x v="2"/>
    </i>
    <i r="1">
      <x v="3"/>
    </i>
    <i t="default">
      <x v="12"/>
    </i>
    <i>
      <x v="13"/>
      <x v="1"/>
    </i>
    <i r="1">
      <x v="3"/>
    </i>
    <i r="1">
      <x v="5"/>
    </i>
    <i t="default">
      <x v="13"/>
    </i>
    <i>
      <x v="14"/>
      <x v="2"/>
    </i>
    <i r="1">
      <x v="3"/>
    </i>
    <i r="1">
      <x v="5"/>
    </i>
    <i t="default">
      <x v="14"/>
    </i>
    <i>
      <x v="15"/>
      <x v="4"/>
    </i>
    <i t="default">
      <x v="15"/>
    </i>
    <i>
      <x v="16"/>
      <x v="2"/>
    </i>
    <i t="default">
      <x v="16"/>
    </i>
    <i>
      <x v="17"/>
      <x v="1"/>
    </i>
    <i t="default">
      <x v="17"/>
    </i>
    <i>
      <x v="18"/>
      <x/>
    </i>
    <i t="default">
      <x v="18"/>
    </i>
    <i>
      <x v="19"/>
      <x/>
    </i>
    <i r="1">
      <x v="1"/>
    </i>
    <i r="1">
      <x v="5"/>
    </i>
    <i t="default">
      <x v="19"/>
    </i>
    <i>
      <x v="20"/>
      <x/>
    </i>
    <i r="1">
      <x v="1"/>
    </i>
    <i r="1">
      <x v="2"/>
    </i>
    <i r="1">
      <x v="3"/>
    </i>
    <i r="1">
      <x v="5"/>
    </i>
    <i t="default">
      <x v="20"/>
    </i>
    <i>
      <x v="21"/>
      <x/>
    </i>
    <i r="1">
      <x v="2"/>
    </i>
    <i r="1">
      <x v="5"/>
    </i>
    <i t="default">
      <x v="21"/>
    </i>
    <i>
      <x v="22"/>
      <x/>
    </i>
    <i r="1">
      <x v="1"/>
    </i>
    <i r="1">
      <x v="2"/>
    </i>
    <i r="1">
      <x v="3"/>
    </i>
    <i r="1">
      <x v="5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3"/>
    </i>
    <i t="default">
      <x v="24"/>
    </i>
    <i>
      <x v="25"/>
      <x/>
    </i>
    <i r="1">
      <x v="1"/>
    </i>
    <i r="1">
      <x v="2"/>
    </i>
    <i r="1">
      <x v="3"/>
    </i>
    <i r="1">
      <x v="5"/>
    </i>
    <i t="default">
      <x v="25"/>
    </i>
    <i>
      <x v="26"/>
      <x v="1"/>
    </i>
    <i r="1">
      <x v="3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2"/>
    </i>
    <i t="default">
      <x v="28"/>
    </i>
    <i>
      <x v="29"/>
      <x/>
    </i>
    <i r="1">
      <x v="1"/>
    </i>
    <i r="1">
      <x v="2"/>
    </i>
    <i r="1">
      <x v="3"/>
    </i>
    <i r="1">
      <x v="5"/>
    </i>
    <i t="default">
      <x v="29"/>
    </i>
    <i>
      <x v="30"/>
      <x/>
    </i>
    <i r="1">
      <x v="1"/>
    </i>
    <i r="1">
      <x v="3"/>
    </i>
    <i r="1">
      <x v="5"/>
    </i>
    <i t="default">
      <x v="30"/>
    </i>
    <i>
      <x v="31"/>
      <x/>
    </i>
    <i r="1">
      <x v="1"/>
    </i>
    <i r="1">
      <x v="2"/>
    </i>
    <i r="1">
      <x v="3"/>
    </i>
    <i r="1">
      <x v="5"/>
    </i>
    <i t="default">
      <x v="31"/>
    </i>
    <i>
      <x v="32"/>
      <x/>
    </i>
    <i r="1">
      <x v="2"/>
    </i>
    <i r="1">
      <x v="3"/>
    </i>
    <i r="1">
      <x v="4"/>
    </i>
    <i r="1">
      <x v="5"/>
    </i>
    <i t="default">
      <x v="32"/>
    </i>
    <i>
      <x v="33"/>
      <x/>
    </i>
    <i r="1">
      <x v="1"/>
    </i>
    <i r="1">
      <x v="2"/>
    </i>
    <i r="1">
      <x v="3"/>
    </i>
    <i r="1">
      <x v="4"/>
    </i>
    <i r="1">
      <x v="5"/>
    </i>
    <i t="default">
      <x v="33"/>
    </i>
    <i>
      <x v="34"/>
      <x v="1"/>
    </i>
    <i r="1">
      <x v="2"/>
    </i>
    <i r="1">
      <x v="5"/>
    </i>
    <i t="default">
      <x v="34"/>
    </i>
    <i>
      <x v="35"/>
      <x/>
    </i>
    <i r="1">
      <x v="1"/>
    </i>
    <i r="1">
      <x v="2"/>
    </i>
    <i r="1">
      <x v="3"/>
    </i>
    <i t="default">
      <x v="35"/>
    </i>
    <i>
      <x v="36"/>
      <x/>
    </i>
    <i t="default">
      <x v="36"/>
    </i>
    <i>
      <x v="37"/>
      <x/>
    </i>
    <i r="1">
      <x v="1"/>
    </i>
    <i r="1">
      <x v="2"/>
    </i>
    <i r="1">
      <x v="5"/>
    </i>
    <i t="default">
      <x v="37"/>
    </i>
    <i>
      <x v="38"/>
      <x/>
    </i>
    <i r="1">
      <x v="1"/>
    </i>
    <i r="1">
      <x v="2"/>
    </i>
    <i r="1">
      <x v="3"/>
    </i>
    <i t="default">
      <x v="38"/>
    </i>
    <i>
      <x v="39"/>
      <x v="1"/>
    </i>
    <i t="default">
      <x v="39"/>
    </i>
    <i>
      <x v="40"/>
      <x v="5"/>
    </i>
    <i t="default">
      <x v="40"/>
    </i>
    <i>
      <x v="41"/>
      <x v="3"/>
    </i>
    <i r="1">
      <x v="5"/>
    </i>
    <i t="default">
      <x v="41"/>
    </i>
    <i>
      <x v="42"/>
      <x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/>
    </i>
    <i r="1">
      <x v="1"/>
    </i>
    <i r="1">
      <x v="2"/>
    </i>
    <i r="1">
      <x v="3"/>
    </i>
    <i r="1">
      <x v="4"/>
    </i>
    <i r="1">
      <x v="5"/>
    </i>
    <i t="default">
      <x v="44"/>
    </i>
    <i>
      <x v="45"/>
      <x/>
    </i>
    <i r="1">
      <x v="1"/>
    </i>
    <i r="1">
      <x v="3"/>
    </i>
    <i t="default">
      <x v="45"/>
    </i>
    <i>
      <x v="46"/>
      <x/>
    </i>
    <i r="1">
      <x v="1"/>
    </i>
    <i r="1">
      <x v="2"/>
    </i>
    <i r="1">
      <x v="3"/>
    </i>
    <i r="1">
      <x v="4"/>
    </i>
    <i r="1">
      <x v="5"/>
    </i>
    <i t="default">
      <x v="46"/>
    </i>
    <i>
      <x v="47"/>
      <x/>
    </i>
    <i r="1">
      <x v="1"/>
    </i>
    <i r="1">
      <x v="2"/>
    </i>
    <i r="1">
      <x v="3"/>
    </i>
    <i r="1">
      <x v="4"/>
    </i>
    <i r="1">
      <x v="5"/>
    </i>
    <i t="default">
      <x v="47"/>
    </i>
    <i>
      <x v="48"/>
      <x v="1"/>
    </i>
    <i r="1">
      <x v="2"/>
    </i>
    <i r="1">
      <x v="3"/>
    </i>
    <i r="1">
      <x v="5"/>
    </i>
    <i t="default">
      <x v="48"/>
    </i>
    <i>
      <x v="49"/>
      <x/>
    </i>
    <i r="1">
      <x v="1"/>
    </i>
    <i r="1">
      <x v="2"/>
    </i>
    <i r="1">
      <x v="4"/>
    </i>
    <i r="1">
      <x v="5"/>
    </i>
    <i t="default">
      <x v="49"/>
    </i>
    <i>
      <x v="50"/>
      <x/>
    </i>
    <i r="1">
      <x v="1"/>
    </i>
    <i r="1">
      <x v="2"/>
    </i>
    <i r="1">
      <x v="3"/>
    </i>
    <i t="default">
      <x v="50"/>
    </i>
    <i>
      <x v="51"/>
      <x/>
    </i>
    <i r="1">
      <x v="1"/>
    </i>
    <i r="1">
      <x v="2"/>
    </i>
    <i r="1">
      <x v="3"/>
    </i>
    <i r="1">
      <x v="5"/>
    </i>
    <i t="default">
      <x v="51"/>
    </i>
    <i>
      <x v="52"/>
      <x v="1"/>
    </i>
    <i r="1">
      <x v="2"/>
    </i>
    <i r="1">
      <x v="3"/>
    </i>
    <i r="1">
      <x v="5"/>
    </i>
    <i t="default">
      <x v="52"/>
    </i>
    <i>
      <x v="53"/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/>
    </i>
    <i r="1">
      <x v="1"/>
    </i>
    <i r="1">
      <x v="2"/>
    </i>
    <i t="default">
      <x v="55"/>
    </i>
    <i>
      <x v="56"/>
      <x/>
    </i>
    <i r="1">
      <x v="1"/>
    </i>
    <i r="1">
      <x v="2"/>
    </i>
    <i t="default">
      <x v="56"/>
    </i>
    <i>
      <x v="57"/>
      <x/>
    </i>
    <i r="1">
      <x v="1"/>
    </i>
    <i r="1">
      <x v="2"/>
    </i>
    <i r="1">
      <x v="3"/>
    </i>
    <i t="default">
      <x v="57"/>
    </i>
    <i>
      <x v="58"/>
      <x/>
    </i>
    <i r="1">
      <x v="1"/>
    </i>
    <i r="1">
      <x v="2"/>
    </i>
    <i r="1">
      <x v="3"/>
    </i>
    <i r="1">
      <x v="4"/>
    </i>
    <i r="1">
      <x v="5"/>
    </i>
    <i t="default">
      <x v="58"/>
    </i>
    <i>
      <x v="59"/>
      <x v="1"/>
    </i>
    <i r="1">
      <x v="2"/>
    </i>
    <i r="1">
      <x v="3"/>
    </i>
    <i t="default">
      <x v="59"/>
    </i>
    <i>
      <x v="60"/>
      <x v="5"/>
    </i>
    <i t="default">
      <x v="60"/>
    </i>
    <i>
      <x v="61"/>
      <x v="1"/>
    </i>
    <i r="1">
      <x v="3"/>
    </i>
    <i t="default">
      <x v="61"/>
    </i>
    <i>
      <x v="62"/>
      <x v="1"/>
    </i>
    <i t="default">
      <x v="62"/>
    </i>
    <i>
      <x v="63"/>
      <x v="2"/>
    </i>
    <i t="default">
      <x v="63"/>
    </i>
    <i>
      <x v="64"/>
      <x/>
    </i>
    <i t="default">
      <x v="64"/>
    </i>
    <i>
      <x v="65"/>
      <x v="1"/>
    </i>
    <i t="default">
      <x v="65"/>
    </i>
    <i>
      <x v="66"/>
      <x v="2"/>
    </i>
    <i t="default">
      <x v="66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D350" firstHeaderRow="1" firstDataRow="1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compact="0" outline="0" subtotalTop="0" showAll="0" includeNewItemsInFilter="1" nonAutoSortDefault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axis="axisRow" compact="0" outline="0" subtotalTop="0" showAll="0" includeNewItemsInFilter="1" defaultSubtotal="0">
      <items count="67">
        <item sd="0" x="0"/>
        <item sd="0" x="2"/>
        <item sd="0" x="19"/>
        <item sd="0" x="11"/>
        <item sd="0" x="14"/>
        <item sd="0" x="21"/>
        <item sd="0" x="9"/>
        <item sd="0" x="3"/>
        <item sd="0" x="24"/>
        <item sd="0" x="12"/>
        <item sd="0" x="13"/>
        <item sd="0" x="30"/>
        <item sd="0" x="42"/>
        <item sd="0" x="8"/>
        <item sd="0" x="18"/>
        <item sd="0" x="5"/>
        <item sd="0" x="20"/>
        <item sd="0" x="16"/>
        <item x="4"/>
        <item m="1" x="64"/>
        <item x="46"/>
        <item m="1" x="65"/>
        <item m="1" x="66"/>
        <item x="39"/>
        <item x="44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7"/>
    <field x="8"/>
    <field x="1"/>
  </rowFields>
  <rowItems count="346">
    <i>
      <x/>
      <x/>
    </i>
    <i r="1">
      <x v="1"/>
    </i>
    <i r="1">
      <x v="2"/>
    </i>
    <i r="1">
      <x v="3"/>
    </i>
    <i r="1">
      <x v="4"/>
    </i>
    <i r="1">
      <x v="7"/>
    </i>
    <i r="1">
      <x v="8"/>
    </i>
    <i r="1">
      <x v="9"/>
    </i>
    <i r="1">
      <x v="10"/>
    </i>
    <i r="1">
      <x v="11"/>
    </i>
    <i r="1">
      <x v="13"/>
    </i>
    <i r="1">
      <x v="14"/>
    </i>
    <i r="1">
      <x v="23"/>
      <x v="1"/>
    </i>
    <i r="1">
      <x v="24"/>
      <x v="2"/>
    </i>
    <i r="1">
      <x v="25"/>
      <x/>
    </i>
    <i r="2">
      <x v="2"/>
    </i>
    <i r="1">
      <x v="26"/>
      <x/>
    </i>
    <i r="2">
      <x v="1"/>
    </i>
    <i r="1">
      <x v="27"/>
      <x v="1"/>
    </i>
    <i r="2">
      <x v="3"/>
    </i>
    <i r="1">
      <x v="28"/>
      <x v="1"/>
    </i>
    <i r="2">
      <x v="3"/>
    </i>
    <i r="1">
      <x v="29"/>
      <x v="1"/>
    </i>
    <i r="2">
      <x v="3"/>
    </i>
    <i r="1">
      <x v="30"/>
      <x v="1"/>
    </i>
    <i r="1">
      <x v="31"/>
      <x v="1"/>
    </i>
    <i r="1">
      <x v="34"/>
      <x/>
    </i>
    <i r="2">
      <x v="5"/>
    </i>
    <i r="1">
      <x v="38"/>
      <x v="1"/>
    </i>
    <i r="2">
      <x v="2"/>
    </i>
    <i r="1">
      <x v="39"/>
      <x v="2"/>
    </i>
    <i r="2">
      <x v="3"/>
    </i>
    <i r="1">
      <x v="41"/>
      <x/>
    </i>
    <i r="1">
      <x v="42"/>
      <x/>
    </i>
    <i r="1">
      <x v="43"/>
      <x v="2"/>
    </i>
    <i r="1">
      <x v="44"/>
      <x v="2"/>
    </i>
    <i r="1">
      <x v="45"/>
      <x v="2"/>
    </i>
    <i r="1">
      <x v="49"/>
      <x v="3"/>
    </i>
    <i r="1">
      <x v="50"/>
      <x v="5"/>
    </i>
    <i r="1">
      <x v="51"/>
      <x/>
    </i>
    <i r="2">
      <x v="1"/>
    </i>
    <i r="2">
      <x v="2"/>
    </i>
    <i r="2">
      <x v="3"/>
    </i>
    <i r="2">
      <x v="4"/>
    </i>
    <i r="2">
      <x v="5"/>
    </i>
    <i r="1">
      <x v="54"/>
      <x v="1"/>
    </i>
    <i r="2">
      <x v="2"/>
    </i>
    <i r="2">
      <x v="3"/>
    </i>
    <i r="1">
      <x v="55"/>
      <x v="1"/>
    </i>
    <i r="1">
      <x v="56"/>
      <x v="2"/>
    </i>
    <i r="1">
      <x v="57"/>
      <x v="3"/>
    </i>
    <i r="1">
      <x v="62"/>
      <x v="1"/>
    </i>
    <i r="1">
      <x v="63"/>
      <x v="2"/>
    </i>
    <i r="1">
      <x v="65"/>
      <x v="2"/>
    </i>
    <i r="1">
      <x v="66"/>
      <x v="4"/>
    </i>
    <i t="default">
      <x/>
    </i>
    <i>
      <x v="1"/>
      <x v="6"/>
    </i>
    <i r="1">
      <x v="7"/>
    </i>
    <i r="1">
      <x v="8"/>
    </i>
    <i t="default">
      <x v="1"/>
    </i>
    <i>
      <x v="2"/>
      <x v="9"/>
    </i>
    <i r="1">
      <x v="23"/>
      <x/>
    </i>
    <i r="2">
      <x v="1"/>
    </i>
    <i r="1">
      <x v="24"/>
      <x v="2"/>
    </i>
    <i r="1">
      <x v="33"/>
      <x v="3"/>
    </i>
    <i r="2">
      <x v="5"/>
    </i>
    <i r="1">
      <x v="35"/>
      <x/>
    </i>
    <i r="2">
      <x v="3"/>
    </i>
    <i r="2">
      <x v="5"/>
    </i>
    <i r="1">
      <x v="57"/>
      <x/>
    </i>
    <i r="2">
      <x v="3"/>
    </i>
    <i t="default">
      <x v="2"/>
    </i>
    <i>
      <x v="3"/>
      <x v="31"/>
      <x/>
    </i>
    <i r="2">
      <x v="2"/>
    </i>
    <i t="default">
      <x v="3"/>
    </i>
    <i>
      <x v="4"/>
      <x v="5"/>
    </i>
    <i r="1">
      <x v="11"/>
    </i>
    <i r="1">
      <x v="12"/>
    </i>
    <i r="1">
      <x v="17"/>
    </i>
    <i r="1">
      <x v="18"/>
      <x v="3"/>
    </i>
    <i r="2">
      <x v="5"/>
    </i>
    <i r="1">
      <x v="36"/>
      <x v="1"/>
    </i>
    <i r="2">
      <x v="2"/>
    </i>
    <i r="1">
      <x v="48"/>
      <x v="1"/>
    </i>
    <i r="1">
      <x v="53"/>
      <x/>
    </i>
    <i r="2">
      <x v="2"/>
    </i>
    <i t="default">
      <x v="4"/>
    </i>
    <i>
      <x v="5"/>
      <x v="3"/>
    </i>
    <i r="1">
      <x v="4"/>
    </i>
    <i r="1">
      <x v="64"/>
      <x v="2"/>
    </i>
    <i t="default">
      <x v="5"/>
    </i>
    <i>
      <x v="6"/>
      <x v="20"/>
      <x v="1"/>
    </i>
    <i t="default">
      <x v="6"/>
    </i>
    <i>
      <x v="7"/>
      <x v="13"/>
    </i>
    <i r="1">
      <x v="14"/>
    </i>
    <i r="1">
      <x v="48"/>
      <x v="3"/>
    </i>
    <i t="default">
      <x v="7"/>
    </i>
    <i>
      <x v="8"/>
      <x/>
    </i>
    <i r="1">
      <x v="7"/>
    </i>
    <i r="1">
      <x v="8"/>
    </i>
    <i t="default">
      <x v="8"/>
    </i>
    <i>
      <x v="9"/>
      <x v="15"/>
    </i>
    <i r="1">
      <x v="32"/>
      <x v="5"/>
    </i>
    <i r="1">
      <x v="58"/>
      <x v="5"/>
    </i>
    <i t="default">
      <x v="9"/>
    </i>
    <i>
      <x v="10"/>
      <x v="13"/>
    </i>
    <i r="1">
      <x v="14"/>
    </i>
    <i r="1">
      <x v="43"/>
      <x v="2"/>
    </i>
    <i t="default">
      <x v="10"/>
    </i>
    <i>
      <x v="11"/>
      <x v="3"/>
    </i>
    <i r="1">
      <x v="4"/>
    </i>
    <i r="1">
      <x v="5"/>
    </i>
    <i t="default">
      <x v="11"/>
    </i>
    <i>
      <x v="12"/>
      <x v="3"/>
    </i>
    <i r="1">
      <x v="13"/>
    </i>
    <i r="1">
      <x v="46"/>
      <x/>
    </i>
    <i r="2">
      <x v="3"/>
    </i>
    <i r="2">
      <x v="5"/>
    </i>
    <i t="default">
      <x v="12"/>
    </i>
    <i>
      <x v="13"/>
      <x v="13"/>
    </i>
    <i t="default">
      <x v="13"/>
    </i>
    <i>
      <x v="14"/>
      <x v="14"/>
    </i>
    <i r="1">
      <x v="20"/>
      <x/>
    </i>
    <i r="2">
      <x v="3"/>
    </i>
    <i t="default">
      <x v="14"/>
    </i>
    <i>
      <x v="15"/>
      <x v="15"/>
    </i>
    <i r="1">
      <x v="37"/>
      <x v="4"/>
    </i>
    <i r="2">
      <x v="5"/>
    </i>
    <i t="default">
      <x v="15"/>
    </i>
    <i>
      <x v="16"/>
      <x v="3"/>
    </i>
    <i r="1">
      <x v="4"/>
    </i>
    <i r="1">
      <x v="25"/>
      <x/>
    </i>
    <i r="2">
      <x v="2"/>
    </i>
    <i r="1">
      <x v="26"/>
      <x v="2"/>
    </i>
    <i r="2">
      <x v="3"/>
    </i>
    <i r="1">
      <x v="27"/>
      <x v="2"/>
    </i>
    <i r="2">
      <x v="3"/>
    </i>
    <i t="default">
      <x v="16"/>
    </i>
    <i>
      <x v="17"/>
      <x v="9"/>
    </i>
    <i r="1">
      <x v="10"/>
    </i>
    <i r="1">
      <x v="37"/>
      <x v="1"/>
    </i>
    <i r="2">
      <x v="5"/>
    </i>
    <i r="1">
      <x v="52"/>
      <x/>
    </i>
    <i r="2">
      <x v="3"/>
    </i>
    <i t="default">
      <x v="17"/>
    </i>
    <i>
      <x v="18"/>
      <x v="26"/>
      <x/>
    </i>
    <i t="default">
      <x v="18"/>
    </i>
    <i>
      <x v="19"/>
      <x/>
    </i>
    <i r="1">
      <x v="23"/>
      <x/>
    </i>
    <i r="2">
      <x v="1"/>
    </i>
    <i r="2">
      <x v="2"/>
    </i>
    <i r="1">
      <x v="24"/>
      <x/>
    </i>
    <i r="2">
      <x v="1"/>
    </i>
    <i r="2">
      <x v="2"/>
    </i>
    <i r="1">
      <x v="57"/>
      <x v="1"/>
    </i>
    <i r="2">
      <x v="2"/>
    </i>
    <i t="default">
      <x v="19"/>
    </i>
    <i>
      <x v="20"/>
      <x/>
    </i>
    <i r="1">
      <x v="11"/>
    </i>
    <i r="1">
      <x v="12"/>
    </i>
    <i t="default">
      <x v="20"/>
    </i>
    <i>
      <x v="21"/>
      <x v="11"/>
    </i>
    <i r="1">
      <x v="15"/>
    </i>
    <i r="1">
      <x v="16"/>
    </i>
    <i r="1">
      <x v="37"/>
      <x v="1"/>
    </i>
    <i t="default">
      <x v="21"/>
    </i>
    <i>
      <x v="22"/>
      <x v="17"/>
    </i>
    <i r="1">
      <x v="32"/>
      <x/>
    </i>
    <i r="2">
      <x v="1"/>
    </i>
    <i r="2">
      <x v="2"/>
    </i>
    <i r="1">
      <x v="40"/>
      <x v="1"/>
    </i>
    <i r="2">
      <x v="2"/>
    </i>
    <i t="default">
      <x v="22"/>
    </i>
    <i>
      <x v="23"/>
      <x v="1"/>
    </i>
    <i r="1">
      <x v="2"/>
    </i>
    <i r="1">
      <x v="27"/>
      <x v="3"/>
    </i>
    <i r="1">
      <x v="34"/>
      <x/>
    </i>
    <i r="2">
      <x v="2"/>
    </i>
    <i r="1">
      <x v="38"/>
      <x v="1"/>
    </i>
    <i r="2">
      <x v="3"/>
    </i>
    <i t="default">
      <x v="23"/>
    </i>
    <i>
      <x v="24"/>
      <x v="37"/>
      <x v="4"/>
    </i>
    <i t="default">
      <x v="24"/>
    </i>
    <i>
      <x v="25"/>
      <x v="17"/>
    </i>
    <i t="default">
      <x v="25"/>
    </i>
    <i>
      <x v="26"/>
      <x v="12"/>
    </i>
    <i r="1">
      <x v="13"/>
    </i>
    <i r="1">
      <x v="14"/>
    </i>
    <i r="1">
      <x v="36"/>
      <x v="5"/>
    </i>
    <i r="1">
      <x v="43"/>
      <x v="2"/>
    </i>
    <i r="1">
      <x v="61"/>
      <x v="1"/>
    </i>
    <i t="default">
      <x v="26"/>
    </i>
    <i>
      <x v="27"/>
      <x v="10"/>
    </i>
    <i r="1">
      <x v="43"/>
      <x v="2"/>
    </i>
    <i r="1">
      <x v="53"/>
      <x v="2"/>
    </i>
    <i r="2">
      <x v="3"/>
    </i>
    <i t="default">
      <x v="27"/>
    </i>
    <i>
      <x v="28"/>
      <x v="40"/>
      <x v="3"/>
    </i>
    <i r="2">
      <x v="5"/>
    </i>
    <i t="default">
      <x v="28"/>
    </i>
    <i>
      <x v="29"/>
      <x v="10"/>
    </i>
    <i r="1">
      <x v="23"/>
      <x/>
    </i>
    <i r="2">
      <x v="2"/>
    </i>
    <i t="default">
      <x v="29"/>
    </i>
    <i>
      <x v="30"/>
      <x v="11"/>
    </i>
    <i r="1">
      <x v="12"/>
    </i>
    <i r="1">
      <x v="36"/>
      <x v="2"/>
    </i>
    <i r="2">
      <x v="5"/>
    </i>
    <i r="1">
      <x v="53"/>
      <x v="1"/>
    </i>
    <i r="2">
      <x v="2"/>
    </i>
    <i t="default">
      <x v="30"/>
    </i>
    <i>
      <x v="31"/>
      <x v="5"/>
    </i>
    <i r="1">
      <x v="59"/>
      <x/>
    </i>
    <i t="default">
      <x v="31"/>
    </i>
    <i>
      <x v="32"/>
      <x v="10"/>
    </i>
    <i r="1">
      <x v="34"/>
      <x/>
    </i>
    <i r="2">
      <x v="5"/>
    </i>
    <i r="1">
      <x v="38"/>
      <x/>
    </i>
    <i r="2">
      <x v="5"/>
    </i>
    <i t="default">
      <x v="32"/>
    </i>
    <i>
      <x v="33"/>
      <x v="1"/>
    </i>
    <i r="1">
      <x v="2"/>
    </i>
    <i t="default">
      <x v="33"/>
    </i>
    <i>
      <x v="34"/>
      <x v="9"/>
    </i>
    <i r="1">
      <x v="10"/>
    </i>
    <i t="default">
      <x v="34"/>
    </i>
    <i>
      <x v="35"/>
      <x v="37"/>
      <x v="2"/>
    </i>
    <i r="2">
      <x v="5"/>
    </i>
    <i r="1">
      <x v="52"/>
      <x v="1"/>
    </i>
    <i r="2">
      <x v="3"/>
    </i>
    <i t="default">
      <x v="35"/>
    </i>
    <i>
      <x v="36"/>
      <x v="43"/>
      <x v="2"/>
    </i>
    <i t="default">
      <x v="36"/>
    </i>
    <i>
      <x v="37"/>
      <x v="6"/>
    </i>
    <i r="1">
      <x v="60"/>
      <x v="1"/>
    </i>
    <i t="default">
      <x v="37"/>
    </i>
    <i>
      <x v="38"/>
      <x v="6"/>
    </i>
    <i r="1">
      <x v="7"/>
    </i>
    <i r="1">
      <x v="8"/>
    </i>
    <i r="1">
      <x v="9"/>
    </i>
    <i r="1">
      <x v="17"/>
    </i>
    <i r="1">
      <x v="18"/>
      <x v="1"/>
    </i>
    <i r="2">
      <x v="2"/>
    </i>
    <i r="2">
      <x v="5"/>
    </i>
    <i t="default">
      <x v="38"/>
    </i>
    <i>
      <x v="39"/>
      <x v="40"/>
      <x/>
    </i>
    <i r="2">
      <x v="2"/>
    </i>
    <i r="2">
      <x v="3"/>
    </i>
    <i t="default">
      <x v="39"/>
    </i>
    <i>
      <x v="40"/>
      <x v="46"/>
      <x v="1"/>
    </i>
    <i r="2">
      <x v="4"/>
    </i>
    <i t="default">
      <x v="40"/>
    </i>
    <i>
      <x v="41"/>
      <x v="43"/>
      <x v="2"/>
    </i>
    <i t="default">
      <x v="41"/>
    </i>
    <i>
      <x v="42"/>
      <x/>
    </i>
    <i r="1">
      <x v="29"/>
      <x v="5"/>
    </i>
    <i r="1">
      <x v="30"/>
      <x v="1"/>
    </i>
    <i r="2">
      <x v="3"/>
    </i>
    <i r="1">
      <x v="39"/>
      <x v="2"/>
    </i>
    <i r="2">
      <x v="5"/>
    </i>
    <i t="default">
      <x v="42"/>
    </i>
    <i>
      <x v="43"/>
      <x/>
    </i>
    <i r="1">
      <x v="3"/>
    </i>
    <i r="1">
      <x v="4"/>
    </i>
    <i r="1">
      <x v="18"/>
      <x v="2"/>
    </i>
    <i r="2">
      <x v="5"/>
    </i>
    <i r="1">
      <x v="32"/>
      <x v="3"/>
    </i>
    <i r="2">
      <x v="5"/>
    </i>
    <i r="1">
      <x v="40"/>
      <x v="3"/>
    </i>
    <i r="1">
      <x v="47"/>
      <x v="3"/>
    </i>
    <i t="default">
      <x v="43"/>
    </i>
    <i>
      <x v="44"/>
      <x v="40"/>
      <x v="3"/>
    </i>
    <i t="default">
      <x v="44"/>
    </i>
    <i>
      <x v="45"/>
      <x v="15"/>
    </i>
    <i r="1">
      <x v="16"/>
    </i>
    <i t="default">
      <x v="45"/>
    </i>
    <i>
      <x v="46"/>
      <x v="9"/>
    </i>
    <i t="default">
      <x v="46"/>
    </i>
    <i>
      <x v="47"/>
      <x v="49"/>
      <x v="1"/>
    </i>
    <i t="default">
      <x v="47"/>
    </i>
    <i>
      <x v="48"/>
      <x v="28"/>
      <x v="3"/>
    </i>
    <i r="2">
      <x v="5"/>
    </i>
    <i t="default">
      <x v="48"/>
    </i>
    <i>
      <x v="49"/>
      <x v="6"/>
    </i>
    <i r="1">
      <x v="7"/>
    </i>
    <i r="1">
      <x v="32"/>
      <x/>
    </i>
    <i r="2">
      <x v="5"/>
    </i>
    <i t="default">
      <x v="49"/>
    </i>
    <i>
      <x v="50"/>
      <x v="6"/>
    </i>
    <i r="1">
      <x v="7"/>
    </i>
    <i r="1">
      <x v="8"/>
    </i>
    <i t="default">
      <x v="50"/>
    </i>
    <i>
      <x v="51"/>
      <x v="29"/>
      <x v="3"/>
    </i>
    <i r="2">
      <x v="5"/>
    </i>
    <i r="1">
      <x v="30"/>
      <x v="3"/>
    </i>
    <i r="2">
      <x v="5"/>
    </i>
    <i r="1">
      <x v="31"/>
      <x v="1"/>
    </i>
    <i t="default">
      <x v="51"/>
    </i>
    <i>
      <x v="52"/>
      <x v="10"/>
    </i>
    <i t="default">
      <x v="52"/>
    </i>
    <i>
      <x v="53"/>
      <x v="15"/>
    </i>
    <i r="1">
      <x v="16"/>
    </i>
    <i r="1">
      <x v="20"/>
      <x v="1"/>
    </i>
    <i r="1">
      <x v="37"/>
      <x/>
    </i>
    <i r="2">
      <x v="2"/>
    </i>
    <i r="1">
      <x v="46"/>
      <x/>
    </i>
    <i r="1">
      <x v="52"/>
      <x v="1"/>
    </i>
    <i r="2">
      <x v="2"/>
    </i>
    <i t="default">
      <x v="53"/>
    </i>
    <i>
      <x v="54"/>
      <x v="9"/>
    </i>
    <i r="1">
      <x v="10"/>
    </i>
    <i r="1">
      <x v="15"/>
    </i>
    <i r="1">
      <x v="16"/>
    </i>
    <i t="default">
      <x v="54"/>
    </i>
    <i>
      <x v="55"/>
      <x v="14"/>
    </i>
    <i r="1">
      <x v="54"/>
      <x v="3"/>
    </i>
    <i t="default">
      <x v="55"/>
    </i>
    <i>
      <x v="56"/>
      <x v="13"/>
    </i>
    <i r="1">
      <x v="15"/>
    </i>
    <i r="1">
      <x v="16"/>
    </i>
    <i r="1">
      <x v="17"/>
    </i>
    <i r="1">
      <x v="18"/>
      <x v="1"/>
    </i>
    <i r="2">
      <x v="5"/>
    </i>
    <i r="1">
      <x v="37"/>
      <x/>
    </i>
    <i r="2">
      <x v="2"/>
    </i>
    <i r="1">
      <x v="46"/>
      <x v="2"/>
    </i>
    <i r="1">
      <x v="52"/>
      <x/>
    </i>
    <i r="2">
      <x v="3"/>
    </i>
    <i t="default">
      <x v="56"/>
    </i>
    <i>
      <x v="57"/>
      <x/>
    </i>
    <i t="default">
      <x v="57"/>
    </i>
    <i>
      <x v="58"/>
      <x v="7"/>
    </i>
    <i r="1">
      <x v="17"/>
    </i>
    <i t="default">
      <x v="58"/>
    </i>
    <i>
      <x v="59"/>
      <x v="1"/>
    </i>
    <i r="1">
      <x v="2"/>
    </i>
    <i t="default">
      <x v="59"/>
    </i>
    <i>
      <x v="60"/>
      <x v="2"/>
    </i>
    <i t="default">
      <x v="60"/>
    </i>
    <i>
      <x v="61"/>
      <x v="54"/>
      <x v="1"/>
    </i>
    <i r="2">
      <x v="2"/>
    </i>
    <i t="default">
      <x v="61"/>
    </i>
    <i>
      <x v="62"/>
      <x v="32"/>
      <x/>
    </i>
    <i r="2">
      <x v="5"/>
    </i>
    <i t="default">
      <x v="62"/>
    </i>
    <i t="grand">
      <x/>
    </i>
  </rowItems>
  <colItems count="1">
    <i/>
  </colItems>
  <pageFields count="1">
    <pageField fld="12" hier="0"/>
  </pageFields>
  <dataFields count="1">
    <dataField name="Count of Course" fld="6" subtotal="count" baseField="0" baseItem="0"/>
  </dataFields>
  <formats count="1">
    <format dxfId="1">
      <pivotArea dataOnly="0" outline="0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J203" firstHeaderRow="1" firstDataRow="2" firstDataCol="3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h="1" m="1" x="6"/>
        <item x="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67">
        <item h="1"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</pivotFields>
  <rowFields count="3">
    <field x="12"/>
    <field x="8"/>
    <field x="1"/>
  </rowFields>
  <rowItems count="198">
    <i>
      <x/>
      <x v="4"/>
      <x v="2"/>
    </i>
    <i>
      <x v="1"/>
      <x v="5"/>
      <x v="2"/>
    </i>
    <i>
      <x v="8"/>
      <x v="61"/>
      <x v="1"/>
    </i>
    <i r="2">
      <x v="3"/>
    </i>
    <i r="1">
      <x v="63"/>
      <x v="2"/>
    </i>
    <i>
      <x v="12"/>
      <x v="62"/>
      <x v="1"/>
    </i>
    <i>
      <x v="14"/>
      <x v="58"/>
      <x/>
    </i>
    <i r="2">
      <x v="1"/>
    </i>
    <i r="2">
      <x v="2"/>
    </i>
    <i r="2">
      <x v="3"/>
    </i>
    <i r="2">
      <x v="4"/>
    </i>
    <i r="2">
      <x v="5"/>
    </i>
    <i>
      <x v="16"/>
      <x v="6"/>
      <x v="1"/>
    </i>
    <i r="2">
      <x v="3"/>
    </i>
    <i r="2">
      <x v="5"/>
    </i>
    <i r="1">
      <x v="7"/>
      <x/>
    </i>
    <i r="2">
      <x v="1"/>
    </i>
    <i r="2">
      <x v="2"/>
    </i>
    <i r="1">
      <x v="8"/>
      <x v="1"/>
    </i>
    <i r="2">
      <x v="3"/>
    </i>
    <i r="2">
      <x v="5"/>
    </i>
    <i r="1">
      <x v="9"/>
      <x v="2"/>
    </i>
    <i>
      <x v="17"/>
      <x v="10"/>
      <x/>
    </i>
    <i r="2">
      <x v="2"/>
    </i>
    <i r="1">
      <x v="11"/>
      <x/>
    </i>
    <i r="2">
      <x v="1"/>
    </i>
    <i r="2">
      <x v="2"/>
    </i>
    <i r="2">
      <x v="3"/>
    </i>
    <i r="1">
      <x v="12"/>
      <x v="1"/>
    </i>
    <i r="2">
      <x v="2"/>
    </i>
    <i r="2">
      <x v="3"/>
    </i>
    <i r="1">
      <x v="13"/>
      <x v="1"/>
    </i>
    <i r="2">
      <x v="3"/>
    </i>
    <i r="2">
      <x v="5"/>
    </i>
    <i r="1">
      <x v="14"/>
      <x v="2"/>
    </i>
    <i r="2">
      <x v="3"/>
    </i>
    <i r="2">
      <x v="5"/>
    </i>
    <i>
      <x v="18"/>
      <x v="15"/>
      <x v="4"/>
    </i>
    <i r="1">
      <x v="16"/>
      <x v="2"/>
    </i>
    <i r="1">
      <x v="17"/>
      <x v="1"/>
    </i>
    <i r="1">
      <x v="18"/>
      <x/>
    </i>
    <i r="1">
      <x v="19"/>
      <x/>
    </i>
    <i r="2">
      <x v="1"/>
    </i>
    <i r="2">
      <x v="5"/>
    </i>
    <i r="1">
      <x v="20"/>
      <x/>
    </i>
    <i r="2">
      <x v="1"/>
    </i>
    <i r="2">
      <x v="2"/>
    </i>
    <i r="2">
      <x v="3"/>
    </i>
    <i r="2">
      <x v="5"/>
    </i>
    <i r="1">
      <x v="21"/>
      <x/>
    </i>
    <i r="2">
      <x v="2"/>
    </i>
    <i r="2">
      <x v="5"/>
    </i>
    <i r="1">
      <x v="22"/>
      <x/>
    </i>
    <i r="2">
      <x v="1"/>
    </i>
    <i r="2">
      <x v="2"/>
    </i>
    <i r="2">
      <x v="3"/>
    </i>
    <i r="2">
      <x v="5"/>
    </i>
    <i>
      <x v="19"/>
      <x v="24"/>
      <x v="3"/>
    </i>
    <i r="1">
      <x v="26"/>
      <x v="1"/>
    </i>
    <i r="2">
      <x v="3"/>
    </i>
    <i>
      <x v="20"/>
      <x v="23"/>
      <x/>
    </i>
    <i r="2">
      <x v="1"/>
    </i>
    <i r="2">
      <x v="2"/>
    </i>
    <i r="2">
      <x v="3"/>
    </i>
    <i r="2">
      <x v="5"/>
    </i>
    <i r="1">
      <x v="25"/>
      <x/>
    </i>
    <i r="2">
      <x v="1"/>
    </i>
    <i r="2">
      <x v="2"/>
    </i>
    <i r="2">
      <x v="3"/>
    </i>
    <i r="2">
      <x v="5"/>
    </i>
    <i r="1">
      <x v="27"/>
      <x v="1"/>
    </i>
    <i r="2">
      <x v="2"/>
    </i>
    <i r="2">
      <x v="3"/>
    </i>
    <i r="2">
      <x v="5"/>
    </i>
    <i r="1">
      <x v="28"/>
      <x v="2"/>
    </i>
    <i>
      <x v="21"/>
      <x v="29"/>
      <x/>
    </i>
    <i r="2">
      <x v="1"/>
    </i>
    <i r="2">
      <x v="2"/>
    </i>
    <i r="2">
      <x v="3"/>
    </i>
    <i r="2">
      <x v="5"/>
    </i>
    <i r="1">
      <x v="30"/>
      <x/>
    </i>
    <i r="2">
      <x v="1"/>
    </i>
    <i r="2">
      <x v="3"/>
    </i>
    <i r="2">
      <x v="5"/>
    </i>
    <i r="1">
      <x v="31"/>
      <x/>
    </i>
    <i r="2">
      <x v="1"/>
    </i>
    <i r="2">
      <x v="2"/>
    </i>
    <i r="2">
      <x v="3"/>
    </i>
    <i r="2">
      <x v="5"/>
    </i>
    <i>
      <x v="22"/>
      <x v="32"/>
      <x/>
    </i>
    <i r="2">
      <x v="2"/>
    </i>
    <i r="2">
      <x v="3"/>
    </i>
    <i r="2">
      <x v="4"/>
    </i>
    <i r="2">
      <x v="5"/>
    </i>
    <i r="1">
      <x v="33"/>
      <x/>
    </i>
    <i r="2">
      <x v="1"/>
    </i>
    <i r="2">
      <x v="2"/>
    </i>
    <i r="2">
      <x v="3"/>
    </i>
    <i r="2">
      <x v="4"/>
    </i>
    <i r="2">
      <x v="5"/>
    </i>
    <i>
      <x v="23"/>
      <x v="34"/>
      <x v="1"/>
    </i>
    <i r="2">
      <x v="2"/>
    </i>
    <i r="2">
      <x v="5"/>
    </i>
    <i r="1">
      <x v="35"/>
      <x/>
    </i>
    <i r="2">
      <x v="1"/>
    </i>
    <i r="2">
      <x v="2"/>
    </i>
    <i r="2">
      <x v="3"/>
    </i>
    <i r="1">
      <x v="36"/>
      <x/>
    </i>
    <i r="1">
      <x v="37"/>
      <x/>
    </i>
    <i r="2">
      <x v="1"/>
    </i>
    <i r="2">
      <x v="2"/>
    </i>
    <i r="2">
      <x v="5"/>
    </i>
    <i r="1">
      <x v="38"/>
      <x/>
    </i>
    <i r="2">
      <x v="1"/>
    </i>
    <i r="2">
      <x v="2"/>
    </i>
    <i r="2">
      <x v="3"/>
    </i>
    <i r="1">
      <x v="39"/>
      <x v="1"/>
    </i>
    <i>
      <x v="24"/>
      <x v="40"/>
      <x v="5"/>
    </i>
    <i r="1">
      <x v="41"/>
      <x v="3"/>
    </i>
    <i r="2">
      <x v="5"/>
    </i>
    <i r="1">
      <x v="42"/>
      <x/>
    </i>
    <i r="2">
      <x v="3"/>
    </i>
    <i r="2">
      <x v="5"/>
    </i>
    <i r="1">
      <x v="43"/>
      <x/>
    </i>
    <i r="2">
      <x v="1"/>
    </i>
    <i r="2">
      <x v="2"/>
    </i>
    <i r="2">
      <x v="3"/>
    </i>
    <i r="2">
      <x v="5"/>
    </i>
    <i r="1">
      <x v="44"/>
      <x/>
    </i>
    <i r="2">
      <x v="1"/>
    </i>
    <i r="2">
      <x v="2"/>
    </i>
    <i r="2">
      <x v="3"/>
    </i>
    <i r="2">
      <x v="4"/>
    </i>
    <i r="2">
      <x v="5"/>
    </i>
    <i r="1">
      <x v="45"/>
      <x/>
    </i>
    <i r="2">
      <x v="1"/>
    </i>
    <i r="2">
      <x v="3"/>
    </i>
    <i r="1">
      <x v="46"/>
      <x/>
    </i>
    <i r="2">
      <x v="1"/>
    </i>
    <i r="2">
      <x v="2"/>
    </i>
    <i r="2">
      <x v="3"/>
    </i>
    <i r="2">
      <x v="4"/>
    </i>
    <i r="2">
      <x v="5"/>
    </i>
    <i>
      <x v="25"/>
      <x v="47"/>
      <x/>
    </i>
    <i r="2">
      <x v="1"/>
    </i>
    <i r="2">
      <x v="2"/>
    </i>
    <i r="2">
      <x v="3"/>
    </i>
    <i r="2">
      <x v="4"/>
    </i>
    <i r="2">
      <x v="5"/>
    </i>
    <i r="1">
      <x v="48"/>
      <x v="1"/>
    </i>
    <i r="2">
      <x v="2"/>
    </i>
    <i r="2">
      <x v="3"/>
    </i>
    <i r="2">
      <x v="5"/>
    </i>
    <i r="1">
      <x v="49"/>
      <x/>
    </i>
    <i r="2">
      <x v="1"/>
    </i>
    <i r="2">
      <x v="2"/>
    </i>
    <i r="2">
      <x v="4"/>
    </i>
    <i r="2">
      <x v="5"/>
    </i>
    <i r="1">
      <x v="50"/>
      <x/>
    </i>
    <i r="2">
      <x v="1"/>
    </i>
    <i r="2">
      <x v="2"/>
    </i>
    <i r="2">
      <x v="3"/>
    </i>
    <i>
      <x v="26"/>
      <x v="51"/>
      <x/>
    </i>
    <i r="2">
      <x v="1"/>
    </i>
    <i r="2">
      <x v="2"/>
    </i>
    <i r="2">
      <x v="3"/>
    </i>
    <i r="2">
      <x v="5"/>
    </i>
    <i r="1">
      <x v="52"/>
      <x v="1"/>
    </i>
    <i r="2">
      <x v="2"/>
    </i>
    <i r="2">
      <x v="3"/>
    </i>
    <i r="2">
      <x v="5"/>
    </i>
    <i r="1">
      <x v="53"/>
      <x v="1"/>
    </i>
    <i r="2">
      <x v="2"/>
    </i>
    <i r="2">
      <x v="3"/>
    </i>
    <i r="2">
      <x v="5"/>
    </i>
    <i>
      <x v="27"/>
      <x v="54"/>
      <x/>
    </i>
    <i r="2">
      <x v="1"/>
    </i>
    <i r="2">
      <x v="2"/>
    </i>
    <i r="2">
      <x v="3"/>
    </i>
    <i r="2">
      <x v="5"/>
    </i>
    <i r="1">
      <x v="55"/>
      <x/>
    </i>
    <i r="2">
      <x v="1"/>
    </i>
    <i r="2">
      <x v="2"/>
    </i>
    <i r="1">
      <x v="56"/>
      <x/>
    </i>
    <i r="2">
      <x v="1"/>
    </i>
    <i r="2">
      <x v="2"/>
    </i>
    <i r="1">
      <x v="57"/>
      <x/>
    </i>
    <i r="2">
      <x v="1"/>
    </i>
    <i r="2">
      <x v="2"/>
    </i>
    <i r="2">
      <x v="3"/>
    </i>
    <i>
      <x v="28"/>
      <x v="66"/>
      <x v="2"/>
    </i>
    <i>
      <x v="31"/>
      <x v="60"/>
      <x v="5"/>
    </i>
    <i>
      <x v="33"/>
      <x v="59"/>
      <x v="1"/>
    </i>
    <i r="2">
      <x v="2"/>
    </i>
    <i r="2">
      <x v="3"/>
    </i>
    <i>
      <x v="39"/>
      <x v="64"/>
      <x/>
    </i>
    <i r="1">
      <x v="65"/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itemPrintTitles="1" createdVersion="3" indent="0" compact="0" compactData="0">
  <location ref="A4:O32" firstHeaderRow="1" firstDataRow="2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Row" compact="0" outline="0" subtotalTop="0" showAll="0" includeNewItemsInFilter="1" nonAutoSortDefault="1" defaultSubtotal="0">
      <items count="7">
        <item x="0"/>
        <item x="1"/>
        <item x="2"/>
        <item x="3"/>
        <item x="4"/>
        <item x="5"/>
        <item m="1" x="6"/>
      </items>
    </pivotField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 defaultSubtotal="0">
      <items count="58">
        <item h="1" x="28"/>
        <item h="1" x="47"/>
        <item h="1" x="29"/>
        <item h="1" x="31"/>
        <item x="0"/>
        <item x="1"/>
        <item x="2"/>
        <item x="3"/>
        <item x="4"/>
        <item m="1" x="57"/>
        <item x="5"/>
        <item x="11"/>
        <item x="17"/>
        <item x="24"/>
        <item x="32"/>
        <item x="23"/>
        <item x="37"/>
        <item x="51"/>
        <item x="22"/>
        <item x="35"/>
        <item x="25"/>
        <item x="27"/>
        <item x="20"/>
        <item x="21"/>
        <item x="53"/>
        <item x="56"/>
        <item x="18"/>
        <item x="33"/>
        <item x="39"/>
        <item x="38"/>
        <item x="19"/>
        <item x="36"/>
        <item x="6"/>
        <item x="7"/>
        <item x="8"/>
        <item x="9"/>
        <item x="10"/>
        <item x="30"/>
        <item x="49"/>
        <item x="45"/>
        <item x="50"/>
        <item x="43"/>
        <item x="12"/>
        <item x="13"/>
        <item x="14"/>
        <item x="15"/>
        <item x="16"/>
        <item x="34"/>
        <item x="26"/>
        <item x="40"/>
        <item x="41"/>
        <item x="42"/>
        <item x="44"/>
        <item x="46"/>
        <item x="48"/>
        <item x="52"/>
        <item x="54"/>
        <item x="55"/>
      </items>
    </pivotField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descending" defaultSubtotal="0">
      <items count="67">
        <item x="61"/>
        <item x="53"/>
        <item x="43"/>
        <item x="56"/>
        <item x="48"/>
        <item x="54"/>
        <item x="6"/>
        <item x="47"/>
        <item x="7"/>
        <item x="45"/>
        <item x="44"/>
        <item x="39"/>
        <item x="1"/>
        <item x="4"/>
        <item x="16"/>
        <item x="33"/>
        <item x="35"/>
        <item x="17"/>
        <item x="20"/>
        <item x="5"/>
        <item x="28"/>
        <item x="46"/>
        <item x="18"/>
        <item x="8"/>
        <item x="25"/>
        <item x="10"/>
        <item x="23"/>
        <item x="50"/>
        <item x="42"/>
        <item x="30"/>
        <item x="41"/>
        <item x="36"/>
        <item x="26"/>
        <item x="13"/>
        <item x="12"/>
        <item x="24"/>
        <item x="3"/>
        <item x="9"/>
        <item x="58"/>
        <item x="21"/>
        <item x="51"/>
        <item x="14"/>
        <item x="62"/>
        <item x="11"/>
        <item x="29"/>
        <item x="15"/>
        <item x="19"/>
        <item x="2"/>
        <item x="40"/>
        <item x="49"/>
        <item x="57"/>
        <item x="63"/>
        <item x="32"/>
        <item x="22"/>
        <item x="52"/>
        <item x="34"/>
        <item x="38"/>
        <item x="55"/>
        <item x="31"/>
        <item x="37"/>
        <item x="27"/>
        <item x="59"/>
        <item x="60"/>
        <item m="1" x="66"/>
        <item m="1" x="65"/>
        <item m="1" x="64"/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4"/>
        <item x="1"/>
        <item m="1" x="23"/>
        <item x="8"/>
        <item x="13"/>
        <item x="3"/>
        <item x="11"/>
        <item x="2"/>
        <item x="12"/>
        <item x="5"/>
        <item x="10"/>
        <item x="9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8"/>
    <field x="1"/>
    <field x="2"/>
  </rowFields>
  <rowItems count="27">
    <i>
      <x v="33"/>
      <x/>
      <x v="4"/>
    </i>
    <i r="2">
      <x v="5"/>
    </i>
    <i r="1">
      <x v="1"/>
      <x v="1"/>
    </i>
    <i r="2">
      <x v="2"/>
    </i>
    <i r="2">
      <x v="3"/>
    </i>
    <i r="1">
      <x v="2"/>
      <x v="4"/>
    </i>
    <i r="1">
      <x v="3"/>
      <x v="4"/>
    </i>
    <i r="1">
      <x v="4"/>
      <x v="1"/>
    </i>
    <i r="1">
      <x v="5"/>
      <x v="1"/>
    </i>
    <i r="2">
      <x v="2"/>
    </i>
    <i r="2">
      <x v="3"/>
    </i>
    <i r="2">
      <x v="4"/>
    </i>
    <i r="2">
      <x v="5"/>
    </i>
    <i>
      <x v="34"/>
      <x/>
      <x v="2"/>
    </i>
    <i r="2">
      <x v="4"/>
    </i>
    <i r="1">
      <x v="2"/>
      <x v="2"/>
    </i>
    <i r="2">
      <x v="3"/>
    </i>
    <i r="1">
      <x v="3"/>
      <x v="1"/>
    </i>
    <i r="2">
      <x v="2"/>
    </i>
    <i r="2">
      <x v="3"/>
    </i>
    <i r="2">
      <x v="4"/>
    </i>
    <i r="2">
      <x v="5"/>
    </i>
    <i r="1">
      <x v="4"/>
      <x/>
    </i>
    <i r="1">
      <x v="5"/>
      <x v="1"/>
    </i>
    <i r="2">
      <x v="4"/>
    </i>
    <i r="2">
      <x v="5"/>
    </i>
    <i t="grand">
      <x/>
    </i>
  </rowItems>
  <colFields count="1">
    <field x="5"/>
  </colFields>
  <colItems count="12">
    <i>
      <x v="5"/>
    </i>
    <i>
      <x v="7"/>
    </i>
    <i>
      <x v="8"/>
    </i>
    <i>
      <x v="10"/>
    </i>
    <i>
      <x v="11"/>
    </i>
    <i>
      <x v="13"/>
    </i>
    <i>
      <x v="16"/>
    </i>
    <i>
      <x v="19"/>
    </i>
    <i>
      <x v="32"/>
    </i>
    <i>
      <x v="34"/>
    </i>
    <i>
      <x v="36"/>
    </i>
    <i t="grand">
      <x/>
    </i>
  </colItems>
  <pageFields count="1">
    <pageField fld="12" item="11" hier="0"/>
  </pageFields>
  <dataFields count="1">
    <dataField name="Count of Course" fld="6" subtotal="count" baseField="0" baseItem="0"/>
  </dataFields>
  <pivotTableStyleInfo showRowHeaders="1" showColHeaders="1" showRowStripes="1" showColStripes="0" showLastColumn="1"/>
</pivotTableDefinition>
</file>

<file path=xl/pivotTables/pivotTable8.xml><?xml version="1.0" encoding="utf-8"?>
<pivotTableDefinition xmlns="http://schemas.openxmlformats.org/spreadsheetml/2006/main" name="PivotTable3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R3:R68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68">
        <item x="0"/>
        <item x="16"/>
        <item x="24"/>
        <item x="2"/>
        <item x="19"/>
        <item x="42"/>
        <item x="20"/>
        <item x="5"/>
        <item x="8"/>
        <item x="18"/>
        <item x="13"/>
        <item x="11"/>
        <item x="14"/>
        <item x="12"/>
        <item x="3"/>
        <item x="9"/>
        <item x="4"/>
        <item m="1" x="66"/>
        <item x="46"/>
        <item m="1" x="65"/>
        <item m="1" x="64"/>
        <item x="38"/>
        <item x="34"/>
        <item x="52"/>
        <item x="22"/>
        <item x="27"/>
        <item x="37"/>
        <item x="31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21"/>
        <item x="23"/>
        <item x="30"/>
        <item x="35"/>
        <item x="36"/>
        <item x="39"/>
        <item x="41"/>
        <item x="44"/>
        <item x="45"/>
        <item x="47"/>
        <item x="48"/>
        <item x="49"/>
        <item x="50"/>
        <item x="53"/>
        <item x="55"/>
        <item x="57"/>
        <item x="58"/>
        <item x="61"/>
        <item x="63"/>
        <item t="default"/>
      </items>
    </pivotField>
  </pivotFields>
  <rowFields count="1">
    <field x="8"/>
  </rowFields>
  <rowItems count="6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PivotTable2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P3:P67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/>
  </pivotFields>
  <rowFields count="1">
    <field x="7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K3:K7" firstHeaderRow="1" firstDataRow="1" firstDataCol="1" rowPageCount="1" colPageCount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x="2"/>
        <item x="19"/>
        <item x="11"/>
        <item x="14"/>
        <item x="21"/>
        <item x="9"/>
        <item x="3"/>
        <item x="24"/>
        <item x="12"/>
        <item x="13"/>
        <item x="30"/>
        <item x="42"/>
        <item x="8"/>
        <item x="18"/>
        <item x="5"/>
        <item x="20"/>
        <item x="16"/>
        <item x="4"/>
        <item x="39"/>
        <item x="44"/>
        <item m="1" x="64"/>
        <item x="46"/>
        <item m="1" x="65"/>
        <item m="1" x="66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  <pivotField compact="0" outline="0" showAll="0" defaultSubtotal="0"/>
    <pivotField compact="0" outline="0" showAll="0" defaultSubtotal="0"/>
  </pivotFields>
  <rowFields count="1">
    <field x="8"/>
  </rowFields>
  <rowItems count="4">
    <i>
      <x v="17"/>
    </i>
    <i>
      <x v="18"/>
    </i>
    <i>
      <x v="40"/>
    </i>
    <i t="grand">
      <x/>
    </i>
  </rowItems>
  <colItems count="1">
    <i/>
  </colItems>
  <pageFields count="1">
    <pageField fld="12" item="26" hier="0"/>
  </pageField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19"/>
  <sheetViews>
    <sheetView tabSelected="1" topLeftCell="A28" zoomScale="90" zoomScaleNormal="90" zoomScalePageLayoutView="90" workbookViewId="0">
      <selection activeCell="E47" sqref="E47"/>
    </sheetView>
  </sheetViews>
  <sheetFormatPr defaultColWidth="8.85546875" defaultRowHeight="5.85" customHeight="1" x14ac:dyDescent="0.2"/>
  <cols>
    <col min="1" max="1" width="5.140625" style="79" customWidth="1"/>
    <col min="2" max="2" width="15.42578125" style="79" customWidth="1"/>
    <col min="3" max="3" width="4.85546875" style="79" customWidth="1"/>
    <col min="4" max="4" width="5.42578125" style="79" customWidth="1"/>
    <col min="5" max="5" width="26.140625" style="79" customWidth="1"/>
    <col min="6" max="6" width="5.28515625" style="79" customWidth="1"/>
    <col min="7" max="7" width="5.85546875" style="79" bestFit="1" customWidth="1"/>
    <col min="8" max="8" width="20" style="79" customWidth="1"/>
    <col min="9" max="9" width="6" style="79" customWidth="1"/>
    <col min="10" max="10" width="5.140625" style="79" customWidth="1"/>
    <col min="11" max="11" width="23.7109375" style="79" customWidth="1"/>
    <col min="12" max="12" width="4.42578125" style="79" customWidth="1"/>
    <col min="13" max="13" width="5.28515625" style="79" customWidth="1"/>
    <col min="14" max="14" width="18.85546875" style="79" customWidth="1"/>
    <col min="15" max="15" width="4.85546875" style="79" customWidth="1"/>
    <col min="16" max="16" width="6.140625" style="79" customWidth="1"/>
    <col min="17" max="17" width="22.42578125" style="79" customWidth="1"/>
    <col min="18" max="18" width="4.85546875" style="79" customWidth="1"/>
    <col min="19" max="16384" width="8.85546875" style="79"/>
  </cols>
  <sheetData>
    <row r="1" spans="1:19" ht="25.5" customHeight="1" x14ac:dyDescent="0.2">
      <c r="A1" s="191" t="s">
        <v>518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90"/>
    </row>
    <row r="2" spans="1:19" ht="18" x14ac:dyDescent="0.2">
      <c r="A2" s="192" t="s">
        <v>387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90"/>
    </row>
    <row r="3" spans="1:19" ht="12.75" customHeight="1" x14ac:dyDescent="0.2">
      <c r="A3" s="196" t="s">
        <v>0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90"/>
    </row>
    <row r="4" spans="1:19" ht="12.75" x14ac:dyDescent="0.2">
      <c r="A4" s="193" t="s">
        <v>1</v>
      </c>
      <c r="B4" s="189"/>
      <c r="C4" s="189"/>
      <c r="D4" s="193" t="s">
        <v>2</v>
      </c>
      <c r="E4" s="189"/>
      <c r="F4" s="189"/>
      <c r="G4" s="193" t="s">
        <v>3</v>
      </c>
      <c r="H4" s="189"/>
      <c r="I4" s="189"/>
      <c r="J4" s="193" t="s">
        <v>4</v>
      </c>
      <c r="K4" s="189"/>
      <c r="L4" s="189"/>
      <c r="M4" s="189" t="s">
        <v>5</v>
      </c>
      <c r="N4" s="189"/>
      <c r="O4" s="189"/>
      <c r="P4" s="189" t="s">
        <v>6</v>
      </c>
      <c r="Q4" s="189"/>
      <c r="R4" s="189"/>
      <c r="S4" s="90"/>
    </row>
    <row r="5" spans="1:19" ht="12.75" x14ac:dyDescent="0.2">
      <c r="A5" s="138" t="s">
        <v>142</v>
      </c>
      <c r="B5" s="138" t="s">
        <v>7</v>
      </c>
      <c r="C5" s="138"/>
      <c r="D5" s="138" t="s">
        <v>142</v>
      </c>
      <c r="E5" s="138" t="s">
        <v>7</v>
      </c>
      <c r="F5" s="138"/>
      <c r="G5" s="138" t="s">
        <v>142</v>
      </c>
      <c r="H5" s="138" t="s">
        <v>7</v>
      </c>
      <c r="I5" s="138"/>
      <c r="J5" s="138" t="s">
        <v>142</v>
      </c>
      <c r="K5" s="138" t="s">
        <v>7</v>
      </c>
      <c r="L5" s="138"/>
      <c r="M5" s="138" t="s">
        <v>142</v>
      </c>
      <c r="N5" s="138" t="s">
        <v>7</v>
      </c>
      <c r="O5" s="138"/>
      <c r="P5" s="138" t="s">
        <v>142</v>
      </c>
      <c r="Q5" s="138" t="s">
        <v>7</v>
      </c>
      <c r="R5" s="138"/>
      <c r="S5" s="90"/>
    </row>
    <row r="6" spans="1:19" ht="12.75" x14ac:dyDescent="0.2">
      <c r="A6" s="138">
        <v>701</v>
      </c>
      <c r="B6" s="85"/>
      <c r="C6" s="140"/>
      <c r="D6" s="140">
        <v>701</v>
      </c>
      <c r="G6" s="138">
        <v>701</v>
      </c>
      <c r="H6" s="147"/>
      <c r="I6" s="141"/>
      <c r="J6" s="141"/>
      <c r="K6" s="141"/>
      <c r="L6" s="147"/>
      <c r="M6" s="138">
        <v>701</v>
      </c>
      <c r="N6" s="158"/>
      <c r="O6" s="158"/>
      <c r="P6" s="140">
        <v>701</v>
      </c>
      <c r="Q6" s="140"/>
      <c r="R6" s="140"/>
      <c r="S6" s="90"/>
    </row>
    <row r="7" spans="1:19" ht="12.75" x14ac:dyDescent="0.2">
      <c r="A7" s="138">
        <v>702</v>
      </c>
      <c r="B7" s="158"/>
      <c r="C7" s="158"/>
      <c r="D7" s="138">
        <v>702</v>
      </c>
      <c r="E7" s="85"/>
      <c r="F7" s="140"/>
      <c r="G7" s="138">
        <v>702</v>
      </c>
      <c r="H7" s="146" t="s">
        <v>475</v>
      </c>
      <c r="I7" s="146" t="s">
        <v>204</v>
      </c>
      <c r="J7" s="138">
        <v>702</v>
      </c>
      <c r="K7" s="171" t="s">
        <v>389</v>
      </c>
      <c r="L7" s="171" t="s">
        <v>90</v>
      </c>
      <c r="M7" s="138">
        <v>702</v>
      </c>
      <c r="N7" s="92" t="s">
        <v>435</v>
      </c>
      <c r="O7" s="156" t="s">
        <v>210</v>
      </c>
      <c r="P7" s="138">
        <v>702</v>
      </c>
      <c r="Q7" s="79" t="s">
        <v>526</v>
      </c>
      <c r="S7" s="90"/>
    </row>
    <row r="8" spans="1:19" ht="13.5" x14ac:dyDescent="0.25">
      <c r="A8" s="95">
        <v>703</v>
      </c>
      <c r="B8" s="101" t="s">
        <v>386</v>
      </c>
      <c r="C8" s="124"/>
      <c r="D8" s="116">
        <v>703</v>
      </c>
      <c r="E8" s="102" t="s">
        <v>386</v>
      </c>
      <c r="F8" s="70"/>
      <c r="G8" s="116">
        <v>703</v>
      </c>
      <c r="H8" s="101" t="s">
        <v>386</v>
      </c>
      <c r="I8" s="121"/>
      <c r="J8" s="116">
        <v>703</v>
      </c>
      <c r="K8" s="127" t="s">
        <v>386</v>
      </c>
      <c r="L8" s="118"/>
      <c r="M8" s="116">
        <v>703</v>
      </c>
      <c r="N8" s="101" t="s">
        <v>386</v>
      </c>
      <c r="O8" s="93"/>
      <c r="P8" s="116">
        <v>703</v>
      </c>
      <c r="Q8" s="126" t="s">
        <v>386</v>
      </c>
      <c r="R8" s="118"/>
      <c r="S8" s="90"/>
    </row>
    <row r="9" spans="1:19" ht="12.75" x14ac:dyDescent="0.2">
      <c r="A9" s="95">
        <v>704</v>
      </c>
      <c r="B9" s="140"/>
      <c r="C9" s="140"/>
      <c r="D9" s="138">
        <v>704</v>
      </c>
      <c r="E9" s="85"/>
      <c r="F9" s="147"/>
      <c r="G9" s="138">
        <v>704</v>
      </c>
      <c r="H9" s="92"/>
      <c r="I9" s="84"/>
      <c r="J9" s="138">
        <v>704</v>
      </c>
      <c r="K9" s="171" t="s">
        <v>425</v>
      </c>
      <c r="L9" s="171" t="s">
        <v>23</v>
      </c>
      <c r="M9" s="138">
        <v>704</v>
      </c>
      <c r="N9" s="85"/>
      <c r="O9" s="85"/>
      <c r="P9" s="138">
        <v>704</v>
      </c>
      <c r="Q9" s="82" t="s">
        <v>399</v>
      </c>
      <c r="R9" s="147" t="s">
        <v>23</v>
      </c>
      <c r="S9" s="146"/>
    </row>
    <row r="10" spans="1:19" ht="12.75" x14ac:dyDescent="0.2">
      <c r="A10" s="95">
        <v>705</v>
      </c>
      <c r="B10" s="140"/>
      <c r="C10" s="140"/>
      <c r="D10" s="138">
        <v>705</v>
      </c>
      <c r="E10" s="82"/>
      <c r="F10" s="144"/>
      <c r="G10" s="138">
        <v>705</v>
      </c>
      <c r="H10" s="147" t="s">
        <v>406</v>
      </c>
      <c r="I10" s="66" t="s">
        <v>543</v>
      </c>
      <c r="J10" s="138">
        <v>705</v>
      </c>
      <c r="K10" s="82" t="s">
        <v>405</v>
      </c>
      <c r="L10" s="139"/>
      <c r="M10" s="138">
        <v>705</v>
      </c>
      <c r="P10" s="138">
        <v>705</v>
      </c>
      <c r="Q10" s="79" t="s">
        <v>526</v>
      </c>
      <c r="S10" s="146"/>
    </row>
    <row r="11" spans="1:19" ht="12.75" x14ac:dyDescent="0.2">
      <c r="A11" s="95">
        <v>711</v>
      </c>
      <c r="B11" s="85"/>
      <c r="C11" s="138"/>
      <c r="D11" s="138">
        <v>711</v>
      </c>
      <c r="E11" s="85"/>
      <c r="F11" s="140"/>
      <c r="G11" s="138">
        <v>711</v>
      </c>
      <c r="H11" s="147" t="s">
        <v>507</v>
      </c>
      <c r="I11" s="140" t="s">
        <v>115</v>
      </c>
      <c r="J11" s="138">
        <v>711</v>
      </c>
      <c r="M11" s="138">
        <v>711</v>
      </c>
      <c r="N11" s="147" t="s">
        <v>404</v>
      </c>
      <c r="O11" s="140" t="s">
        <v>148</v>
      </c>
      <c r="P11" s="138">
        <v>711</v>
      </c>
      <c r="S11" s="146"/>
    </row>
    <row r="12" spans="1:19" ht="12.75" x14ac:dyDescent="0.2">
      <c r="A12" s="95">
        <v>712</v>
      </c>
      <c r="B12" s="147"/>
      <c r="C12" s="139"/>
      <c r="D12" s="138">
        <v>712</v>
      </c>
      <c r="E12" s="125"/>
      <c r="F12" s="140"/>
      <c r="G12" s="138">
        <v>712</v>
      </c>
      <c r="H12" s="147"/>
      <c r="I12" s="138"/>
      <c r="J12" s="138">
        <v>712</v>
      </c>
      <c r="K12" s="140"/>
      <c r="L12" s="85"/>
      <c r="M12" s="138">
        <v>712</v>
      </c>
      <c r="N12" s="85"/>
      <c r="O12" s="147"/>
      <c r="P12" s="138">
        <v>712</v>
      </c>
      <c r="Q12" s="141"/>
      <c r="R12" s="140"/>
      <c r="S12" s="146"/>
    </row>
    <row r="13" spans="1:19" ht="12.75" x14ac:dyDescent="0.2">
      <c r="A13" s="95"/>
      <c r="B13" s="138"/>
      <c r="C13" s="138"/>
      <c r="D13" s="138"/>
      <c r="E13" s="146"/>
      <c r="F13" s="146"/>
      <c r="G13" s="138"/>
      <c r="H13" s="137"/>
      <c r="I13" s="140"/>
      <c r="J13" s="138" t="s">
        <v>380</v>
      </c>
      <c r="K13" s="140"/>
      <c r="L13" s="140"/>
      <c r="M13" s="138" t="s">
        <v>380</v>
      </c>
      <c r="N13" s="85"/>
      <c r="O13" s="140"/>
      <c r="P13" s="138" t="s">
        <v>380</v>
      </c>
      <c r="Q13" s="140"/>
      <c r="R13" s="140"/>
      <c r="S13" s="146"/>
    </row>
    <row r="14" spans="1:19" ht="12.75" x14ac:dyDescent="0.2">
      <c r="A14" s="95"/>
      <c r="B14" s="138"/>
      <c r="C14" s="138"/>
      <c r="D14" s="138"/>
      <c r="E14" s="138"/>
      <c r="F14" s="138"/>
      <c r="G14" s="138"/>
      <c r="H14" s="146"/>
      <c r="I14" s="140"/>
      <c r="J14" s="138" t="s">
        <v>381</v>
      </c>
      <c r="K14" s="146"/>
      <c r="L14" s="146"/>
      <c r="M14" s="138" t="s">
        <v>381</v>
      </c>
      <c r="N14" s="110"/>
      <c r="O14" s="140"/>
      <c r="P14" s="138" t="s">
        <v>381</v>
      </c>
      <c r="Q14" s="110"/>
      <c r="R14" s="140"/>
      <c r="S14" s="146"/>
    </row>
    <row r="15" spans="1:19" ht="12.75" x14ac:dyDescent="0.2">
      <c r="A15" s="95"/>
      <c r="B15" s="138"/>
      <c r="C15" s="138"/>
      <c r="D15" s="138"/>
      <c r="E15" s="140"/>
      <c r="F15" s="140"/>
      <c r="G15" s="138"/>
      <c r="H15" s="138"/>
      <c r="I15" s="138"/>
      <c r="J15" s="138" t="s">
        <v>240</v>
      </c>
      <c r="K15" s="141" t="s">
        <v>446</v>
      </c>
      <c r="L15" s="147" t="s">
        <v>25</v>
      </c>
      <c r="M15" s="138"/>
      <c r="N15" s="137"/>
      <c r="O15" s="140"/>
      <c r="P15" s="138"/>
      <c r="Q15" s="140"/>
      <c r="R15" s="140"/>
      <c r="S15" s="146"/>
    </row>
    <row r="16" spans="1:19" ht="12.75" x14ac:dyDescent="0.2">
      <c r="A16" s="95" t="s">
        <v>21</v>
      </c>
      <c r="B16" s="194"/>
      <c r="C16" s="195"/>
      <c r="D16" s="195"/>
      <c r="E16" s="195"/>
      <c r="F16" s="143"/>
      <c r="G16" s="138" t="s">
        <v>10</v>
      </c>
      <c r="H16" s="186"/>
      <c r="I16" s="186"/>
      <c r="J16" s="186"/>
      <c r="K16" s="186"/>
      <c r="L16" s="137"/>
      <c r="M16" s="138" t="s">
        <v>10</v>
      </c>
      <c r="N16" s="186"/>
      <c r="O16" s="186"/>
      <c r="P16" s="186"/>
      <c r="Q16" s="186"/>
      <c r="R16" s="137"/>
      <c r="S16" s="146"/>
    </row>
    <row r="17" spans="1:21" ht="12.75" x14ac:dyDescent="0.2">
      <c r="A17" s="95" t="s">
        <v>22</v>
      </c>
      <c r="B17" s="186"/>
      <c r="C17" s="186"/>
      <c r="D17" s="186"/>
      <c r="E17" s="186"/>
      <c r="F17" s="138"/>
      <c r="G17" s="138" t="s">
        <v>21</v>
      </c>
      <c r="H17" s="206" t="s">
        <v>517</v>
      </c>
      <c r="I17" s="204"/>
      <c r="J17" s="204"/>
      <c r="K17" s="205"/>
      <c r="L17" s="140" t="s">
        <v>115</v>
      </c>
      <c r="M17" s="141" t="s">
        <v>383</v>
      </c>
      <c r="N17" s="203"/>
      <c r="O17" s="204"/>
      <c r="P17" s="204"/>
      <c r="Q17" s="205"/>
      <c r="R17" s="85"/>
      <c r="S17" s="146"/>
    </row>
    <row r="18" spans="1:21" ht="12.75" x14ac:dyDescent="0.2">
      <c r="A18" s="95" t="s">
        <v>9</v>
      </c>
      <c r="B18" s="73"/>
      <c r="C18" s="73"/>
      <c r="D18" s="73"/>
      <c r="E18" s="138" t="s">
        <v>522</v>
      </c>
      <c r="F18" s="138" t="s">
        <v>125</v>
      </c>
      <c r="G18" s="138" t="s">
        <v>9</v>
      </c>
      <c r="H18" s="140"/>
      <c r="I18" s="140"/>
      <c r="J18" s="141" t="s">
        <v>9</v>
      </c>
      <c r="K18" s="146"/>
      <c r="L18" s="146"/>
      <c r="M18" s="146"/>
      <c r="N18" s="146"/>
      <c r="O18" s="146"/>
      <c r="P18" s="203" t="s">
        <v>494</v>
      </c>
      <c r="Q18" s="205"/>
      <c r="R18" s="140" t="s">
        <v>492</v>
      </c>
      <c r="S18" s="146"/>
    </row>
    <row r="19" spans="1:21" ht="12.75" x14ac:dyDescent="0.2">
      <c r="A19" s="95" t="s">
        <v>28</v>
      </c>
      <c r="B19" s="199"/>
      <c r="C19" s="186"/>
      <c r="D19" s="186"/>
      <c r="E19" s="186"/>
      <c r="F19" s="147"/>
      <c r="G19" s="138" t="s">
        <v>28</v>
      </c>
      <c r="H19" s="190"/>
      <c r="I19" s="190"/>
      <c r="J19" s="190"/>
      <c r="K19" s="190"/>
      <c r="L19" s="140"/>
      <c r="M19" s="138" t="s">
        <v>28</v>
      </c>
      <c r="N19" s="190"/>
      <c r="O19" s="190"/>
      <c r="P19" s="190"/>
      <c r="Q19" s="190"/>
      <c r="R19" s="140"/>
      <c r="S19" s="146"/>
    </row>
    <row r="20" spans="1:21" ht="12.75" x14ac:dyDescent="0.2">
      <c r="A20" s="95" t="s">
        <v>8</v>
      </c>
      <c r="B20" s="140"/>
      <c r="C20" s="140"/>
      <c r="D20" s="138"/>
      <c r="E20" s="84" t="s">
        <v>418</v>
      </c>
      <c r="F20" s="84" t="s">
        <v>120</v>
      </c>
      <c r="G20" s="138" t="s">
        <v>8</v>
      </c>
      <c r="H20" s="84" t="s">
        <v>419</v>
      </c>
      <c r="I20" s="84" t="s">
        <v>120</v>
      </c>
      <c r="J20" s="138" t="s">
        <v>8</v>
      </c>
      <c r="K20" s="84" t="s">
        <v>420</v>
      </c>
      <c r="L20" s="84" t="s">
        <v>120</v>
      </c>
      <c r="M20" s="138" t="s">
        <v>8</v>
      </c>
      <c r="N20" s="140"/>
      <c r="O20" s="140"/>
      <c r="P20" s="138"/>
      <c r="Q20" s="138"/>
      <c r="R20" s="137"/>
      <c r="S20" s="146"/>
    </row>
    <row r="21" spans="1:21" ht="12.75" x14ac:dyDescent="0.2">
      <c r="A21" s="99" t="s">
        <v>28</v>
      </c>
      <c r="B21" s="146"/>
      <c r="C21" s="146"/>
      <c r="D21" s="132" t="s">
        <v>28</v>
      </c>
      <c r="E21" s="141" t="s">
        <v>468</v>
      </c>
      <c r="F21" s="139" t="s">
        <v>93</v>
      </c>
      <c r="G21" s="132" t="s">
        <v>28</v>
      </c>
      <c r="H21" s="141" t="s">
        <v>469</v>
      </c>
      <c r="I21" s="139" t="s">
        <v>93</v>
      </c>
      <c r="J21" s="132" t="s">
        <v>28</v>
      </c>
      <c r="K21" s="141" t="s">
        <v>471</v>
      </c>
      <c r="L21" s="139" t="s">
        <v>93</v>
      </c>
      <c r="M21" s="132" t="s">
        <v>28</v>
      </c>
      <c r="N21" s="141" t="s">
        <v>472</v>
      </c>
      <c r="O21" s="139" t="s">
        <v>470</v>
      </c>
      <c r="P21" s="132" t="s">
        <v>28</v>
      </c>
      <c r="Q21" s="141" t="s">
        <v>473</v>
      </c>
      <c r="R21" s="139" t="s">
        <v>470</v>
      </c>
      <c r="S21" s="146"/>
    </row>
    <row r="22" spans="1:21" ht="12.75" x14ac:dyDescent="0.2">
      <c r="A22" s="99" t="s">
        <v>268</v>
      </c>
      <c r="B22" s="198" t="s">
        <v>528</v>
      </c>
      <c r="C22" s="198"/>
      <c r="D22" s="198"/>
      <c r="E22" s="198"/>
      <c r="F22" s="139" t="s">
        <v>427</v>
      </c>
      <c r="G22" s="132" t="s">
        <v>268</v>
      </c>
      <c r="H22" s="186" t="s">
        <v>502</v>
      </c>
      <c r="I22" s="186"/>
      <c r="J22" s="186"/>
      <c r="K22" s="186"/>
      <c r="L22" s="138" t="s">
        <v>427</v>
      </c>
      <c r="M22" s="132"/>
      <c r="N22" s="203" t="s">
        <v>503</v>
      </c>
      <c r="O22" s="204"/>
      <c r="P22" s="204"/>
      <c r="Q22" s="205"/>
      <c r="R22" s="140" t="s">
        <v>427</v>
      </c>
      <c r="S22" s="146"/>
    </row>
    <row r="23" spans="1:21" ht="18" x14ac:dyDescent="0.2">
      <c r="A23" s="99" t="s">
        <v>20</v>
      </c>
      <c r="B23" s="138"/>
      <c r="C23" s="138"/>
      <c r="D23" s="138"/>
      <c r="E23" s="146"/>
      <c r="F23" s="146"/>
      <c r="G23" s="132" t="s">
        <v>20</v>
      </c>
      <c r="H23" s="138" t="s">
        <v>448</v>
      </c>
      <c r="I23" s="138" t="s">
        <v>25</v>
      </c>
      <c r="J23" s="138"/>
      <c r="K23" s="146"/>
      <c r="L23" s="146"/>
      <c r="M23" s="132" t="s">
        <v>20</v>
      </c>
      <c r="N23" s="186" t="s">
        <v>504</v>
      </c>
      <c r="O23" s="186"/>
      <c r="P23" s="186"/>
      <c r="Q23" s="186"/>
      <c r="R23" s="138" t="s">
        <v>25</v>
      </c>
      <c r="S23" s="146"/>
    </row>
    <row r="24" spans="1:21" ht="12.75" x14ac:dyDescent="0.2">
      <c r="A24" s="88">
        <v>501</v>
      </c>
      <c r="B24" s="186"/>
      <c r="C24" s="186"/>
      <c r="D24" s="186"/>
      <c r="E24" s="186"/>
      <c r="F24" s="186"/>
      <c r="G24" s="186"/>
      <c r="H24" s="186"/>
      <c r="I24" s="138"/>
      <c r="J24" s="138"/>
      <c r="K24" s="186"/>
      <c r="L24" s="186"/>
      <c r="M24" s="186"/>
      <c r="N24" s="186"/>
      <c r="O24" s="186"/>
      <c r="P24" s="186"/>
      <c r="Q24" s="186"/>
      <c r="R24" s="138"/>
      <c r="S24" s="146"/>
    </row>
    <row r="25" spans="1:21" ht="18" x14ac:dyDescent="0.2">
      <c r="A25" s="91" t="s">
        <v>207</v>
      </c>
      <c r="B25" s="73"/>
      <c r="C25" s="73"/>
      <c r="D25" s="73"/>
      <c r="E25" s="73"/>
      <c r="F25" s="138"/>
      <c r="G25" s="138"/>
      <c r="H25" s="80"/>
      <c r="I25" s="80"/>
      <c r="J25" s="132"/>
      <c r="K25" s="73"/>
      <c r="L25" s="73"/>
      <c r="M25" s="73"/>
      <c r="N25" s="73"/>
      <c r="O25" s="138"/>
      <c r="P25" s="73"/>
      <c r="Q25" s="73"/>
      <c r="R25" s="138"/>
      <c r="S25" s="146"/>
    </row>
    <row r="26" spans="1:21" ht="12.75" x14ac:dyDescent="0.2">
      <c r="A26" s="88"/>
      <c r="B26" s="186"/>
      <c r="C26" s="186"/>
      <c r="D26" s="186"/>
      <c r="E26" s="186"/>
      <c r="F26" s="138"/>
      <c r="G26" s="138" t="s">
        <v>11</v>
      </c>
      <c r="H26" s="186"/>
      <c r="I26" s="186"/>
      <c r="J26" s="186"/>
      <c r="K26" s="186"/>
      <c r="L26" s="138"/>
      <c r="M26" s="138" t="s">
        <v>230</v>
      </c>
      <c r="N26" s="186"/>
      <c r="O26" s="186"/>
      <c r="P26" s="186"/>
      <c r="Q26" s="186"/>
      <c r="R26" s="138"/>
      <c r="S26" s="146"/>
    </row>
    <row r="27" spans="1:21" ht="12.75" x14ac:dyDescent="0.2">
      <c r="A27" s="88">
        <v>502</v>
      </c>
      <c r="B27" s="73"/>
      <c r="C27" s="73"/>
      <c r="D27" s="73"/>
      <c r="E27" s="73"/>
      <c r="F27" s="73"/>
      <c r="G27" s="73"/>
      <c r="H27" s="73"/>
      <c r="I27" s="138"/>
      <c r="J27" s="138">
        <v>502</v>
      </c>
      <c r="K27" s="73"/>
      <c r="L27" s="73"/>
      <c r="M27" s="73"/>
      <c r="N27" s="73"/>
      <c r="O27" s="73"/>
      <c r="P27" s="73"/>
      <c r="Q27" s="73"/>
      <c r="R27" s="138"/>
      <c r="S27" s="146"/>
    </row>
    <row r="28" spans="1:21" ht="12.75" x14ac:dyDescent="0.2">
      <c r="A28" s="88" t="s">
        <v>29</v>
      </c>
      <c r="B28" s="186"/>
      <c r="C28" s="186"/>
      <c r="D28" s="186"/>
      <c r="E28" s="186"/>
      <c r="F28" s="146"/>
      <c r="G28" s="138" t="s">
        <v>29</v>
      </c>
      <c r="H28" s="186"/>
      <c r="I28" s="186"/>
      <c r="J28" s="186"/>
      <c r="K28" s="186"/>
      <c r="L28" s="132"/>
      <c r="M28" s="138" t="s">
        <v>29</v>
      </c>
      <c r="N28" s="186"/>
      <c r="O28" s="186"/>
      <c r="P28" s="186"/>
      <c r="Q28" s="186"/>
      <c r="R28" s="146"/>
      <c r="S28" s="146"/>
    </row>
    <row r="29" spans="1:21" ht="12.75" x14ac:dyDescent="0.2">
      <c r="A29" s="90"/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78"/>
      <c r="U29" s="78"/>
    </row>
    <row r="30" spans="1:21" ht="12.75" x14ac:dyDescent="0.2">
      <c r="A30" s="88"/>
      <c r="B30" s="88"/>
      <c r="C30" s="88"/>
      <c r="D30" s="71"/>
      <c r="E30" s="71"/>
      <c r="F30" s="71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</row>
    <row r="31" spans="1:21" ht="12.75" x14ac:dyDescent="0.2">
      <c r="A31" s="88"/>
      <c r="B31" s="186"/>
      <c r="C31" s="186"/>
      <c r="D31" s="186"/>
      <c r="E31" s="186"/>
      <c r="F31" s="88"/>
      <c r="G31" s="186"/>
      <c r="H31" s="186"/>
      <c r="I31" s="186"/>
      <c r="J31" s="186"/>
      <c r="K31" s="88"/>
      <c r="L31" s="88"/>
      <c r="M31" s="88"/>
      <c r="N31" s="88"/>
      <c r="O31" s="88"/>
      <c r="P31" s="88"/>
      <c r="Q31" s="88"/>
      <c r="R31" s="88"/>
      <c r="S31" s="90"/>
    </row>
    <row r="32" spans="1:21" ht="12.75" x14ac:dyDescent="0.2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90"/>
    </row>
    <row r="33" spans="1:20" ht="12.75" x14ac:dyDescent="0.2">
      <c r="A33" s="88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90"/>
    </row>
    <row r="34" spans="1:20" ht="12.75" x14ac:dyDescent="0.2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90"/>
      <c r="L34" s="90"/>
      <c r="M34" s="71"/>
      <c r="N34" s="71"/>
      <c r="O34" s="71"/>
      <c r="P34" s="71"/>
      <c r="Q34" s="88"/>
      <c r="R34" s="71"/>
      <c r="S34" s="90"/>
    </row>
    <row r="35" spans="1:20" ht="12.75" customHeight="1" x14ac:dyDescent="0.2">
      <c r="A35" s="196" t="s">
        <v>12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90"/>
    </row>
    <row r="36" spans="1:20" ht="12.75" x14ac:dyDescent="0.2">
      <c r="A36" s="193" t="s">
        <v>1</v>
      </c>
      <c r="B36" s="189"/>
      <c r="C36" s="189"/>
      <c r="D36" s="193" t="s">
        <v>2</v>
      </c>
      <c r="E36" s="189"/>
      <c r="F36" s="189"/>
      <c r="G36" s="193" t="s">
        <v>3</v>
      </c>
      <c r="H36" s="189"/>
      <c r="I36" s="189"/>
      <c r="J36" s="193" t="s">
        <v>4</v>
      </c>
      <c r="K36" s="189"/>
      <c r="L36" s="189"/>
      <c r="M36" s="189" t="s">
        <v>5</v>
      </c>
      <c r="N36" s="189"/>
      <c r="O36" s="189"/>
      <c r="P36" s="189" t="s">
        <v>6</v>
      </c>
      <c r="Q36" s="189"/>
      <c r="R36" s="189"/>
      <c r="S36" s="90"/>
    </row>
    <row r="37" spans="1:20" ht="12.75" x14ac:dyDescent="0.2">
      <c r="A37" s="138" t="s">
        <v>142</v>
      </c>
      <c r="B37" s="138" t="s">
        <v>7</v>
      </c>
      <c r="C37" s="138"/>
      <c r="D37" s="138" t="s">
        <v>142</v>
      </c>
      <c r="E37" s="138" t="s">
        <v>7</v>
      </c>
      <c r="F37" s="138"/>
      <c r="G37" s="138" t="s">
        <v>142</v>
      </c>
      <c r="H37" s="138" t="s">
        <v>7</v>
      </c>
      <c r="I37" s="138"/>
      <c r="J37" s="138" t="s">
        <v>142</v>
      </c>
      <c r="K37" s="138" t="s">
        <v>7</v>
      </c>
      <c r="L37" s="138"/>
      <c r="M37" s="138" t="s">
        <v>142</v>
      </c>
      <c r="N37" s="138" t="s">
        <v>7</v>
      </c>
      <c r="O37" s="138"/>
      <c r="P37" s="138" t="s">
        <v>142</v>
      </c>
      <c r="Q37" s="138" t="s">
        <v>7</v>
      </c>
      <c r="R37" s="139"/>
      <c r="S37" s="90"/>
    </row>
    <row r="38" spans="1:20" ht="12.75" x14ac:dyDescent="0.2">
      <c r="A38" s="138">
        <v>701</v>
      </c>
      <c r="B38" s="146"/>
      <c r="C38" s="146"/>
      <c r="D38" s="138">
        <v>701</v>
      </c>
      <c r="E38" s="141"/>
      <c r="F38" s="139"/>
      <c r="G38" s="138">
        <v>701</v>
      </c>
      <c r="H38" s="92" t="s">
        <v>520</v>
      </c>
      <c r="I38" s="157" t="s">
        <v>123</v>
      </c>
      <c r="J38" s="141">
        <v>701</v>
      </c>
      <c r="K38" s="85"/>
      <c r="L38" s="141"/>
      <c r="M38" s="138">
        <v>701</v>
      </c>
      <c r="N38" s="106"/>
      <c r="O38" s="107"/>
      <c r="P38" s="120">
        <v>701</v>
      </c>
      <c r="Q38" s="120"/>
      <c r="R38" s="108"/>
      <c r="S38" s="90"/>
    </row>
    <row r="39" spans="1:20" ht="12.75" x14ac:dyDescent="0.2">
      <c r="A39" s="138">
        <v>702</v>
      </c>
      <c r="B39" s="85" t="s">
        <v>411</v>
      </c>
      <c r="C39" s="139" t="s">
        <v>93</v>
      </c>
      <c r="D39" s="138">
        <v>702</v>
      </c>
      <c r="E39" s="79" t="s">
        <v>532</v>
      </c>
      <c r="G39" s="138">
        <v>702</v>
      </c>
      <c r="H39" s="85" t="s">
        <v>390</v>
      </c>
      <c r="I39" s="147" t="s">
        <v>90</v>
      </c>
      <c r="J39" s="138">
        <v>702</v>
      </c>
      <c r="K39" s="140" t="s">
        <v>422</v>
      </c>
      <c r="L39" s="141" t="s">
        <v>115</v>
      </c>
      <c r="M39" s="138">
        <v>702</v>
      </c>
      <c r="N39" s="181" t="s">
        <v>539</v>
      </c>
      <c r="O39" s="182" t="s">
        <v>144</v>
      </c>
      <c r="P39" s="138">
        <v>702</v>
      </c>
      <c r="Q39" s="140" t="s">
        <v>485</v>
      </c>
      <c r="R39" s="141" t="s">
        <v>23</v>
      </c>
      <c r="S39" s="90"/>
    </row>
    <row r="40" spans="1:20" ht="13.5" x14ac:dyDescent="0.25">
      <c r="A40" s="95">
        <v>703</v>
      </c>
      <c r="B40" s="101" t="s">
        <v>386</v>
      </c>
      <c r="C40" s="124"/>
      <c r="D40" s="116">
        <v>703</v>
      </c>
      <c r="E40" s="102" t="s">
        <v>386</v>
      </c>
      <c r="F40" s="70"/>
      <c r="G40" s="116">
        <v>703</v>
      </c>
      <c r="H40" s="101" t="s">
        <v>386</v>
      </c>
      <c r="I40" s="121"/>
      <c r="J40" s="116">
        <v>703</v>
      </c>
      <c r="K40" s="127" t="s">
        <v>386</v>
      </c>
      <c r="L40" s="118"/>
      <c r="M40" s="116">
        <v>703</v>
      </c>
      <c r="N40" s="101" t="s">
        <v>386</v>
      </c>
      <c r="O40" s="93"/>
      <c r="P40" s="116">
        <v>703</v>
      </c>
      <c r="Q40" s="126" t="s">
        <v>386</v>
      </c>
      <c r="R40" s="124"/>
      <c r="S40" s="88"/>
    </row>
    <row r="41" spans="1:20" ht="12.75" x14ac:dyDescent="0.2">
      <c r="A41" s="95">
        <v>704</v>
      </c>
      <c r="B41" s="180" t="s">
        <v>428</v>
      </c>
      <c r="C41" s="181" t="s">
        <v>427</v>
      </c>
      <c r="D41" s="138">
        <v>704</v>
      </c>
      <c r="E41" s="85" t="s">
        <v>430</v>
      </c>
      <c r="F41" s="141" t="s">
        <v>106</v>
      </c>
      <c r="G41" s="138">
        <v>704</v>
      </c>
      <c r="H41" s="176" t="s">
        <v>398</v>
      </c>
      <c r="I41" s="176" t="s">
        <v>89</v>
      </c>
      <c r="J41" s="169">
        <v>704</v>
      </c>
      <c r="K41" s="85" t="s">
        <v>431</v>
      </c>
      <c r="L41" s="141" t="s">
        <v>106</v>
      </c>
      <c r="M41" s="138">
        <v>704</v>
      </c>
      <c r="N41" s="140" t="s">
        <v>401</v>
      </c>
      <c r="O41" s="141" t="s">
        <v>23</v>
      </c>
      <c r="P41" s="138">
        <v>704</v>
      </c>
      <c r="Q41" s="140" t="s">
        <v>446</v>
      </c>
      <c r="R41" s="141" t="s">
        <v>25</v>
      </c>
      <c r="S41" s="138"/>
      <c r="T41" s="146"/>
    </row>
    <row r="42" spans="1:20" ht="13.5" x14ac:dyDescent="0.25">
      <c r="A42" s="95">
        <v>705</v>
      </c>
      <c r="B42" s="180" t="s">
        <v>407</v>
      </c>
      <c r="C42" s="183" t="s">
        <v>541</v>
      </c>
      <c r="D42" s="138">
        <v>705</v>
      </c>
      <c r="E42" s="145" t="s">
        <v>421</v>
      </c>
      <c r="F42" s="141" t="s">
        <v>125</v>
      </c>
      <c r="G42" s="138">
        <v>705</v>
      </c>
      <c r="H42" s="176"/>
      <c r="I42" s="84"/>
      <c r="J42" s="169">
        <v>705</v>
      </c>
      <c r="K42" s="179" t="s">
        <v>393</v>
      </c>
      <c r="L42" s="149" t="s">
        <v>125</v>
      </c>
      <c r="M42" s="138">
        <v>705</v>
      </c>
      <c r="N42" s="147" t="s">
        <v>444</v>
      </c>
      <c r="O42" s="139" t="s">
        <v>540</v>
      </c>
      <c r="P42" s="156">
        <v>705</v>
      </c>
      <c r="Q42" s="128" t="s">
        <v>506</v>
      </c>
      <c r="R42" s="164" t="s">
        <v>115</v>
      </c>
      <c r="S42" s="164"/>
      <c r="T42" s="146"/>
    </row>
    <row r="43" spans="1:20" ht="12.75" x14ac:dyDescent="0.2">
      <c r="A43" s="95">
        <v>711</v>
      </c>
      <c r="B43" s="239" t="s">
        <v>435</v>
      </c>
      <c r="C43" s="239" t="s">
        <v>210</v>
      </c>
      <c r="D43" s="156">
        <v>711</v>
      </c>
      <c r="E43" s="164" t="s">
        <v>479</v>
      </c>
      <c r="F43" s="164" t="s">
        <v>127</v>
      </c>
      <c r="G43" s="138">
        <v>711</v>
      </c>
      <c r="J43" s="169">
        <v>711</v>
      </c>
      <c r="K43" s="85" t="s">
        <v>439</v>
      </c>
      <c r="L43" s="141" t="s">
        <v>148</v>
      </c>
      <c r="M43" s="138">
        <v>711</v>
      </c>
      <c r="N43" s="85" t="s">
        <v>432</v>
      </c>
      <c r="O43" s="139" t="s">
        <v>147</v>
      </c>
      <c r="P43" s="156">
        <v>711</v>
      </c>
      <c r="Q43" s="85" t="s">
        <v>440</v>
      </c>
      <c r="R43" s="160" t="s">
        <v>148</v>
      </c>
      <c r="S43" s="164"/>
      <c r="T43" s="146"/>
    </row>
    <row r="44" spans="1:20" ht="13.5" x14ac:dyDescent="0.25">
      <c r="A44" s="95">
        <v>712</v>
      </c>
      <c r="B44" s="162"/>
      <c r="C44" s="162"/>
      <c r="D44" s="156">
        <v>712</v>
      </c>
      <c r="E44" s="85" t="s">
        <v>433</v>
      </c>
      <c r="F44" s="158" t="s">
        <v>147</v>
      </c>
      <c r="G44" s="138">
        <v>712</v>
      </c>
      <c r="H44" s="145" t="s">
        <v>424</v>
      </c>
      <c r="I44" s="176" t="s">
        <v>23</v>
      </c>
      <c r="J44" s="169">
        <v>712</v>
      </c>
      <c r="K44" s="93" t="s">
        <v>481</v>
      </c>
      <c r="L44" s="141" t="s">
        <v>120</v>
      </c>
      <c r="M44" s="138">
        <v>712</v>
      </c>
      <c r="N44" s="94" t="s">
        <v>486</v>
      </c>
      <c r="O44" s="108" t="s">
        <v>427</v>
      </c>
      <c r="P44" s="156">
        <v>712</v>
      </c>
      <c r="Q44" s="85" t="s">
        <v>454</v>
      </c>
      <c r="R44" s="156" t="s">
        <v>120</v>
      </c>
      <c r="S44" s="164"/>
      <c r="T44" s="146"/>
    </row>
    <row r="45" spans="1:20" ht="12.75" x14ac:dyDescent="0.2">
      <c r="A45" s="95" t="s">
        <v>380</v>
      </c>
      <c r="B45" s="140"/>
      <c r="C45" s="139"/>
      <c r="D45" s="138" t="s">
        <v>380</v>
      </c>
      <c r="E45" s="140"/>
      <c r="F45" s="139"/>
      <c r="G45" s="138" t="s">
        <v>538</v>
      </c>
      <c r="H45" s="85" t="s">
        <v>488</v>
      </c>
      <c r="I45" s="171" t="s">
        <v>535</v>
      </c>
      <c r="J45" s="169" t="s">
        <v>380</v>
      </c>
      <c r="K45" s="178"/>
      <c r="M45" s="138" t="s">
        <v>380</v>
      </c>
      <c r="N45" s="140"/>
      <c r="O45" s="141"/>
      <c r="P45" s="156" t="s">
        <v>380</v>
      </c>
      <c r="Q45" s="164"/>
      <c r="R45" s="164"/>
      <c r="S45" s="164"/>
      <c r="T45" s="146"/>
    </row>
    <row r="46" spans="1:20" ht="12.75" x14ac:dyDescent="0.2">
      <c r="A46" s="95">
        <v>303</v>
      </c>
      <c r="B46" s="85" t="s">
        <v>445</v>
      </c>
      <c r="C46" s="139" t="s">
        <v>457</v>
      </c>
      <c r="D46" s="138" t="s">
        <v>381</v>
      </c>
      <c r="E46" s="144"/>
      <c r="F46" s="141"/>
      <c r="G46" s="138" t="s">
        <v>381</v>
      </c>
      <c r="H46" s="177"/>
      <c r="I46" s="171"/>
      <c r="J46" s="169" t="s">
        <v>381</v>
      </c>
      <c r="K46" s="178"/>
      <c r="L46" s="146"/>
      <c r="M46" s="138" t="s">
        <v>381</v>
      </c>
      <c r="N46" s="146"/>
      <c r="O46" s="146"/>
      <c r="P46" s="156" t="s">
        <v>381</v>
      </c>
      <c r="Q46" s="158"/>
      <c r="R46" s="162"/>
      <c r="S46" s="164"/>
      <c r="T46" s="146"/>
    </row>
    <row r="47" spans="1:20" ht="12.75" x14ac:dyDescent="0.2">
      <c r="A47" s="95"/>
      <c r="B47" s="156"/>
      <c r="C47" s="160"/>
      <c r="D47" s="156"/>
      <c r="E47" s="156"/>
      <c r="F47" s="160"/>
      <c r="G47" s="156"/>
      <c r="H47" s="158"/>
      <c r="I47" s="158"/>
      <c r="J47" s="156"/>
      <c r="K47" s="156"/>
      <c r="L47" s="139"/>
      <c r="M47" s="138"/>
      <c r="N47" s="140"/>
      <c r="O47" s="141"/>
      <c r="P47" s="156"/>
      <c r="Q47" s="158"/>
      <c r="R47" s="162"/>
      <c r="S47" s="164"/>
      <c r="T47" s="146"/>
    </row>
    <row r="48" spans="1:20" ht="12.75" x14ac:dyDescent="0.2">
      <c r="A48" s="95" t="s">
        <v>21</v>
      </c>
      <c r="B48" s="199"/>
      <c r="C48" s="186"/>
      <c r="D48" s="186"/>
      <c r="E48" s="186"/>
      <c r="F48" s="160"/>
      <c r="G48" s="156" t="s">
        <v>21</v>
      </c>
      <c r="H48" s="207"/>
      <c r="I48" s="208"/>
      <c r="J48" s="208"/>
      <c r="K48" s="209"/>
      <c r="L48" s="139"/>
      <c r="M48" s="138" t="s">
        <v>21</v>
      </c>
      <c r="N48" s="207"/>
      <c r="O48" s="208"/>
      <c r="P48" s="208"/>
      <c r="Q48" s="209"/>
      <c r="R48" s="139"/>
      <c r="S48" s="146"/>
      <c r="T48" s="146"/>
    </row>
    <row r="49" spans="1:20" ht="12.75" x14ac:dyDescent="0.2">
      <c r="A49" s="95" t="s">
        <v>22</v>
      </c>
      <c r="B49" s="162"/>
      <c r="C49" s="162"/>
      <c r="D49" s="158"/>
      <c r="E49" s="162"/>
      <c r="F49" s="162"/>
      <c r="G49" s="156" t="s">
        <v>22</v>
      </c>
      <c r="H49" s="76" t="s">
        <v>523</v>
      </c>
      <c r="I49" s="73" t="s">
        <v>127</v>
      </c>
      <c r="J49" s="73"/>
      <c r="K49" s="73"/>
      <c r="L49" s="141"/>
      <c r="M49" s="138" t="s">
        <v>22</v>
      </c>
      <c r="N49" s="197" t="s">
        <v>482</v>
      </c>
      <c r="O49" s="198"/>
      <c r="P49" s="198"/>
      <c r="Q49" s="198"/>
      <c r="R49" s="139" t="s">
        <v>127</v>
      </c>
      <c r="S49" s="146"/>
      <c r="T49" s="146"/>
    </row>
    <row r="50" spans="1:20" ht="12.75" x14ac:dyDescent="0.2">
      <c r="A50" s="95" t="s">
        <v>122</v>
      </c>
      <c r="B50" s="158"/>
      <c r="C50" s="158"/>
      <c r="D50" s="158"/>
      <c r="E50" s="158"/>
      <c r="F50" s="162"/>
      <c r="G50" s="156" t="s">
        <v>122</v>
      </c>
      <c r="H50" s="186"/>
      <c r="I50" s="186"/>
      <c r="J50" s="186"/>
      <c r="K50" s="186"/>
      <c r="L50" s="139"/>
      <c r="M50" s="138" t="s">
        <v>208</v>
      </c>
      <c r="N50" s="186"/>
      <c r="O50" s="186"/>
      <c r="P50" s="186"/>
      <c r="Q50" s="186"/>
      <c r="R50" s="139"/>
      <c r="S50" s="146"/>
      <c r="T50" s="146"/>
    </row>
    <row r="51" spans="1:20" ht="12.75" x14ac:dyDescent="0.2">
      <c r="A51" s="95" t="s">
        <v>9</v>
      </c>
      <c r="B51" s="164"/>
      <c r="C51" s="164"/>
      <c r="D51" s="164"/>
      <c r="E51" s="107" t="s">
        <v>529</v>
      </c>
      <c r="F51" s="107" t="s">
        <v>210</v>
      </c>
      <c r="G51" s="156" t="s">
        <v>9</v>
      </c>
      <c r="H51" s="190"/>
      <c r="I51" s="190"/>
      <c r="J51" s="190"/>
      <c r="K51" s="190"/>
      <c r="L51" s="141"/>
      <c r="M51" s="138" t="s">
        <v>9</v>
      </c>
      <c r="N51" s="203" t="s">
        <v>484</v>
      </c>
      <c r="O51" s="204"/>
      <c r="P51" s="204"/>
      <c r="Q51" s="205"/>
      <c r="R51" s="141" t="s">
        <v>125</v>
      </c>
      <c r="S51" s="146"/>
      <c r="T51" s="146"/>
    </row>
    <row r="52" spans="1:20" ht="12.75" x14ac:dyDescent="0.2">
      <c r="A52" s="95" t="s">
        <v>28</v>
      </c>
      <c r="B52" s="199"/>
      <c r="C52" s="186"/>
      <c r="D52" s="186"/>
      <c r="E52" s="186"/>
      <c r="F52" s="165"/>
      <c r="G52" s="156" t="s">
        <v>28</v>
      </c>
      <c r="H52" s="164"/>
      <c r="I52" s="164"/>
      <c r="J52" s="158"/>
      <c r="K52" s="151" t="s">
        <v>455</v>
      </c>
      <c r="L52" s="152" t="s">
        <v>437</v>
      </c>
      <c r="M52" s="138" t="s">
        <v>28</v>
      </c>
      <c r="N52" s="150" t="s">
        <v>456</v>
      </c>
      <c r="O52" s="74" t="s">
        <v>437</v>
      </c>
      <c r="P52" s="74"/>
      <c r="Q52" s="140"/>
      <c r="R52" s="141"/>
      <c r="S52" s="146"/>
      <c r="T52" s="146"/>
    </row>
    <row r="53" spans="1:20" ht="12.75" x14ac:dyDescent="0.2">
      <c r="A53" s="95" t="s">
        <v>8</v>
      </c>
      <c r="B53" s="210"/>
      <c r="C53" s="211"/>
      <c r="D53" s="211"/>
      <c r="E53" s="212"/>
      <c r="F53" s="135"/>
      <c r="G53" s="138" t="s">
        <v>8</v>
      </c>
      <c r="H53" s="203"/>
      <c r="I53" s="204"/>
      <c r="J53" s="204"/>
      <c r="K53" s="205"/>
      <c r="L53" s="141"/>
      <c r="M53" s="138" t="s">
        <v>8</v>
      </c>
      <c r="N53" s="203"/>
      <c r="O53" s="204"/>
      <c r="P53" s="204"/>
      <c r="Q53" s="205"/>
      <c r="R53" s="141"/>
      <c r="S53" s="146"/>
      <c r="T53" s="146"/>
    </row>
    <row r="54" spans="1:20" ht="19.5" customHeight="1" x14ac:dyDescent="0.2">
      <c r="A54" s="99" t="s">
        <v>18</v>
      </c>
      <c r="B54" s="203"/>
      <c r="C54" s="204"/>
      <c r="D54" s="204"/>
      <c r="E54" s="205"/>
      <c r="F54" s="109"/>
      <c r="G54" s="132" t="s">
        <v>24</v>
      </c>
      <c r="H54" s="186"/>
      <c r="I54" s="186"/>
      <c r="J54" s="186"/>
      <c r="K54" s="186"/>
      <c r="L54" s="144"/>
      <c r="M54" s="132" t="s">
        <v>18</v>
      </c>
      <c r="N54" s="195"/>
      <c r="O54" s="195"/>
      <c r="P54" s="195"/>
      <c r="Q54" s="195"/>
      <c r="R54" s="85"/>
      <c r="S54" s="146"/>
      <c r="T54" s="146"/>
    </row>
    <row r="55" spans="1:20" ht="18" x14ac:dyDescent="0.2">
      <c r="A55" s="99" t="s">
        <v>20</v>
      </c>
      <c r="B55" s="140"/>
      <c r="C55" s="140"/>
      <c r="D55" s="140"/>
      <c r="E55" s="140"/>
      <c r="F55" s="141"/>
      <c r="G55" s="132" t="s">
        <v>19</v>
      </c>
      <c r="H55" s="224"/>
      <c r="I55" s="224"/>
      <c r="J55" s="224"/>
      <c r="K55" s="224"/>
      <c r="L55" s="69"/>
      <c r="M55" s="132" t="s">
        <v>19</v>
      </c>
      <c r="N55" s="199"/>
      <c r="O55" s="186"/>
      <c r="P55" s="186"/>
      <c r="Q55" s="186"/>
      <c r="R55" s="138"/>
      <c r="S55" s="146"/>
      <c r="T55" s="146"/>
    </row>
    <row r="56" spans="1:20" ht="18" x14ac:dyDescent="0.2">
      <c r="A56" s="95">
        <v>201</v>
      </c>
      <c r="B56" s="199"/>
      <c r="C56" s="199"/>
      <c r="D56" s="199"/>
      <c r="E56" s="199"/>
      <c r="F56" s="138"/>
      <c r="G56" s="132" t="s">
        <v>24</v>
      </c>
      <c r="H56" s="71"/>
      <c r="I56" s="138"/>
      <c r="J56" s="71"/>
      <c r="K56" s="71"/>
      <c r="L56" s="154"/>
      <c r="M56" s="138">
        <v>501</v>
      </c>
      <c r="N56" s="186"/>
      <c r="O56" s="186"/>
      <c r="P56" s="186"/>
      <c r="Q56" s="186"/>
      <c r="R56" s="138"/>
      <c r="S56" s="146"/>
      <c r="T56" s="146"/>
    </row>
    <row r="57" spans="1:20" ht="12.75" x14ac:dyDescent="0.2">
      <c r="A57" s="95">
        <v>501</v>
      </c>
      <c r="B57" s="186"/>
      <c r="C57" s="186"/>
      <c r="D57" s="186"/>
      <c r="E57" s="186"/>
      <c r="F57" s="95"/>
      <c r="G57" s="99"/>
      <c r="H57" s="97"/>
      <c r="I57" s="97"/>
      <c r="J57" s="97"/>
      <c r="K57" s="97"/>
      <c r="L57" s="97"/>
      <c r="M57" s="95" t="s">
        <v>122</v>
      </c>
      <c r="N57" s="186"/>
      <c r="O57" s="186"/>
      <c r="P57" s="186"/>
      <c r="Q57" s="186"/>
      <c r="R57" s="95"/>
      <c r="S57" s="90"/>
    </row>
    <row r="58" spans="1:20" ht="12.75" x14ac:dyDescent="0.2">
      <c r="A58" s="95">
        <v>502</v>
      </c>
      <c r="B58" s="198"/>
      <c r="C58" s="198"/>
      <c r="D58" s="198"/>
      <c r="E58" s="198"/>
      <c r="F58" s="97"/>
      <c r="G58" s="95">
        <v>502</v>
      </c>
      <c r="H58" s="97"/>
      <c r="I58" s="97"/>
      <c r="J58" s="97"/>
      <c r="K58" s="97"/>
      <c r="L58" s="97"/>
      <c r="M58" s="95"/>
      <c r="N58" s="198"/>
      <c r="O58" s="198"/>
      <c r="P58" s="198"/>
      <c r="Q58" s="198"/>
      <c r="R58" s="95"/>
      <c r="S58" s="90"/>
    </row>
    <row r="59" spans="1:20" ht="12.75" x14ac:dyDescent="0.2">
      <c r="A59" s="97"/>
      <c r="B59" s="97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0"/>
    </row>
    <row r="60" spans="1:20" ht="12.75" x14ac:dyDescent="0.2">
      <c r="A60" s="95" t="s">
        <v>29</v>
      </c>
      <c r="B60" s="186"/>
      <c r="C60" s="186"/>
      <c r="D60" s="186"/>
      <c r="E60" s="186"/>
      <c r="F60" s="97"/>
      <c r="G60" s="95" t="s">
        <v>29</v>
      </c>
      <c r="H60" s="186"/>
      <c r="I60" s="186"/>
      <c r="J60" s="186"/>
      <c r="K60" s="186"/>
      <c r="L60" s="95"/>
      <c r="M60" s="95" t="s">
        <v>29</v>
      </c>
      <c r="N60" s="186"/>
      <c r="O60" s="186"/>
      <c r="P60" s="186"/>
      <c r="Q60" s="186"/>
      <c r="R60" s="95"/>
      <c r="S60" s="90"/>
    </row>
    <row r="61" spans="1:20" ht="12.75" x14ac:dyDescent="0.2">
      <c r="A61" s="95"/>
      <c r="B61" s="95"/>
      <c r="C61" s="95"/>
      <c r="D61" s="95"/>
      <c r="E61" s="95"/>
      <c r="F61" s="95"/>
      <c r="G61" s="95"/>
      <c r="H61" s="71"/>
      <c r="I61" s="71"/>
      <c r="J61" s="95"/>
      <c r="K61" s="95"/>
      <c r="L61" s="95"/>
      <c r="M61" s="95"/>
      <c r="N61" s="95"/>
      <c r="O61" s="95"/>
      <c r="P61" s="95"/>
      <c r="Q61" s="95"/>
      <c r="R61" s="95"/>
      <c r="S61" s="90"/>
    </row>
    <row r="62" spans="1:20" ht="12.75" x14ac:dyDescent="0.2">
      <c r="A62" s="88"/>
      <c r="B62" s="88"/>
      <c r="C62" s="88"/>
      <c r="D62" s="88"/>
      <c r="E62" s="88"/>
      <c r="F62" s="88"/>
      <c r="G62" s="88"/>
      <c r="H62" s="71"/>
      <c r="I62" s="71"/>
      <c r="J62" s="88"/>
      <c r="K62" s="88"/>
      <c r="L62" s="88"/>
      <c r="M62" s="88"/>
      <c r="N62" s="88"/>
      <c r="O62" s="88"/>
      <c r="P62" s="88"/>
      <c r="Q62" s="88"/>
      <c r="R62" s="88"/>
      <c r="S62" s="90"/>
    </row>
    <row r="63" spans="1:20" ht="12.75" x14ac:dyDescent="0.2">
      <c r="A63" s="88"/>
      <c r="B63" s="88"/>
      <c r="C63" s="88"/>
      <c r="D63" s="88"/>
      <c r="E63" s="88"/>
      <c r="F63" s="88"/>
      <c r="G63" s="88"/>
      <c r="H63" s="71"/>
      <c r="I63" s="71"/>
      <c r="J63" s="88"/>
      <c r="K63" s="88"/>
      <c r="L63" s="88"/>
      <c r="M63" s="88"/>
      <c r="N63" s="88"/>
      <c r="O63" s="88"/>
      <c r="P63" s="88"/>
      <c r="Q63" s="88"/>
      <c r="R63" s="88"/>
      <c r="S63" s="90"/>
    </row>
    <row r="64" spans="1:20" ht="12.75" x14ac:dyDescent="0.2">
      <c r="A64" s="88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90"/>
    </row>
    <row r="65" spans="1:19" ht="12.75" x14ac:dyDescent="0.2">
      <c r="A65" s="88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90"/>
    </row>
    <row r="66" spans="1:19" ht="12.75" x14ac:dyDescent="0.2">
      <c r="A66" s="88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90"/>
    </row>
    <row r="67" spans="1:19" ht="12.75" x14ac:dyDescent="0.2">
      <c r="A67" s="88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90"/>
    </row>
    <row r="68" spans="1:19" ht="12.75" x14ac:dyDescent="0.2">
      <c r="A68" s="88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90"/>
    </row>
    <row r="69" spans="1:19" ht="12.75" x14ac:dyDescent="0.2">
      <c r="A69" s="88"/>
      <c r="B69" s="88"/>
      <c r="C69" s="88"/>
      <c r="D69" s="88"/>
      <c r="E69" s="90"/>
      <c r="F69" s="90"/>
      <c r="G69" s="88"/>
      <c r="H69" s="90"/>
      <c r="I69" s="90"/>
      <c r="J69" s="88"/>
      <c r="K69" s="90"/>
      <c r="L69" s="90"/>
      <c r="M69" s="88"/>
      <c r="N69" s="88"/>
      <c r="O69" s="88"/>
      <c r="P69" s="88"/>
      <c r="Q69" s="88"/>
      <c r="R69" s="88"/>
      <c r="S69" s="90"/>
    </row>
    <row r="70" spans="1:19" ht="12.75" x14ac:dyDescent="0.2">
      <c r="A70" s="88"/>
      <c r="B70" s="90"/>
      <c r="C70" s="90"/>
      <c r="D70" s="88"/>
      <c r="E70" s="88"/>
      <c r="F70" s="88"/>
      <c r="G70" s="88"/>
      <c r="H70" s="90"/>
      <c r="I70" s="90"/>
      <c r="J70" s="88"/>
      <c r="K70" s="88"/>
      <c r="L70" s="88"/>
      <c r="M70" s="88"/>
      <c r="N70" s="88"/>
      <c r="O70" s="88"/>
      <c r="P70" s="88"/>
      <c r="Q70" s="88"/>
      <c r="R70" s="88"/>
      <c r="S70" s="90"/>
    </row>
    <row r="71" spans="1:19" ht="12.75" x14ac:dyDescent="0.2">
      <c r="A71" s="88"/>
      <c r="B71" s="90"/>
      <c r="C71" s="90"/>
      <c r="D71" s="88"/>
      <c r="G71" s="88"/>
      <c r="H71" s="88"/>
      <c r="I71" s="88"/>
      <c r="J71" s="88"/>
      <c r="K71" s="88"/>
      <c r="L71" s="88"/>
      <c r="M71" s="88"/>
      <c r="N71" s="90"/>
      <c r="O71" s="90"/>
      <c r="P71" s="88"/>
      <c r="Q71" s="88"/>
      <c r="R71" s="88"/>
      <c r="S71" s="90"/>
    </row>
    <row r="72" spans="1:19" ht="12.75" customHeight="1" x14ac:dyDescent="0.2">
      <c r="A72" s="196" t="s">
        <v>13</v>
      </c>
      <c r="B72" s="196"/>
      <c r="C72" s="196"/>
      <c r="D72" s="196"/>
      <c r="E72" s="196"/>
      <c r="F72" s="196"/>
      <c r="G72" s="196"/>
      <c r="H72" s="196"/>
      <c r="I72" s="196"/>
      <c r="J72" s="196"/>
      <c r="K72" s="196"/>
      <c r="L72" s="196"/>
      <c r="M72" s="196"/>
      <c r="N72" s="196"/>
      <c r="O72" s="196"/>
      <c r="P72" s="196"/>
      <c r="Q72" s="196"/>
      <c r="R72" s="196"/>
      <c r="S72" s="90"/>
    </row>
    <row r="73" spans="1:19" ht="12.75" x14ac:dyDescent="0.2">
      <c r="A73" s="193" t="s">
        <v>1</v>
      </c>
      <c r="B73" s="223"/>
      <c r="C73" s="223"/>
      <c r="D73" s="193" t="s">
        <v>2</v>
      </c>
      <c r="E73" s="223"/>
      <c r="F73" s="223"/>
      <c r="G73" s="193" t="s">
        <v>3</v>
      </c>
      <c r="H73" s="223"/>
      <c r="I73" s="223"/>
      <c r="J73" s="193" t="s">
        <v>4</v>
      </c>
      <c r="K73" s="223"/>
      <c r="L73" s="223"/>
      <c r="M73" s="189" t="s">
        <v>5</v>
      </c>
      <c r="N73" s="189"/>
      <c r="O73" s="189"/>
      <c r="P73" s="189" t="s">
        <v>6</v>
      </c>
      <c r="Q73" s="189"/>
      <c r="R73" s="189"/>
      <c r="S73" s="90"/>
    </row>
    <row r="74" spans="1:19" ht="12.75" x14ac:dyDescent="0.2">
      <c r="A74" s="138" t="s">
        <v>142</v>
      </c>
      <c r="B74" s="138" t="s">
        <v>7</v>
      </c>
      <c r="C74" s="138"/>
      <c r="D74" s="138" t="s">
        <v>142</v>
      </c>
      <c r="E74" s="138" t="s">
        <v>7</v>
      </c>
      <c r="F74" s="138"/>
      <c r="G74" s="138" t="s">
        <v>142</v>
      </c>
      <c r="H74" s="138" t="s">
        <v>7</v>
      </c>
      <c r="I74" s="138"/>
      <c r="J74" s="138" t="s">
        <v>142</v>
      </c>
      <c r="K74" s="138" t="s">
        <v>7</v>
      </c>
      <c r="L74" s="138"/>
      <c r="M74" s="138" t="s">
        <v>142</v>
      </c>
      <c r="N74" s="138" t="s">
        <v>7</v>
      </c>
      <c r="O74" s="138"/>
      <c r="P74" s="138" t="s">
        <v>142</v>
      </c>
      <c r="Q74" s="138" t="s">
        <v>7</v>
      </c>
      <c r="R74" s="138"/>
      <c r="S74" s="90"/>
    </row>
    <row r="75" spans="1:19" ht="12.75" x14ac:dyDescent="0.2">
      <c r="A75" s="138">
        <v>701</v>
      </c>
      <c r="B75" s="137"/>
      <c r="C75" s="138"/>
      <c r="D75" s="138">
        <v>701</v>
      </c>
      <c r="E75" s="138" t="s">
        <v>402</v>
      </c>
      <c r="F75" s="138" t="s">
        <v>90</v>
      </c>
      <c r="G75" s="138">
        <v>701</v>
      </c>
      <c r="H75" s="187" t="s">
        <v>403</v>
      </c>
      <c r="I75" s="188"/>
      <c r="J75" s="188"/>
      <c r="K75" s="188"/>
      <c r="L75" s="84" t="s">
        <v>90</v>
      </c>
      <c r="M75" s="138">
        <v>701</v>
      </c>
      <c r="N75" s="141" t="s">
        <v>450</v>
      </c>
      <c r="O75" s="141" t="s">
        <v>90</v>
      </c>
      <c r="P75" s="141">
        <v>701</v>
      </c>
      <c r="Q75" s="79" t="s">
        <v>532</v>
      </c>
      <c r="S75" s="90"/>
    </row>
    <row r="76" spans="1:19" ht="12.75" x14ac:dyDescent="0.2">
      <c r="A76" s="138">
        <v>702</v>
      </c>
      <c r="B76" s="165" t="s">
        <v>412</v>
      </c>
      <c r="C76" s="156" t="s">
        <v>93</v>
      </c>
      <c r="D76" s="138">
        <v>702</v>
      </c>
      <c r="E76" s="138" t="s">
        <v>413</v>
      </c>
      <c r="F76" s="140" t="s">
        <v>93</v>
      </c>
      <c r="G76" s="138">
        <v>702</v>
      </c>
      <c r="H76" s="82" t="s">
        <v>499</v>
      </c>
      <c r="I76" s="168" t="s">
        <v>209</v>
      </c>
      <c r="J76" s="138">
        <v>702</v>
      </c>
      <c r="K76" s="144" t="s">
        <v>423</v>
      </c>
      <c r="L76" s="138" t="s">
        <v>115</v>
      </c>
      <c r="M76" s="138">
        <v>702</v>
      </c>
      <c r="N76" s="138"/>
      <c r="O76" s="139"/>
      <c r="P76" s="138">
        <v>702</v>
      </c>
      <c r="Q76" s="140" t="s">
        <v>493</v>
      </c>
      <c r="R76" s="139" t="s">
        <v>492</v>
      </c>
      <c r="S76" s="90"/>
    </row>
    <row r="77" spans="1:19" ht="13.5" x14ac:dyDescent="0.25">
      <c r="A77" s="95">
        <v>703</v>
      </c>
      <c r="B77" s="101" t="s">
        <v>386</v>
      </c>
      <c r="C77" s="124"/>
      <c r="D77" s="116">
        <v>703</v>
      </c>
      <c r="E77" s="102" t="s">
        <v>386</v>
      </c>
      <c r="F77" s="70"/>
      <c r="G77" s="116">
        <v>703</v>
      </c>
      <c r="H77" s="101" t="s">
        <v>386</v>
      </c>
      <c r="I77" s="121"/>
      <c r="J77" s="116">
        <v>703</v>
      </c>
      <c r="K77" s="127" t="s">
        <v>386</v>
      </c>
      <c r="L77" s="118"/>
      <c r="M77" s="116">
        <v>703</v>
      </c>
      <c r="N77" s="101" t="s">
        <v>386</v>
      </c>
      <c r="O77" s="93"/>
      <c r="P77" s="116">
        <v>703</v>
      </c>
      <c r="Q77" s="126" t="s">
        <v>386</v>
      </c>
      <c r="R77" s="121"/>
      <c r="S77" s="90"/>
    </row>
    <row r="78" spans="1:19" ht="13.5" x14ac:dyDescent="0.25">
      <c r="A78" s="95">
        <v>704</v>
      </c>
      <c r="B78" s="145" t="s">
        <v>438</v>
      </c>
      <c r="C78" s="176" t="s">
        <v>89</v>
      </c>
      <c r="D78" s="169">
        <v>704</v>
      </c>
      <c r="E78" s="92" t="s">
        <v>417</v>
      </c>
      <c r="F78" s="84" t="s">
        <v>416</v>
      </c>
      <c r="G78" s="169">
        <v>704</v>
      </c>
      <c r="H78" s="169" t="s">
        <v>397</v>
      </c>
      <c r="I78" s="85" t="s">
        <v>89</v>
      </c>
      <c r="J78" s="138">
        <v>704</v>
      </c>
      <c r="K78" s="141" t="s">
        <v>395</v>
      </c>
      <c r="L78" s="141" t="s">
        <v>416</v>
      </c>
      <c r="M78" s="138">
        <v>704</v>
      </c>
      <c r="N78" s="92" t="s">
        <v>401</v>
      </c>
      <c r="O78" s="139" t="s">
        <v>23</v>
      </c>
      <c r="P78" s="138">
        <v>704</v>
      </c>
      <c r="Q78" s="142" t="s">
        <v>500</v>
      </c>
      <c r="R78" s="139" t="s">
        <v>209</v>
      </c>
      <c r="S78" s="146"/>
    </row>
    <row r="79" spans="1:19" ht="12.75" x14ac:dyDescent="0.2">
      <c r="A79" s="95">
        <v>705</v>
      </c>
      <c r="B79" s="178" t="s">
        <v>495</v>
      </c>
      <c r="C79" s="174" t="s">
        <v>210</v>
      </c>
      <c r="D79" s="169">
        <v>705</v>
      </c>
      <c r="E79" s="85" t="s">
        <v>501</v>
      </c>
      <c r="F79" s="177" t="s">
        <v>497</v>
      </c>
      <c r="G79" s="169">
        <v>705</v>
      </c>
      <c r="H79" s="82" t="s">
        <v>408</v>
      </c>
      <c r="I79" s="177" t="s">
        <v>144</v>
      </c>
      <c r="J79" s="138">
        <v>705</v>
      </c>
      <c r="K79" s="85" t="s">
        <v>496</v>
      </c>
      <c r="L79" s="163" t="s">
        <v>497</v>
      </c>
      <c r="M79" s="156">
        <v>705</v>
      </c>
      <c r="N79" s="92" t="s">
        <v>521</v>
      </c>
      <c r="O79" s="157" t="s">
        <v>123</v>
      </c>
      <c r="P79" s="138">
        <v>705</v>
      </c>
      <c r="Q79" s="141" t="s">
        <v>447</v>
      </c>
      <c r="R79" s="147" t="s">
        <v>25</v>
      </c>
      <c r="S79" s="66"/>
    </row>
    <row r="80" spans="1:19" ht="12.75" x14ac:dyDescent="0.2">
      <c r="A80" s="95">
        <v>711</v>
      </c>
      <c r="B80" s="92" t="s">
        <v>430</v>
      </c>
      <c r="C80" s="84" t="s">
        <v>106</v>
      </c>
      <c r="D80" s="138">
        <v>711</v>
      </c>
      <c r="E80" s="85" t="s">
        <v>431</v>
      </c>
      <c r="F80" s="141" t="s">
        <v>106</v>
      </c>
      <c r="G80" s="138">
        <v>711</v>
      </c>
      <c r="H80" s="85" t="s">
        <v>424</v>
      </c>
      <c r="I80" s="140" t="s">
        <v>23</v>
      </c>
      <c r="J80" s="138">
        <v>711</v>
      </c>
      <c r="K80" s="158" t="s">
        <v>426</v>
      </c>
      <c r="L80" s="85" t="s">
        <v>427</v>
      </c>
      <c r="M80" s="156">
        <v>711</v>
      </c>
      <c r="N80" s="164"/>
      <c r="O80" s="164"/>
      <c r="P80" s="138">
        <v>711</v>
      </c>
      <c r="Q80" s="85" t="s">
        <v>507</v>
      </c>
      <c r="R80" s="138" t="s">
        <v>115</v>
      </c>
      <c r="S80" s="146"/>
    </row>
    <row r="81" spans="1:19" ht="12.75" x14ac:dyDescent="0.2">
      <c r="A81" s="95">
        <v>712</v>
      </c>
      <c r="B81" s="162" t="s">
        <v>539</v>
      </c>
      <c r="C81" s="84" t="s">
        <v>144</v>
      </c>
      <c r="D81" s="138">
        <v>712</v>
      </c>
      <c r="E81" s="141" t="s">
        <v>488</v>
      </c>
      <c r="F81" s="141" t="s">
        <v>489</v>
      </c>
      <c r="G81" s="138">
        <v>712</v>
      </c>
      <c r="H81" s="146" t="s">
        <v>474</v>
      </c>
      <c r="I81" s="146" t="s">
        <v>204</v>
      </c>
      <c r="J81" s="138">
        <v>712</v>
      </c>
      <c r="K81" s="159" t="s">
        <v>477</v>
      </c>
      <c r="L81" s="148" t="s">
        <v>125</v>
      </c>
      <c r="M81" s="156">
        <v>712</v>
      </c>
      <c r="N81" s="164" t="s">
        <v>476</v>
      </c>
      <c r="O81" s="164" t="s">
        <v>204</v>
      </c>
      <c r="P81" s="138">
        <v>712</v>
      </c>
      <c r="Q81" s="185" t="s">
        <v>421</v>
      </c>
      <c r="R81" s="183" t="s">
        <v>125</v>
      </c>
      <c r="S81" s="146"/>
    </row>
    <row r="82" spans="1:19" ht="12.75" x14ac:dyDescent="0.2">
      <c r="A82" s="95" t="s">
        <v>380</v>
      </c>
      <c r="B82" s="140"/>
      <c r="C82" s="138"/>
      <c r="D82" s="138" t="s">
        <v>380</v>
      </c>
      <c r="G82" s="138" t="s">
        <v>380</v>
      </c>
      <c r="H82" s="140"/>
      <c r="I82" s="140"/>
      <c r="J82" s="138" t="s">
        <v>380</v>
      </c>
      <c r="K82" s="158" t="s">
        <v>487</v>
      </c>
      <c r="L82" s="160" t="s">
        <v>209</v>
      </c>
      <c r="M82" s="156" t="s">
        <v>380</v>
      </c>
      <c r="N82" s="92" t="s">
        <v>414</v>
      </c>
      <c r="O82" s="156" t="s">
        <v>415</v>
      </c>
      <c r="P82" s="138" t="s">
        <v>380</v>
      </c>
      <c r="Q82" s="146"/>
      <c r="R82" s="146"/>
      <c r="S82" s="146"/>
    </row>
    <row r="83" spans="1:19" ht="12.75" x14ac:dyDescent="0.2">
      <c r="A83" s="95" t="s">
        <v>381</v>
      </c>
      <c r="B83" s="144"/>
      <c r="C83" s="155"/>
      <c r="D83" s="138" t="s">
        <v>381</v>
      </c>
      <c r="E83" s="144"/>
      <c r="F83" s="138"/>
      <c r="G83" s="138" t="s">
        <v>381</v>
      </c>
      <c r="H83" s="146"/>
      <c r="I83" s="146"/>
      <c r="J83" s="138" t="s">
        <v>381</v>
      </c>
      <c r="K83" s="146"/>
      <c r="L83" s="146"/>
      <c r="M83" s="138" t="s">
        <v>381</v>
      </c>
      <c r="N83" s="141"/>
      <c r="O83" s="141"/>
      <c r="P83" s="138" t="s">
        <v>381</v>
      </c>
      <c r="Q83" s="146"/>
      <c r="R83" s="140"/>
      <c r="S83" s="146"/>
    </row>
    <row r="84" spans="1:19" ht="12.75" x14ac:dyDescent="0.2">
      <c r="A84" s="95">
        <v>303</v>
      </c>
      <c r="B84" s="144"/>
      <c r="C84" s="138"/>
      <c r="D84" s="138">
        <v>304</v>
      </c>
      <c r="E84" s="82"/>
      <c r="F84" s="143"/>
      <c r="G84" s="138">
        <v>303</v>
      </c>
      <c r="H84" s="140"/>
      <c r="I84" s="140"/>
      <c r="J84" s="138">
        <v>305</v>
      </c>
      <c r="K84" s="146"/>
      <c r="L84" s="146"/>
      <c r="M84" s="138">
        <v>303</v>
      </c>
      <c r="N84" s="144" t="e">
        <f>++E18TE</f>
        <v>#NAME?</v>
      </c>
      <c r="O84" s="75"/>
      <c r="P84" s="138">
        <v>303</v>
      </c>
      <c r="Q84" s="144"/>
      <c r="R84" s="138"/>
      <c r="S84" s="146"/>
    </row>
    <row r="85" spans="1:19" ht="12.75" x14ac:dyDescent="0.2">
      <c r="A85" s="95" t="s">
        <v>21</v>
      </c>
      <c r="B85" s="199"/>
      <c r="C85" s="186"/>
      <c r="D85" s="186"/>
      <c r="E85" s="186"/>
      <c r="F85" s="141"/>
      <c r="G85" s="138" t="s">
        <v>22</v>
      </c>
      <c r="H85" s="224"/>
      <c r="I85" s="224"/>
      <c r="J85" s="224"/>
      <c r="K85" s="224"/>
      <c r="L85" s="138"/>
      <c r="M85" s="138" t="s">
        <v>22</v>
      </c>
      <c r="N85" s="199"/>
      <c r="O85" s="186"/>
      <c r="P85" s="186"/>
      <c r="Q85" s="186"/>
      <c r="R85" s="141"/>
      <c r="S85" s="146"/>
    </row>
    <row r="86" spans="1:19" ht="12.75" x14ac:dyDescent="0.2">
      <c r="A86" s="95" t="s">
        <v>9</v>
      </c>
      <c r="B86" s="197" t="s">
        <v>483</v>
      </c>
      <c r="C86" s="197"/>
      <c r="D86" s="197"/>
      <c r="E86" s="197"/>
      <c r="F86" s="141" t="s">
        <v>125</v>
      </c>
      <c r="G86" s="138" t="s">
        <v>9</v>
      </c>
      <c r="H86" s="224"/>
      <c r="I86" s="224"/>
      <c r="J86" s="224"/>
      <c r="K86" s="224"/>
      <c r="L86" s="138"/>
      <c r="M86" s="138" t="s">
        <v>215</v>
      </c>
      <c r="N86" s="199"/>
      <c r="O86" s="186"/>
      <c r="P86" s="186"/>
      <c r="Q86" s="186"/>
      <c r="R86" s="144"/>
      <c r="S86" s="146"/>
    </row>
    <row r="87" spans="1:19" ht="12.75" x14ac:dyDescent="0.2">
      <c r="A87" s="95" t="s">
        <v>231</v>
      </c>
      <c r="B87" s="141"/>
      <c r="C87" s="141"/>
      <c r="D87" s="141"/>
      <c r="E87" s="141"/>
      <c r="F87" s="141"/>
      <c r="G87" s="138"/>
      <c r="H87" s="76"/>
      <c r="I87" s="76"/>
      <c r="J87" s="76"/>
      <c r="P87" s="86"/>
      <c r="Q87" s="87"/>
      <c r="R87" s="140"/>
      <c r="S87" s="146"/>
    </row>
    <row r="88" spans="1:19" ht="12.75" x14ac:dyDescent="0.2">
      <c r="A88" s="95" t="s">
        <v>28</v>
      </c>
      <c r="B88" s="137"/>
      <c r="C88" s="138"/>
      <c r="D88" s="138" t="s">
        <v>28</v>
      </c>
      <c r="E88" s="186" t="s">
        <v>462</v>
      </c>
      <c r="F88" s="186"/>
      <c r="G88" s="186"/>
      <c r="H88" s="186"/>
      <c r="I88" s="137" t="s">
        <v>148</v>
      </c>
      <c r="J88" s="138" t="s">
        <v>28</v>
      </c>
      <c r="K88" s="186" t="s">
        <v>463</v>
      </c>
      <c r="L88" s="186"/>
      <c r="M88" s="186"/>
      <c r="N88" s="186"/>
      <c r="O88" s="109" t="s">
        <v>148</v>
      </c>
      <c r="P88" s="138" t="s">
        <v>28</v>
      </c>
      <c r="Q88" s="141" t="s">
        <v>464</v>
      </c>
      <c r="R88" s="141" t="s">
        <v>148</v>
      </c>
      <c r="S88" s="146"/>
    </row>
    <row r="89" spans="1:19" ht="12.75" x14ac:dyDescent="0.2">
      <c r="A89" s="95" t="s">
        <v>9</v>
      </c>
      <c r="B89" s="138"/>
      <c r="C89" s="140"/>
      <c r="D89" s="138" t="s">
        <v>8</v>
      </c>
      <c r="E89" s="186"/>
      <c r="F89" s="186"/>
      <c r="G89" s="186"/>
      <c r="H89" s="186"/>
      <c r="I89" s="137"/>
      <c r="J89" s="138" t="s">
        <v>122</v>
      </c>
      <c r="K89" s="195"/>
      <c r="L89" s="186"/>
      <c r="M89" s="186"/>
      <c r="N89" s="186"/>
      <c r="O89" s="109"/>
      <c r="P89" s="140"/>
      <c r="Q89" s="140"/>
      <c r="R89" s="140"/>
      <c r="S89" s="146"/>
    </row>
    <row r="90" spans="1:19" ht="12.75" x14ac:dyDescent="0.2">
      <c r="A90" s="95" t="s">
        <v>8</v>
      </c>
      <c r="B90" s="137"/>
      <c r="C90" s="138"/>
      <c r="D90" s="138" t="s">
        <v>215</v>
      </c>
      <c r="E90" s="225"/>
      <c r="F90" s="226"/>
      <c r="G90" s="226"/>
      <c r="H90" s="227"/>
      <c r="I90" s="109"/>
      <c r="J90" s="138"/>
      <c r="K90" s="138"/>
      <c r="L90" s="137"/>
      <c r="M90" s="138" t="s">
        <v>8</v>
      </c>
      <c r="N90" s="140"/>
      <c r="O90" s="140"/>
      <c r="P90" s="140"/>
      <c r="Q90" s="140"/>
      <c r="R90" s="140"/>
      <c r="S90" s="146"/>
    </row>
    <row r="91" spans="1:19" ht="12.75" x14ac:dyDescent="0.2">
      <c r="A91" s="95"/>
      <c r="B91" s="117"/>
      <c r="C91" s="116"/>
      <c r="D91" s="116"/>
      <c r="E91" s="116"/>
      <c r="F91" s="82"/>
      <c r="G91" s="116">
        <v>709</v>
      </c>
      <c r="H91" s="121"/>
      <c r="I91" s="121"/>
      <c r="J91" s="121"/>
      <c r="K91" s="121"/>
      <c r="L91" s="69"/>
      <c r="M91" s="116"/>
      <c r="N91" s="118"/>
      <c r="O91" s="118"/>
      <c r="P91" s="118"/>
      <c r="Q91" s="118"/>
      <c r="R91" s="118"/>
      <c r="S91" s="90"/>
    </row>
    <row r="92" spans="1:19" ht="19.5" customHeight="1" x14ac:dyDescent="0.2">
      <c r="A92" s="99" t="s">
        <v>18</v>
      </c>
      <c r="B92" s="199"/>
      <c r="C92" s="186"/>
      <c r="D92" s="186"/>
      <c r="E92" s="186"/>
      <c r="F92" s="116"/>
      <c r="G92" s="116" t="s">
        <v>214</v>
      </c>
      <c r="H92" s="118"/>
      <c r="I92" s="82"/>
      <c r="J92" s="118"/>
      <c r="K92" s="118"/>
      <c r="L92" s="118"/>
      <c r="M92" s="123" t="s">
        <v>18</v>
      </c>
      <c r="N92" s="186"/>
      <c r="O92" s="186"/>
      <c r="P92" s="186"/>
      <c r="Q92" s="186"/>
      <c r="R92" s="116"/>
      <c r="S92" s="90"/>
    </row>
    <row r="93" spans="1:19" ht="18" x14ac:dyDescent="0.2">
      <c r="A93" s="99" t="s">
        <v>20</v>
      </c>
      <c r="B93" s="118"/>
      <c r="C93" s="118"/>
      <c r="D93" s="118"/>
      <c r="E93" s="118"/>
      <c r="F93" s="118"/>
      <c r="G93" s="123" t="s">
        <v>24</v>
      </c>
      <c r="H93" s="186"/>
      <c r="I93" s="186"/>
      <c r="J93" s="186"/>
      <c r="K93" s="186"/>
      <c r="L93" s="116"/>
      <c r="M93" s="123" t="s">
        <v>20</v>
      </c>
      <c r="N93" s="118"/>
      <c r="O93" s="118"/>
      <c r="P93" s="118"/>
      <c r="Q93" s="118"/>
      <c r="R93" s="118"/>
      <c r="S93" s="90"/>
    </row>
    <row r="94" spans="1:19" ht="18" x14ac:dyDescent="0.2">
      <c r="A94" s="99" t="s">
        <v>207</v>
      </c>
      <c r="B94" s="186"/>
      <c r="C94" s="190"/>
      <c r="D94" s="190"/>
      <c r="E94" s="190"/>
      <c r="F94" s="130"/>
      <c r="G94" s="131" t="s">
        <v>207</v>
      </c>
      <c r="H94" s="190"/>
      <c r="I94" s="190"/>
      <c r="J94" s="190"/>
      <c r="K94" s="190"/>
      <c r="L94" s="130"/>
      <c r="M94" s="119" t="s">
        <v>207</v>
      </c>
      <c r="N94" s="202"/>
      <c r="O94" s="202"/>
      <c r="P94" s="202"/>
      <c r="Q94" s="202"/>
      <c r="R94" s="95"/>
      <c r="S94" s="90"/>
    </row>
    <row r="95" spans="1:19" ht="12.75" x14ac:dyDescent="0.2">
      <c r="A95" s="95">
        <v>501</v>
      </c>
      <c r="B95" s="186"/>
      <c r="C95" s="186"/>
      <c r="D95" s="186"/>
      <c r="E95" s="186"/>
      <c r="F95" s="95"/>
      <c r="G95" s="95">
        <v>501</v>
      </c>
      <c r="H95" s="186"/>
      <c r="I95" s="186"/>
      <c r="J95" s="186"/>
      <c r="K95" s="186"/>
      <c r="L95" s="95"/>
      <c r="M95" s="97">
        <v>501</v>
      </c>
      <c r="N95" s="186"/>
      <c r="O95" s="186"/>
      <c r="P95" s="186"/>
      <c r="Q95" s="186"/>
      <c r="R95" s="95"/>
      <c r="S95" s="90"/>
    </row>
    <row r="96" spans="1:19" ht="12.75" x14ac:dyDescent="0.2">
      <c r="A96" s="95">
        <v>502</v>
      </c>
      <c r="B96" s="186"/>
      <c r="C96" s="186"/>
      <c r="D96" s="186"/>
      <c r="E96" s="186"/>
      <c r="F96" s="95"/>
      <c r="G96" s="95">
        <v>502</v>
      </c>
      <c r="H96" s="186"/>
      <c r="I96" s="186"/>
      <c r="J96" s="186"/>
      <c r="K96" s="186"/>
      <c r="L96" s="95"/>
      <c r="M96" s="95">
        <v>502</v>
      </c>
      <c r="N96" s="186"/>
      <c r="O96" s="186"/>
      <c r="P96" s="186"/>
      <c r="Q96" s="186"/>
      <c r="R96" s="95"/>
      <c r="S96" s="90"/>
    </row>
    <row r="97" spans="1:19" ht="12.75" x14ac:dyDescent="0.2">
      <c r="A97" s="95" t="s">
        <v>122</v>
      </c>
      <c r="B97" s="199"/>
      <c r="C97" s="186"/>
      <c r="D97" s="186"/>
      <c r="E97" s="186"/>
      <c r="F97" s="95"/>
      <c r="G97" s="95" t="s">
        <v>122</v>
      </c>
      <c r="H97" s="186"/>
      <c r="I97" s="186"/>
      <c r="J97" s="186"/>
      <c r="K97" s="186"/>
      <c r="L97" s="95"/>
      <c r="M97" s="95" t="s">
        <v>29</v>
      </c>
      <c r="N97" s="186"/>
      <c r="O97" s="186"/>
      <c r="P97" s="186"/>
      <c r="Q97" s="186"/>
      <c r="R97" s="99"/>
      <c r="S97" s="90"/>
    </row>
    <row r="98" spans="1:19" ht="12.75" x14ac:dyDescent="0.2">
      <c r="A98" s="88" t="s">
        <v>29</v>
      </c>
      <c r="B98" s="200"/>
      <c r="C98" s="200"/>
      <c r="D98" s="200"/>
      <c r="E98" s="200"/>
      <c r="F98" s="88"/>
      <c r="G98" s="88" t="s">
        <v>29</v>
      </c>
      <c r="H98" s="200"/>
      <c r="I98" s="200"/>
      <c r="J98" s="200"/>
      <c r="K98" s="200"/>
      <c r="L98" s="88"/>
      <c r="M98" s="88" t="s">
        <v>29</v>
      </c>
      <c r="N98" s="200"/>
      <c r="O98" s="200"/>
      <c r="P98" s="200"/>
      <c r="Q98" s="200"/>
      <c r="R98" s="90"/>
      <c r="S98" s="90"/>
    </row>
    <row r="99" spans="1:19" ht="18" x14ac:dyDescent="0.2">
      <c r="A99" s="90"/>
      <c r="B99" s="90"/>
      <c r="C99" s="90"/>
      <c r="D99" s="90"/>
      <c r="E99" s="113"/>
      <c r="F99" s="111"/>
      <c r="G99" s="112" t="s">
        <v>20</v>
      </c>
      <c r="H99" s="234"/>
      <c r="I99" s="235"/>
      <c r="J99" s="235"/>
      <c r="K99" s="236"/>
      <c r="L99" s="114"/>
      <c r="M99" s="91" t="s">
        <v>20</v>
      </c>
      <c r="N99" s="186"/>
      <c r="O99" s="186"/>
      <c r="P99" s="186"/>
      <c r="Q99" s="186"/>
      <c r="R99" s="88" t="s">
        <v>211</v>
      </c>
      <c r="S99" s="90"/>
    </row>
    <row r="100" spans="1:19" s="78" customFormat="1" ht="9" x14ac:dyDescent="0.2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</row>
    <row r="101" spans="1:19" ht="12.75" x14ac:dyDescent="0.2">
      <c r="A101" s="88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90"/>
    </row>
    <row r="102" spans="1:19" ht="12.75" x14ac:dyDescent="0.2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90"/>
    </row>
    <row r="103" spans="1:19" ht="12.75" x14ac:dyDescent="0.2">
      <c r="A103" s="88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90"/>
    </row>
    <row r="104" spans="1:19" ht="12.75" x14ac:dyDescent="0.2">
      <c r="A104" s="88"/>
      <c r="B104" s="88"/>
      <c r="C104" s="88"/>
      <c r="D104" s="88"/>
      <c r="E104" s="88"/>
      <c r="F104" s="88"/>
      <c r="G104" s="88"/>
      <c r="H104" s="90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90"/>
    </row>
    <row r="105" spans="1:19" ht="12.75" x14ac:dyDescent="0.2">
      <c r="A105" s="88"/>
      <c r="B105" s="88"/>
      <c r="C105" s="88"/>
      <c r="D105" s="88"/>
      <c r="E105" s="88"/>
      <c r="F105" s="88"/>
      <c r="G105" s="88"/>
      <c r="H105" s="88"/>
      <c r="I105" s="88"/>
      <c r="J105" s="88"/>
      <c r="K105" s="90"/>
      <c r="L105" s="90"/>
      <c r="M105" s="88"/>
      <c r="N105" s="88"/>
      <c r="O105" s="88"/>
      <c r="P105" s="88"/>
      <c r="Q105" s="88"/>
      <c r="R105" s="88"/>
      <c r="S105" s="90"/>
    </row>
    <row r="106" spans="1:19" ht="12.75" x14ac:dyDescent="0.2">
      <c r="A106" s="88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90"/>
      <c r="N106" s="90"/>
      <c r="O106" s="90"/>
      <c r="P106" s="88"/>
      <c r="Q106" s="88"/>
      <c r="R106" s="88"/>
      <c r="S106" s="90"/>
    </row>
    <row r="107" spans="1:19" ht="12.75" x14ac:dyDescent="0.2">
      <c r="A107" s="88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90"/>
      <c r="P107" s="88"/>
      <c r="S107" s="90"/>
    </row>
    <row r="108" spans="1:19" ht="12.75" x14ac:dyDescent="0.2">
      <c r="A108" s="88"/>
      <c r="B108" s="88"/>
      <c r="C108" s="88"/>
      <c r="D108" s="88"/>
      <c r="E108" s="71"/>
      <c r="F108" s="71"/>
      <c r="G108" s="88"/>
      <c r="H108" s="88"/>
      <c r="I108" s="88"/>
      <c r="J108" s="88"/>
      <c r="K108" s="88"/>
      <c r="L108" s="88"/>
      <c r="M108" s="88"/>
      <c r="N108" s="90"/>
      <c r="O108" s="90"/>
      <c r="P108" s="88"/>
      <c r="Q108" s="88"/>
      <c r="R108" s="88"/>
      <c r="S108" s="90"/>
    </row>
    <row r="109" spans="1:19" ht="13.5" customHeight="1" x14ac:dyDescent="0.2">
      <c r="A109" s="196" t="s">
        <v>14</v>
      </c>
      <c r="B109" s="196"/>
      <c r="C109" s="196"/>
      <c r="D109" s="196"/>
      <c r="E109" s="196"/>
      <c r="F109" s="196"/>
      <c r="G109" s="196"/>
      <c r="H109" s="196"/>
      <c r="I109" s="196"/>
      <c r="J109" s="196"/>
      <c r="K109" s="196"/>
      <c r="L109" s="196"/>
      <c r="M109" s="196"/>
      <c r="N109" s="196"/>
      <c r="O109" s="196"/>
      <c r="P109" s="196"/>
      <c r="Q109" s="196"/>
      <c r="R109" s="196"/>
      <c r="S109" s="90"/>
    </row>
    <row r="110" spans="1:19" ht="12.75" x14ac:dyDescent="0.2">
      <c r="A110" s="193" t="s">
        <v>1</v>
      </c>
      <c r="B110" s="189"/>
      <c r="C110" s="189"/>
      <c r="D110" s="193" t="s">
        <v>2</v>
      </c>
      <c r="E110" s="189"/>
      <c r="F110" s="189"/>
      <c r="G110" s="193" t="s">
        <v>3</v>
      </c>
      <c r="H110" s="189"/>
      <c r="I110" s="189"/>
      <c r="J110" s="193" t="s">
        <v>4</v>
      </c>
      <c r="K110" s="189"/>
      <c r="L110" s="189"/>
      <c r="M110" s="189" t="s">
        <v>5</v>
      </c>
      <c r="N110" s="189"/>
      <c r="O110" s="189"/>
      <c r="P110" s="189" t="s">
        <v>6</v>
      </c>
      <c r="Q110" s="189"/>
      <c r="R110" s="189"/>
      <c r="S110" s="90"/>
    </row>
    <row r="111" spans="1:19" ht="12.75" x14ac:dyDescent="0.2">
      <c r="A111" s="88" t="s">
        <v>142</v>
      </c>
      <c r="B111" s="138" t="s">
        <v>7</v>
      </c>
      <c r="C111" s="138"/>
      <c r="D111" s="138" t="s">
        <v>142</v>
      </c>
      <c r="E111" s="138" t="s">
        <v>7</v>
      </c>
      <c r="F111" s="138"/>
      <c r="G111" s="138" t="s">
        <v>142</v>
      </c>
      <c r="H111" s="138" t="s">
        <v>7</v>
      </c>
      <c r="I111" s="138"/>
      <c r="J111" s="138" t="s">
        <v>142</v>
      </c>
      <c r="K111" s="138" t="s">
        <v>7</v>
      </c>
      <c r="L111" s="138"/>
      <c r="M111" s="138" t="s">
        <v>142</v>
      </c>
      <c r="N111" s="138" t="s">
        <v>7</v>
      </c>
      <c r="O111" s="138"/>
      <c r="P111" s="138" t="s">
        <v>142</v>
      </c>
      <c r="Q111" s="138" t="s">
        <v>7</v>
      </c>
      <c r="R111" s="138"/>
      <c r="S111" s="90"/>
    </row>
    <row r="112" spans="1:19" ht="12.75" x14ac:dyDescent="0.2">
      <c r="A112" s="88">
        <v>701</v>
      </c>
      <c r="B112" s="73"/>
      <c r="C112" s="73"/>
      <c r="D112" s="153">
        <v>701</v>
      </c>
      <c r="E112" s="92" t="s">
        <v>520</v>
      </c>
      <c r="F112" s="157" t="s">
        <v>123</v>
      </c>
      <c r="G112" s="138">
        <v>701</v>
      </c>
      <c r="H112" s="85" t="s">
        <v>531</v>
      </c>
      <c r="I112" s="141"/>
      <c r="J112" s="74">
        <v>701</v>
      </c>
      <c r="K112" s="141"/>
      <c r="L112" s="146"/>
      <c r="M112" s="138">
        <v>701</v>
      </c>
      <c r="N112" s="79" t="s">
        <v>542</v>
      </c>
      <c r="P112" s="115"/>
      <c r="Q112" s="115"/>
      <c r="R112" s="66"/>
      <c r="S112" s="90"/>
    </row>
    <row r="113" spans="1:19" ht="12.75" x14ac:dyDescent="0.2">
      <c r="A113" s="88">
        <v>702</v>
      </c>
      <c r="B113" s="146"/>
      <c r="C113" s="146"/>
      <c r="D113" s="138">
        <v>702</v>
      </c>
      <c r="E113" s="146" t="s">
        <v>499</v>
      </c>
      <c r="F113" s="146" t="s">
        <v>209</v>
      </c>
      <c r="G113" s="138">
        <v>702</v>
      </c>
      <c r="H113" s="138" t="s">
        <v>389</v>
      </c>
      <c r="I113" s="138" t="s">
        <v>90</v>
      </c>
      <c r="J113" s="138">
        <v>702</v>
      </c>
      <c r="K113" s="171" t="s">
        <v>536</v>
      </c>
      <c r="L113" s="128" t="s">
        <v>120</v>
      </c>
      <c r="M113" s="138">
        <v>702</v>
      </c>
      <c r="N113" s="94" t="s">
        <v>400</v>
      </c>
      <c r="O113" s="94" t="s">
        <v>23</v>
      </c>
      <c r="P113" s="138">
        <v>702</v>
      </c>
      <c r="Q113" s="140" t="s">
        <v>391</v>
      </c>
      <c r="R113" s="83" t="s">
        <v>90</v>
      </c>
      <c r="S113" s="88"/>
    </row>
    <row r="114" spans="1:19" ht="13.5" x14ac:dyDescent="0.25">
      <c r="A114" s="88">
        <v>703</v>
      </c>
      <c r="B114" s="101" t="s">
        <v>386</v>
      </c>
      <c r="C114" s="124"/>
      <c r="D114" s="116">
        <v>703</v>
      </c>
      <c r="E114" s="102" t="s">
        <v>386</v>
      </c>
      <c r="F114" s="70"/>
      <c r="G114" s="116">
        <v>703</v>
      </c>
      <c r="H114" s="101" t="s">
        <v>386</v>
      </c>
      <c r="I114" s="121"/>
      <c r="J114" s="116">
        <v>703</v>
      </c>
      <c r="K114" s="127" t="s">
        <v>386</v>
      </c>
      <c r="L114" s="118"/>
      <c r="M114" s="116">
        <v>703</v>
      </c>
      <c r="N114" s="101" t="s">
        <v>386</v>
      </c>
      <c r="O114" s="93"/>
      <c r="P114" s="116">
        <v>703</v>
      </c>
      <c r="Q114" s="126" t="s">
        <v>386</v>
      </c>
      <c r="R114" s="72"/>
      <c r="S114" s="90"/>
    </row>
    <row r="115" spans="1:19" ht="12.75" x14ac:dyDescent="0.2">
      <c r="A115" s="88">
        <v>704</v>
      </c>
      <c r="B115" s="176" t="s">
        <v>465</v>
      </c>
      <c r="C115" s="174" t="s">
        <v>93</v>
      </c>
      <c r="D115" s="169">
        <v>704</v>
      </c>
      <c r="E115" s="171" t="s">
        <v>392</v>
      </c>
      <c r="F115" s="178" t="s">
        <v>89</v>
      </c>
      <c r="G115" s="169">
        <v>704</v>
      </c>
      <c r="H115" s="176" t="s">
        <v>466</v>
      </c>
      <c r="I115" s="174" t="s">
        <v>93</v>
      </c>
      <c r="J115" s="169">
        <v>704</v>
      </c>
      <c r="K115" s="178" t="s">
        <v>477</v>
      </c>
      <c r="L115" s="171" t="s">
        <v>125</v>
      </c>
      <c r="M115" s="169">
        <v>704</v>
      </c>
      <c r="N115" s="169" t="s">
        <v>396</v>
      </c>
      <c r="O115" s="169" t="s">
        <v>416</v>
      </c>
      <c r="P115" s="169">
        <v>704</v>
      </c>
      <c r="Q115" s="171" t="s">
        <v>452</v>
      </c>
      <c r="R115" s="128" t="s">
        <v>120</v>
      </c>
      <c r="S115" s="90"/>
    </row>
    <row r="116" spans="1:19" ht="12.75" x14ac:dyDescent="0.2">
      <c r="A116" s="88">
        <v>705</v>
      </c>
      <c r="B116" s="178" t="s">
        <v>478</v>
      </c>
      <c r="C116" s="178" t="s">
        <v>125</v>
      </c>
      <c r="D116" s="169">
        <v>705</v>
      </c>
      <c r="E116" s="177" t="s">
        <v>434</v>
      </c>
      <c r="F116" s="169" t="s">
        <v>210</v>
      </c>
      <c r="G116" s="169">
        <v>705</v>
      </c>
      <c r="H116" s="178" t="s">
        <v>498</v>
      </c>
      <c r="I116" s="178" t="s">
        <v>497</v>
      </c>
      <c r="J116" s="169">
        <v>705</v>
      </c>
      <c r="K116" s="92" t="s">
        <v>487</v>
      </c>
      <c r="L116" s="169" t="s">
        <v>209</v>
      </c>
      <c r="M116" s="169">
        <v>705</v>
      </c>
      <c r="N116" s="71" t="s">
        <v>501</v>
      </c>
      <c r="O116" s="178" t="s">
        <v>497</v>
      </c>
      <c r="P116" s="169">
        <v>705</v>
      </c>
      <c r="Q116" s="171" t="s">
        <v>453</v>
      </c>
      <c r="R116" s="146" t="s">
        <v>27</v>
      </c>
      <c r="S116" s="90"/>
    </row>
    <row r="117" spans="1:19" ht="12.75" x14ac:dyDescent="0.2">
      <c r="A117" s="95">
        <v>711</v>
      </c>
      <c r="B117" s="85" t="s">
        <v>516</v>
      </c>
      <c r="C117" s="169" t="s">
        <v>489</v>
      </c>
      <c r="D117" s="169">
        <v>711</v>
      </c>
      <c r="E117" s="128" t="s">
        <v>513</v>
      </c>
      <c r="F117" s="178" t="s">
        <v>533</v>
      </c>
      <c r="G117" s="169">
        <v>711</v>
      </c>
      <c r="H117" s="85" t="s">
        <v>485</v>
      </c>
      <c r="I117" s="171" t="s">
        <v>23</v>
      </c>
      <c r="J117" s="169">
        <v>711</v>
      </c>
      <c r="K117" s="176" t="s">
        <v>467</v>
      </c>
      <c r="L117" s="174" t="s">
        <v>415</v>
      </c>
      <c r="M117" s="169">
        <v>711</v>
      </c>
      <c r="N117" s="85" t="s">
        <v>404</v>
      </c>
      <c r="O117" s="169" t="s">
        <v>148</v>
      </c>
      <c r="P117" s="169">
        <v>711</v>
      </c>
      <c r="Q117" s="178" t="s">
        <v>491</v>
      </c>
      <c r="R117" s="146" t="s">
        <v>217</v>
      </c>
      <c r="S117" s="90"/>
    </row>
    <row r="118" spans="1:19" ht="14.25" x14ac:dyDescent="0.2">
      <c r="A118" s="88">
        <v>712</v>
      </c>
      <c r="B118" s="167" t="s">
        <v>500</v>
      </c>
      <c r="C118" s="178" t="s">
        <v>209</v>
      </c>
      <c r="D118" s="169">
        <v>712</v>
      </c>
      <c r="E118" s="172" t="s">
        <v>441</v>
      </c>
      <c r="F118" s="174" t="s">
        <v>147</v>
      </c>
      <c r="G118" s="169">
        <v>712</v>
      </c>
      <c r="H118" s="166" t="s">
        <v>495</v>
      </c>
      <c r="I118" s="169" t="s">
        <v>210</v>
      </c>
      <c r="J118" s="177">
        <v>712</v>
      </c>
      <c r="K118" s="85" t="s">
        <v>406</v>
      </c>
      <c r="L118" s="66" t="s">
        <v>543</v>
      </c>
      <c r="M118" s="169">
        <v>712</v>
      </c>
      <c r="N118" s="174" t="s">
        <v>486</v>
      </c>
      <c r="O118" s="69" t="s">
        <v>427</v>
      </c>
      <c r="P118" s="169">
        <v>712</v>
      </c>
      <c r="Q118" s="171" t="s">
        <v>526</v>
      </c>
      <c r="R118" s="164" t="s">
        <v>527</v>
      </c>
      <c r="S118" s="90"/>
    </row>
    <row r="119" spans="1:19" ht="12.75" x14ac:dyDescent="0.2">
      <c r="A119" s="88" t="s">
        <v>380</v>
      </c>
      <c r="B119" s="171"/>
      <c r="C119" s="178"/>
      <c r="D119" s="169" t="s">
        <v>380</v>
      </c>
      <c r="E119" s="178"/>
      <c r="F119" s="178"/>
      <c r="G119" s="169" t="s">
        <v>380</v>
      </c>
      <c r="H119" s="171"/>
      <c r="I119" s="178"/>
      <c r="J119" s="169" t="s">
        <v>380</v>
      </c>
      <c r="M119" s="169" t="s">
        <v>380</v>
      </c>
      <c r="N119" s="180" t="s">
        <v>412</v>
      </c>
      <c r="O119" s="184" t="s">
        <v>93</v>
      </c>
      <c r="P119" s="169" t="s">
        <v>380</v>
      </c>
      <c r="S119" s="90"/>
    </row>
    <row r="120" spans="1:19" ht="12.75" x14ac:dyDescent="0.2">
      <c r="A120" s="88">
        <v>303</v>
      </c>
      <c r="B120" s="171" t="s">
        <v>445</v>
      </c>
      <c r="C120" s="176" t="s">
        <v>457</v>
      </c>
      <c r="D120" s="169" t="s">
        <v>381</v>
      </c>
      <c r="E120" s="177"/>
      <c r="F120" s="178"/>
      <c r="G120" s="169" t="s">
        <v>381</v>
      </c>
      <c r="H120" s="177"/>
      <c r="I120" s="178"/>
      <c r="J120" s="169" t="s">
        <v>381</v>
      </c>
      <c r="K120" s="178"/>
      <c r="L120" s="178"/>
      <c r="M120" s="169" t="s">
        <v>381</v>
      </c>
      <c r="N120" s="85"/>
      <c r="O120" s="85"/>
      <c r="P120" s="169" t="s">
        <v>381</v>
      </c>
      <c r="Q120" s="178"/>
      <c r="S120" s="90"/>
    </row>
    <row r="121" spans="1:19" ht="12.75" x14ac:dyDescent="0.2">
      <c r="A121" s="88" t="s">
        <v>231</v>
      </c>
      <c r="B121" s="178"/>
      <c r="C121" s="178"/>
      <c r="D121" s="74"/>
      <c r="E121" s="74"/>
      <c r="F121" s="178"/>
      <c r="G121" s="178"/>
      <c r="H121" s="178"/>
      <c r="I121" s="178"/>
      <c r="J121" s="169"/>
      <c r="K121" s="68"/>
      <c r="L121" s="75"/>
      <c r="M121" s="169"/>
      <c r="N121" s="68"/>
      <c r="O121" s="169"/>
      <c r="P121" s="169"/>
      <c r="Q121" s="68"/>
      <c r="R121" s="138"/>
      <c r="S121" s="90"/>
    </row>
    <row r="122" spans="1:19" ht="12.75" x14ac:dyDescent="0.2">
      <c r="A122" s="90"/>
      <c r="B122" s="85"/>
      <c r="C122" s="178"/>
      <c r="D122" s="178"/>
      <c r="E122" s="178"/>
      <c r="F122" s="178"/>
      <c r="G122" s="178"/>
      <c r="H122" s="178"/>
      <c r="I122" s="178"/>
      <c r="J122" s="178"/>
      <c r="K122" s="178"/>
      <c r="L122" s="178"/>
      <c r="M122" s="178"/>
      <c r="N122" s="178"/>
      <c r="O122" s="178"/>
      <c r="P122" s="178"/>
      <c r="Q122" s="178"/>
      <c r="R122" s="146"/>
      <c r="S122" s="90"/>
    </row>
    <row r="123" spans="1:19" ht="12.75" x14ac:dyDescent="0.2">
      <c r="A123" s="88" t="s">
        <v>21</v>
      </c>
      <c r="B123" s="186"/>
      <c r="C123" s="223"/>
      <c r="D123" s="223"/>
      <c r="E123" s="223"/>
      <c r="F123" s="132"/>
      <c r="G123" s="169" t="s">
        <v>21</v>
      </c>
      <c r="H123" s="199" t="s">
        <v>514</v>
      </c>
      <c r="I123" s="186"/>
      <c r="J123" s="186"/>
      <c r="K123" s="186"/>
      <c r="L123" s="169" t="s">
        <v>115</v>
      </c>
      <c r="M123" s="169" t="s">
        <v>21</v>
      </c>
      <c r="N123" s="199" t="s">
        <v>515</v>
      </c>
      <c r="O123" s="186"/>
      <c r="P123" s="186"/>
      <c r="Q123" s="186"/>
      <c r="R123" s="138" t="s">
        <v>115</v>
      </c>
      <c r="S123" s="90"/>
    </row>
    <row r="124" spans="1:19" ht="12.75" x14ac:dyDescent="0.2">
      <c r="A124" s="88" t="s">
        <v>22</v>
      </c>
      <c r="B124" s="186"/>
      <c r="C124" s="186"/>
      <c r="D124" s="186"/>
      <c r="E124" s="186"/>
      <c r="F124" s="169"/>
      <c r="G124" s="169" t="s">
        <v>28</v>
      </c>
      <c r="H124" s="178"/>
      <c r="I124" s="178"/>
      <c r="J124" s="178"/>
      <c r="K124" s="178"/>
      <c r="L124" s="178"/>
      <c r="M124" s="169" t="s">
        <v>22</v>
      </c>
      <c r="N124" s="186"/>
      <c r="O124" s="186"/>
      <c r="P124" s="186"/>
      <c r="Q124" s="186"/>
      <c r="R124" s="138"/>
      <c r="S124" s="90"/>
    </row>
    <row r="125" spans="1:19" ht="12.75" x14ac:dyDescent="0.2">
      <c r="A125" s="88" t="s">
        <v>221</v>
      </c>
      <c r="B125" s="171"/>
      <c r="C125" s="178"/>
      <c r="D125" s="178"/>
      <c r="E125" s="171"/>
      <c r="F125" s="178" t="s">
        <v>125</v>
      </c>
      <c r="G125" s="169" t="s">
        <v>9</v>
      </c>
      <c r="H125" s="203" t="s">
        <v>537</v>
      </c>
      <c r="I125" s="204"/>
      <c r="J125" s="204"/>
      <c r="K125" s="205"/>
      <c r="L125" s="171" t="s">
        <v>492</v>
      </c>
      <c r="M125" s="169" t="s">
        <v>9</v>
      </c>
      <c r="N125" s="178"/>
      <c r="O125" s="178"/>
      <c r="P125" s="86"/>
      <c r="Q125" s="87"/>
      <c r="R125" s="138"/>
      <c r="S125" s="90"/>
    </row>
    <row r="126" spans="1:19" ht="12.75" x14ac:dyDescent="0.2">
      <c r="A126" s="88" t="s">
        <v>28</v>
      </c>
      <c r="B126" s="190"/>
      <c r="C126" s="190"/>
      <c r="D126" s="190"/>
      <c r="E126" s="190"/>
      <c r="F126" s="178"/>
      <c r="G126" s="169" t="s">
        <v>122</v>
      </c>
      <c r="H126" s="82"/>
      <c r="I126" s="67"/>
      <c r="J126" s="67"/>
      <c r="K126" s="67"/>
      <c r="L126" s="174"/>
      <c r="M126" s="169" t="s">
        <v>28</v>
      </c>
      <c r="N126" s="178"/>
      <c r="O126" s="67"/>
      <c r="P126" s="67"/>
      <c r="Q126" s="67"/>
      <c r="R126" s="139"/>
      <c r="S126" s="90"/>
    </row>
    <row r="127" spans="1:19" ht="12.75" x14ac:dyDescent="0.2">
      <c r="A127" s="88" t="s">
        <v>260</v>
      </c>
      <c r="B127" s="73"/>
      <c r="C127" s="73"/>
      <c r="D127" s="169"/>
      <c r="E127" s="186"/>
      <c r="F127" s="186"/>
      <c r="G127" s="186"/>
      <c r="H127" s="186"/>
      <c r="I127" s="175"/>
      <c r="J127" s="169" t="s">
        <v>8</v>
      </c>
      <c r="K127" s="186"/>
      <c r="L127" s="186"/>
      <c r="M127" s="186"/>
      <c r="N127" s="186"/>
      <c r="O127" s="175"/>
      <c r="P127" s="74"/>
      <c r="Q127" s="74"/>
      <c r="R127" s="146"/>
      <c r="S127" s="90"/>
    </row>
    <row r="128" spans="1:19" ht="12.75" x14ac:dyDescent="0.2">
      <c r="A128" s="88" t="s">
        <v>8</v>
      </c>
      <c r="B128" s="76"/>
      <c r="C128" s="73"/>
      <c r="D128" s="146"/>
      <c r="E128" s="146" t="s">
        <v>409</v>
      </c>
      <c r="F128" s="146" t="s">
        <v>144</v>
      </c>
      <c r="G128" s="146"/>
      <c r="H128" s="66" t="s">
        <v>410</v>
      </c>
      <c r="I128" s="146" t="s">
        <v>144</v>
      </c>
      <c r="J128" s="146"/>
      <c r="K128" s="146"/>
      <c r="L128" s="146"/>
      <c r="M128" s="146"/>
      <c r="N128" s="146"/>
      <c r="O128" s="146"/>
      <c r="P128" s="146"/>
      <c r="Q128" s="146"/>
      <c r="R128" s="138"/>
      <c r="S128" s="90"/>
    </row>
    <row r="129" spans="1:19" ht="12.75" x14ac:dyDescent="0.2">
      <c r="A129" s="90"/>
      <c r="B129" s="73"/>
      <c r="C129" s="73"/>
      <c r="D129" s="73"/>
      <c r="E129" s="73"/>
      <c r="F129" s="73"/>
      <c r="G129" s="73"/>
      <c r="H129" s="73"/>
      <c r="I129" s="146"/>
      <c r="J129" s="138" t="s">
        <v>8</v>
      </c>
      <c r="K129" s="186"/>
      <c r="L129" s="186"/>
      <c r="M129" s="186"/>
      <c r="N129" s="186"/>
      <c r="O129" s="73"/>
      <c r="P129" s="74"/>
      <c r="Q129" s="74"/>
      <c r="R129" s="146"/>
      <c r="S129" s="90"/>
    </row>
    <row r="130" spans="1:19" ht="18" x14ac:dyDescent="0.2">
      <c r="A130" s="91" t="s">
        <v>20</v>
      </c>
      <c r="B130" s="76"/>
      <c r="C130" s="74"/>
      <c r="D130" s="74"/>
      <c r="E130" s="73"/>
      <c r="F130" s="77"/>
      <c r="G130" s="132" t="s">
        <v>18</v>
      </c>
      <c r="H130" s="73"/>
      <c r="I130" s="77"/>
      <c r="J130" s="146"/>
      <c r="K130" s="73" t="s">
        <v>449</v>
      </c>
      <c r="L130" s="77" t="s">
        <v>144</v>
      </c>
      <c r="M130" s="132" t="s">
        <v>20</v>
      </c>
      <c r="N130" s="73"/>
      <c r="O130" s="77"/>
      <c r="P130" s="146"/>
      <c r="Q130" s="146"/>
      <c r="R130" s="138"/>
      <c r="S130" s="90"/>
    </row>
    <row r="131" spans="1:19" ht="18" x14ac:dyDescent="0.2">
      <c r="A131" s="91" t="s">
        <v>18</v>
      </c>
      <c r="B131" s="76"/>
      <c r="C131" s="73"/>
      <c r="D131" s="132" t="s">
        <v>20</v>
      </c>
      <c r="E131" s="73"/>
      <c r="F131" s="77"/>
      <c r="G131" s="132" t="s">
        <v>20</v>
      </c>
      <c r="H131" s="73"/>
      <c r="I131" s="77"/>
      <c r="J131" s="132" t="s">
        <v>20</v>
      </c>
      <c r="K131" s="73"/>
      <c r="L131" s="77"/>
      <c r="M131" s="132" t="s">
        <v>20</v>
      </c>
      <c r="N131" s="73"/>
      <c r="O131" s="77"/>
      <c r="P131" s="146"/>
      <c r="Q131" s="146"/>
      <c r="R131" s="146"/>
      <c r="S131" s="90"/>
    </row>
    <row r="132" spans="1:19" ht="12.75" x14ac:dyDescent="0.2">
      <c r="A132" s="88">
        <v>501</v>
      </c>
      <c r="B132" s="146"/>
      <c r="C132" s="73"/>
      <c r="D132" s="138" t="s">
        <v>122</v>
      </c>
      <c r="E132" s="73"/>
      <c r="F132" s="73"/>
      <c r="G132" s="138" t="s">
        <v>122</v>
      </c>
      <c r="H132" s="73"/>
      <c r="I132" s="73"/>
      <c r="J132" s="138" t="s">
        <v>122</v>
      </c>
      <c r="K132" s="73"/>
      <c r="L132" s="73"/>
      <c r="M132" s="138" t="s">
        <v>122</v>
      </c>
      <c r="N132" s="73"/>
      <c r="O132" s="73"/>
      <c r="P132" s="73"/>
      <c r="Q132" s="73"/>
      <c r="R132" s="73"/>
      <c r="S132" s="90"/>
    </row>
    <row r="133" spans="1:19" ht="18" x14ac:dyDescent="0.2">
      <c r="A133" s="88"/>
      <c r="B133" s="73"/>
      <c r="C133" s="73"/>
      <c r="D133" s="73"/>
      <c r="E133" s="73"/>
      <c r="F133" s="73"/>
      <c r="G133" s="132" t="s">
        <v>207</v>
      </c>
      <c r="H133" s="143" t="s">
        <v>460</v>
      </c>
      <c r="I133" s="73" t="s">
        <v>459</v>
      </c>
      <c r="J133" s="73"/>
      <c r="K133" s="71" t="s">
        <v>458</v>
      </c>
      <c r="L133" s="138" t="s">
        <v>459</v>
      </c>
      <c r="M133" s="146"/>
      <c r="N133" s="143" t="s">
        <v>461</v>
      </c>
      <c r="O133" s="138" t="s">
        <v>459</v>
      </c>
      <c r="P133" s="146"/>
      <c r="Q133" s="146"/>
      <c r="R133" s="138"/>
      <c r="S133" s="90"/>
    </row>
    <row r="134" spans="1:19" ht="12.75" x14ac:dyDescent="0.2">
      <c r="A134" s="88" t="s">
        <v>385</v>
      </c>
      <c r="B134" s="146"/>
      <c r="C134" s="146"/>
      <c r="D134" s="146"/>
      <c r="E134" s="146"/>
      <c r="F134" s="138"/>
      <c r="G134" s="138" t="s">
        <v>10</v>
      </c>
      <c r="H134" s="146"/>
      <c r="I134" s="146"/>
      <c r="J134" s="146"/>
      <c r="K134" s="146"/>
      <c r="L134" s="146"/>
      <c r="M134" s="146"/>
      <c r="N134" s="146"/>
      <c r="O134" s="146"/>
      <c r="P134" s="146"/>
      <c r="Q134" s="146"/>
      <c r="R134" s="146"/>
      <c r="S134" s="90"/>
    </row>
    <row r="135" spans="1:19" ht="12.75" x14ac:dyDescent="0.2">
      <c r="A135" s="88" t="s">
        <v>11</v>
      </c>
      <c r="B135" s="186"/>
      <c r="C135" s="186"/>
      <c r="D135" s="186"/>
      <c r="E135" s="186"/>
      <c r="F135" s="138"/>
      <c r="G135" s="138" t="s">
        <v>11</v>
      </c>
      <c r="H135" s="146"/>
      <c r="I135" s="146"/>
      <c r="J135" s="146"/>
      <c r="K135" s="146"/>
      <c r="L135" s="146"/>
      <c r="M135" s="138" t="s">
        <v>11</v>
      </c>
      <c r="N135" s="199"/>
      <c r="O135" s="186"/>
      <c r="P135" s="186"/>
      <c r="Q135" s="186"/>
      <c r="R135" s="137"/>
      <c r="S135" s="90"/>
    </row>
    <row r="136" spans="1:19" ht="12.75" x14ac:dyDescent="0.2">
      <c r="A136" s="88" t="s">
        <v>29</v>
      </c>
      <c r="B136" s="200"/>
      <c r="C136" s="200"/>
      <c r="D136" s="200"/>
      <c r="E136" s="200"/>
      <c r="F136" s="138"/>
      <c r="G136" s="138" t="s">
        <v>29</v>
      </c>
      <c r="H136" s="200"/>
      <c r="I136" s="200"/>
      <c r="J136" s="200"/>
      <c r="K136" s="200"/>
      <c r="L136" s="146"/>
      <c r="M136" s="138" t="s">
        <v>29</v>
      </c>
      <c r="N136" s="200"/>
      <c r="O136" s="200"/>
      <c r="P136" s="200"/>
      <c r="Q136" s="200"/>
      <c r="R136" s="138"/>
      <c r="S136" s="90"/>
    </row>
    <row r="137" spans="1:19" ht="12.75" x14ac:dyDescent="0.2">
      <c r="A137" s="88"/>
      <c r="B137" s="138"/>
      <c r="C137" s="138"/>
      <c r="D137" s="138"/>
      <c r="E137" s="138"/>
      <c r="F137" s="138"/>
      <c r="G137" s="138"/>
      <c r="H137" s="138"/>
      <c r="I137" s="138"/>
      <c r="J137" s="138"/>
      <c r="K137" s="138"/>
      <c r="L137" s="138"/>
      <c r="M137" s="138"/>
      <c r="N137" s="138"/>
      <c r="O137" s="138"/>
      <c r="P137" s="138"/>
      <c r="Q137" s="138"/>
      <c r="R137" s="138"/>
      <c r="S137" s="90"/>
    </row>
    <row r="138" spans="1:19" ht="12.75" x14ac:dyDescent="0.2">
      <c r="A138" s="88"/>
      <c r="B138" s="138"/>
      <c r="C138" s="138"/>
      <c r="D138" s="138"/>
      <c r="E138" s="138"/>
      <c r="F138" s="138"/>
      <c r="G138" s="138"/>
      <c r="H138" s="138"/>
      <c r="I138" s="138"/>
      <c r="J138" s="138"/>
      <c r="K138" s="138"/>
      <c r="L138" s="138"/>
      <c r="M138" s="138"/>
      <c r="N138" s="138"/>
      <c r="O138" s="138"/>
      <c r="P138" s="138"/>
      <c r="Q138" s="138"/>
      <c r="R138" s="138"/>
      <c r="S138" s="90"/>
    </row>
    <row r="139" spans="1:19" ht="12.75" x14ac:dyDescent="0.2">
      <c r="A139" s="88"/>
      <c r="B139" s="138"/>
      <c r="C139" s="138"/>
      <c r="D139" s="138"/>
      <c r="E139" s="138"/>
      <c r="F139" s="138"/>
      <c r="G139" s="138"/>
      <c r="H139" s="138"/>
      <c r="I139" s="138"/>
      <c r="J139" s="138"/>
      <c r="K139" s="146"/>
      <c r="L139" s="146"/>
      <c r="M139" s="138"/>
      <c r="N139" s="138"/>
      <c r="O139" s="138"/>
      <c r="P139" s="138"/>
      <c r="Q139" s="138"/>
      <c r="R139" s="138"/>
      <c r="S139" s="90"/>
    </row>
    <row r="140" spans="1:19" ht="12.75" x14ac:dyDescent="0.2">
      <c r="A140" s="88"/>
      <c r="B140" s="138"/>
      <c r="C140" s="138"/>
      <c r="D140" s="146"/>
      <c r="E140" s="146"/>
      <c r="F140" s="146"/>
      <c r="G140" s="138"/>
      <c r="H140" s="138"/>
      <c r="I140" s="138"/>
      <c r="J140" s="138"/>
      <c r="K140" s="146"/>
      <c r="L140" s="146"/>
      <c r="M140" s="138"/>
      <c r="N140" s="138"/>
      <c r="O140" s="138"/>
      <c r="P140" s="138"/>
      <c r="Q140" s="138"/>
      <c r="R140" s="138"/>
      <c r="S140" s="90"/>
    </row>
    <row r="141" spans="1:19" ht="12.75" x14ac:dyDescent="0.2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90"/>
    </row>
    <row r="142" spans="1:19" ht="12.75" x14ac:dyDescent="0.2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90"/>
    </row>
    <row r="143" spans="1:19" ht="12.75" x14ac:dyDescent="0.2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90"/>
    </row>
    <row r="144" spans="1:19" ht="12.75" x14ac:dyDescent="0.2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90"/>
    </row>
    <row r="145" spans="1:19" ht="12.75" x14ac:dyDescent="0.2">
      <c r="A145" s="201" t="s">
        <v>15</v>
      </c>
      <c r="B145" s="201"/>
      <c r="C145" s="201"/>
      <c r="D145" s="201"/>
      <c r="E145" s="201"/>
      <c r="F145" s="201"/>
      <c r="G145" s="201"/>
      <c r="H145" s="201"/>
      <c r="I145" s="201"/>
      <c r="J145" s="201"/>
      <c r="K145" s="201"/>
      <c r="L145" s="201"/>
      <c r="M145" s="201"/>
      <c r="N145" s="201"/>
      <c r="O145" s="201"/>
      <c r="P145" s="201"/>
      <c r="Q145" s="201"/>
      <c r="R145" s="201"/>
      <c r="S145" s="90"/>
    </row>
    <row r="146" spans="1:19" ht="12.75" x14ac:dyDescent="0.2">
      <c r="A146" s="193" t="s">
        <v>1</v>
      </c>
      <c r="B146" s="193"/>
      <c r="C146" s="193"/>
      <c r="D146" s="193" t="s">
        <v>2</v>
      </c>
      <c r="E146" s="193"/>
      <c r="F146" s="193"/>
      <c r="G146" s="193" t="s">
        <v>3</v>
      </c>
      <c r="H146" s="193"/>
      <c r="I146" s="193"/>
      <c r="J146" s="193" t="s">
        <v>4</v>
      </c>
      <c r="K146" s="193"/>
      <c r="L146" s="193"/>
      <c r="M146" s="189" t="s">
        <v>5</v>
      </c>
      <c r="N146" s="189"/>
      <c r="O146" s="189"/>
      <c r="P146" s="189" t="s">
        <v>6</v>
      </c>
      <c r="Q146" s="189"/>
      <c r="R146" s="189"/>
      <c r="S146" s="90"/>
    </row>
    <row r="147" spans="1:19" ht="12.75" x14ac:dyDescent="0.2">
      <c r="A147" s="169" t="s">
        <v>142</v>
      </c>
      <c r="B147" s="169" t="s">
        <v>7</v>
      </c>
      <c r="C147" s="169"/>
      <c r="D147" s="169" t="s">
        <v>142</v>
      </c>
      <c r="E147" s="169" t="s">
        <v>7</v>
      </c>
      <c r="F147" s="169"/>
      <c r="G147" s="169" t="s">
        <v>142</v>
      </c>
      <c r="H147" s="169" t="s">
        <v>7</v>
      </c>
      <c r="I147" s="169"/>
      <c r="J147" s="169" t="s">
        <v>142</v>
      </c>
      <c r="K147" s="169" t="s">
        <v>7</v>
      </c>
      <c r="L147" s="169"/>
      <c r="M147" s="169" t="s">
        <v>142</v>
      </c>
      <c r="N147" s="169" t="s">
        <v>7</v>
      </c>
      <c r="O147" s="169"/>
      <c r="P147" s="169" t="s">
        <v>142</v>
      </c>
      <c r="Q147" s="169" t="s">
        <v>7</v>
      </c>
      <c r="R147" s="169"/>
      <c r="S147" s="178"/>
    </row>
    <row r="148" spans="1:19" ht="12.75" x14ac:dyDescent="0.2">
      <c r="A148" s="169">
        <v>701</v>
      </c>
      <c r="B148" s="174" t="s">
        <v>534</v>
      </c>
      <c r="C148" s="174" t="s">
        <v>123</v>
      </c>
      <c r="D148" s="169"/>
      <c r="E148" s="177" t="s">
        <v>525</v>
      </c>
      <c r="F148" s="169"/>
      <c r="G148" s="169">
        <v>701</v>
      </c>
      <c r="H148" s="92" t="s">
        <v>521</v>
      </c>
      <c r="I148" s="170" t="s">
        <v>123</v>
      </c>
      <c r="J148" s="169">
        <v>701</v>
      </c>
      <c r="K148" s="176"/>
      <c r="L148" s="169"/>
      <c r="M148" s="169">
        <v>701</v>
      </c>
      <c r="N148" s="175"/>
      <c r="O148" s="171"/>
      <c r="P148" s="176">
        <v>701</v>
      </c>
      <c r="Q148" s="176"/>
      <c r="R148" s="171"/>
      <c r="S148" s="178"/>
    </row>
    <row r="149" spans="1:19" ht="12.75" x14ac:dyDescent="0.2">
      <c r="A149" s="169">
        <v>702</v>
      </c>
      <c r="B149" s="125" t="s">
        <v>425</v>
      </c>
      <c r="C149" s="171" t="s">
        <v>23</v>
      </c>
      <c r="D149" s="169">
        <v>702</v>
      </c>
      <c r="E149" s="92" t="s">
        <v>429</v>
      </c>
      <c r="F149" s="169" t="s">
        <v>427</v>
      </c>
      <c r="G149" s="169">
        <v>702</v>
      </c>
      <c r="H149" s="85" t="s">
        <v>496</v>
      </c>
      <c r="I149" s="171" t="s">
        <v>497</v>
      </c>
      <c r="J149" s="169">
        <v>702</v>
      </c>
      <c r="K149" s="92" t="s">
        <v>426</v>
      </c>
      <c r="L149" s="84" t="s">
        <v>427</v>
      </c>
      <c r="M149" s="169">
        <v>702</v>
      </c>
      <c r="N149" s="179" t="s">
        <v>498</v>
      </c>
      <c r="O149" s="169" t="s">
        <v>497</v>
      </c>
      <c r="P149" s="169">
        <v>702</v>
      </c>
      <c r="Q149" s="171" t="s">
        <v>536</v>
      </c>
      <c r="R149" s="128" t="s">
        <v>120</v>
      </c>
      <c r="S149" s="169"/>
    </row>
    <row r="150" spans="1:19" ht="13.5" x14ac:dyDescent="0.25">
      <c r="A150" s="116">
        <v>703</v>
      </c>
      <c r="B150" s="101" t="s">
        <v>386</v>
      </c>
      <c r="C150" s="124"/>
      <c r="D150" s="116">
        <v>703</v>
      </c>
      <c r="E150" s="102" t="s">
        <v>386</v>
      </c>
      <c r="F150" s="70"/>
      <c r="G150" s="116">
        <v>703</v>
      </c>
      <c r="H150" s="101" t="s">
        <v>386</v>
      </c>
      <c r="I150" s="121"/>
      <c r="J150" s="116">
        <v>703</v>
      </c>
      <c r="K150" s="127" t="s">
        <v>386</v>
      </c>
      <c r="L150" s="118"/>
      <c r="M150" s="116">
        <v>703</v>
      </c>
      <c r="N150" s="101" t="s">
        <v>386</v>
      </c>
      <c r="O150" s="93"/>
      <c r="P150" s="116">
        <v>703</v>
      </c>
      <c r="Q150" s="126" t="s">
        <v>386</v>
      </c>
      <c r="R150" s="119"/>
      <c r="S150" s="90"/>
    </row>
    <row r="151" spans="1:19" ht="12.75" x14ac:dyDescent="0.2">
      <c r="A151" s="169">
        <v>704</v>
      </c>
      <c r="B151" s="125" t="s">
        <v>392</v>
      </c>
      <c r="C151" s="176" t="s">
        <v>89</v>
      </c>
      <c r="D151" s="169">
        <v>704</v>
      </c>
      <c r="E151" s="178"/>
      <c r="F151" s="178"/>
      <c r="G151" s="169">
        <v>704</v>
      </c>
      <c r="H151" s="176" t="s">
        <v>451</v>
      </c>
      <c r="I151" s="176" t="s">
        <v>89</v>
      </c>
      <c r="J151" s="169">
        <v>704</v>
      </c>
      <c r="K151" s="82" t="s">
        <v>405</v>
      </c>
      <c r="L151" s="176"/>
      <c r="M151" s="169">
        <v>704</v>
      </c>
      <c r="N151" s="176" t="s">
        <v>433</v>
      </c>
      <c r="O151" s="171" t="s">
        <v>147</v>
      </c>
      <c r="P151" s="169">
        <v>704</v>
      </c>
      <c r="Q151" s="171" t="s">
        <v>407</v>
      </c>
      <c r="R151" s="68" t="s">
        <v>541</v>
      </c>
      <c r="S151" s="178"/>
    </row>
    <row r="152" spans="1:19" ht="12.75" x14ac:dyDescent="0.2">
      <c r="A152" s="169">
        <v>705</v>
      </c>
      <c r="B152" s="176" t="s">
        <v>466</v>
      </c>
      <c r="C152" s="174" t="s">
        <v>93</v>
      </c>
      <c r="D152" s="169">
        <v>705</v>
      </c>
      <c r="E152" s="85" t="s">
        <v>436</v>
      </c>
      <c r="F152" s="171" t="s">
        <v>210</v>
      </c>
      <c r="G152" s="169">
        <v>705</v>
      </c>
      <c r="H152" s="176" t="s">
        <v>465</v>
      </c>
      <c r="I152" s="174" t="s">
        <v>93</v>
      </c>
      <c r="J152" s="169">
        <v>705</v>
      </c>
      <c r="K152" s="171" t="s">
        <v>444</v>
      </c>
      <c r="L152" s="176" t="s">
        <v>540</v>
      </c>
      <c r="M152" s="169">
        <v>705</v>
      </c>
      <c r="N152" s="72" t="s">
        <v>474</v>
      </c>
      <c r="O152" s="72" t="s">
        <v>204</v>
      </c>
      <c r="P152" s="169">
        <v>705</v>
      </c>
      <c r="Q152" s="82" t="s">
        <v>440</v>
      </c>
      <c r="R152" s="174" t="s">
        <v>148</v>
      </c>
      <c r="S152" s="178"/>
    </row>
    <row r="153" spans="1:19" ht="12.75" x14ac:dyDescent="0.2">
      <c r="A153" s="169">
        <v>711</v>
      </c>
      <c r="D153" s="169">
        <v>711</v>
      </c>
      <c r="E153" s="179" t="s">
        <v>408</v>
      </c>
      <c r="F153" s="169" t="s">
        <v>144</v>
      </c>
      <c r="G153" s="169">
        <v>711</v>
      </c>
      <c r="H153" s="92" t="s">
        <v>394</v>
      </c>
      <c r="I153" s="84" t="s">
        <v>125</v>
      </c>
      <c r="J153" s="169">
        <v>711</v>
      </c>
      <c r="K153" s="85" t="s">
        <v>439</v>
      </c>
      <c r="L153" s="177" t="s">
        <v>148</v>
      </c>
      <c r="M153" s="169">
        <v>711</v>
      </c>
      <c r="N153" s="85" t="s">
        <v>417</v>
      </c>
      <c r="O153" s="169" t="s">
        <v>416</v>
      </c>
      <c r="P153" s="169">
        <v>711</v>
      </c>
      <c r="Q153" s="176" t="s">
        <v>493</v>
      </c>
      <c r="R153" s="85" t="s">
        <v>492</v>
      </c>
      <c r="S153" s="178"/>
    </row>
    <row r="154" spans="1:19" ht="12.75" x14ac:dyDescent="0.2">
      <c r="A154" s="169">
        <v>712</v>
      </c>
      <c r="B154" s="128" t="s">
        <v>513</v>
      </c>
      <c r="C154" s="178" t="s">
        <v>533</v>
      </c>
      <c r="D154" s="169">
        <v>712</v>
      </c>
      <c r="E154" s="179" t="s">
        <v>432</v>
      </c>
      <c r="F154" s="171" t="s">
        <v>147</v>
      </c>
      <c r="G154" s="169">
        <v>712</v>
      </c>
      <c r="H154" s="92" t="s">
        <v>479</v>
      </c>
      <c r="I154" s="84" t="s">
        <v>127</v>
      </c>
      <c r="J154" s="169">
        <v>712</v>
      </c>
      <c r="K154" s="85" t="s">
        <v>478</v>
      </c>
      <c r="L154" s="169" t="s">
        <v>125</v>
      </c>
      <c r="M154" s="169">
        <v>712</v>
      </c>
      <c r="N154" s="82" t="s">
        <v>506</v>
      </c>
      <c r="O154" s="173" t="s">
        <v>115</v>
      </c>
      <c r="P154" s="169">
        <v>712</v>
      </c>
      <c r="Q154" s="178" t="s">
        <v>491</v>
      </c>
      <c r="R154" s="178" t="s">
        <v>217</v>
      </c>
      <c r="S154" s="178"/>
    </row>
    <row r="155" spans="1:19" ht="12.75" x14ac:dyDescent="0.2">
      <c r="A155" s="138" t="s">
        <v>380</v>
      </c>
      <c r="B155" s="140"/>
      <c r="C155" s="138"/>
      <c r="D155" s="138" t="s">
        <v>380</v>
      </c>
      <c r="E155" s="158"/>
      <c r="F155" s="156"/>
      <c r="G155" s="156" t="s">
        <v>380</v>
      </c>
      <c r="H155" s="164"/>
      <c r="I155" s="164" t="s">
        <v>262</v>
      </c>
      <c r="J155" s="156" t="s">
        <v>380</v>
      </c>
      <c r="M155" s="156" t="s">
        <v>380</v>
      </c>
      <c r="N155" s="162" t="s">
        <v>467</v>
      </c>
      <c r="O155" s="160" t="s">
        <v>415</v>
      </c>
      <c r="P155" s="156" t="s">
        <v>380</v>
      </c>
      <c r="Q155" s="164" t="s">
        <v>526</v>
      </c>
      <c r="S155" s="90"/>
    </row>
    <row r="156" spans="1:19" ht="12.75" x14ac:dyDescent="0.2">
      <c r="A156" s="138" t="s">
        <v>381</v>
      </c>
      <c r="D156" s="138" t="s">
        <v>381</v>
      </c>
      <c r="E156" s="163"/>
      <c r="F156" s="162"/>
      <c r="G156" s="156" t="s">
        <v>381</v>
      </c>
      <c r="H156" s="164"/>
      <c r="I156" s="164"/>
      <c r="J156" s="156" t="s">
        <v>381</v>
      </c>
      <c r="M156" s="156" t="s">
        <v>381</v>
      </c>
      <c r="N156" s="85" t="s">
        <v>481</v>
      </c>
      <c r="O156" s="158" t="s">
        <v>120</v>
      </c>
      <c r="P156" s="156" t="s">
        <v>381</v>
      </c>
      <c r="S156" s="90"/>
    </row>
    <row r="157" spans="1:19" ht="18" x14ac:dyDescent="0.2">
      <c r="A157" s="138" t="s">
        <v>231</v>
      </c>
      <c r="B157" s="141"/>
      <c r="C157" s="138"/>
      <c r="D157" s="132" t="s">
        <v>207</v>
      </c>
      <c r="E157" s="164"/>
      <c r="F157" s="164"/>
      <c r="G157" s="156" t="s">
        <v>122</v>
      </c>
      <c r="H157" s="186"/>
      <c r="I157" s="186"/>
      <c r="J157" s="186"/>
      <c r="K157" s="186"/>
      <c r="L157" s="161"/>
      <c r="M157" s="156"/>
      <c r="N157" s="186"/>
      <c r="O157" s="186"/>
      <c r="P157" s="186"/>
      <c r="Q157" s="186"/>
      <c r="R157" s="132"/>
      <c r="S157" s="90"/>
    </row>
    <row r="158" spans="1:19" ht="13.5" customHeight="1" x14ac:dyDescent="0.2">
      <c r="A158" s="138" t="s">
        <v>21</v>
      </c>
      <c r="B158" s="140"/>
      <c r="C158" s="140"/>
      <c r="D158" s="140"/>
      <c r="E158" s="140"/>
      <c r="F158" s="140"/>
      <c r="G158" s="138" t="s">
        <v>21</v>
      </c>
      <c r="H158" s="186"/>
      <c r="I158" s="186"/>
      <c r="J158" s="186"/>
      <c r="K158" s="186"/>
      <c r="L158" s="138"/>
      <c r="M158" s="138" t="s">
        <v>21</v>
      </c>
      <c r="N158" s="140"/>
      <c r="O158" s="140"/>
      <c r="P158" s="140"/>
      <c r="Q158" s="140"/>
      <c r="R158" s="140"/>
      <c r="S158" s="90"/>
    </row>
    <row r="159" spans="1:19" ht="12.75" x14ac:dyDescent="0.2">
      <c r="A159" s="138" t="s">
        <v>22</v>
      </c>
      <c r="B159" s="138"/>
      <c r="C159" s="138"/>
      <c r="D159" s="138"/>
      <c r="E159" s="81"/>
      <c r="F159" s="138"/>
      <c r="G159" s="138" t="s">
        <v>22</v>
      </c>
      <c r="H159" s="81"/>
      <c r="I159" s="140"/>
      <c r="J159" s="140"/>
      <c r="K159" s="140" t="s">
        <v>480</v>
      </c>
      <c r="L159" s="144" t="s">
        <v>127</v>
      </c>
      <c r="M159" s="138" t="s">
        <v>22</v>
      </c>
      <c r="N159" s="140"/>
      <c r="O159" s="140"/>
      <c r="P159" s="140"/>
      <c r="Q159" s="140"/>
      <c r="R159" s="140"/>
      <c r="S159" s="90"/>
    </row>
    <row r="160" spans="1:19" ht="12.75" x14ac:dyDescent="0.2">
      <c r="A160" s="138"/>
      <c r="B160" s="138"/>
      <c r="C160" s="138"/>
      <c r="D160" s="138"/>
      <c r="E160" s="140"/>
      <c r="F160" s="140"/>
      <c r="G160" s="138"/>
      <c r="H160" s="138"/>
      <c r="I160" s="140"/>
      <c r="J160" s="140"/>
      <c r="K160" s="140"/>
      <c r="L160" s="144"/>
      <c r="M160" s="138" t="s">
        <v>220</v>
      </c>
      <c r="N160" s="140"/>
      <c r="O160" s="140"/>
      <c r="P160" s="140"/>
      <c r="Q160" s="140"/>
      <c r="R160" s="140"/>
      <c r="S160" s="90"/>
    </row>
    <row r="161" spans="1:19" ht="13.5" x14ac:dyDescent="0.25">
      <c r="A161" s="138" t="s">
        <v>9</v>
      </c>
      <c r="B161" s="218" t="s">
        <v>519</v>
      </c>
      <c r="C161" s="221"/>
      <c r="D161" s="221"/>
      <c r="E161" s="222"/>
      <c r="F161" s="85" t="s">
        <v>125</v>
      </c>
      <c r="G161" s="138" t="s">
        <v>9</v>
      </c>
      <c r="K161" s="145" t="s">
        <v>530</v>
      </c>
      <c r="L161" s="162" t="s">
        <v>210</v>
      </c>
      <c r="M161" s="137" t="s">
        <v>9</v>
      </c>
      <c r="P161" s="140"/>
      <c r="Q161" s="140"/>
      <c r="R161" s="141"/>
      <c r="S161" s="90"/>
    </row>
    <row r="162" spans="1:19" ht="12.75" x14ac:dyDescent="0.2">
      <c r="A162" s="138" t="s">
        <v>28</v>
      </c>
      <c r="B162" s="146"/>
      <c r="C162" s="146"/>
      <c r="D162" s="140"/>
      <c r="E162" s="146"/>
      <c r="F162" s="146"/>
      <c r="G162" s="133"/>
      <c r="H162" s="134"/>
      <c r="I162" s="94"/>
      <c r="J162" s="82"/>
      <c r="K162" s="94"/>
      <c r="L162" s="94"/>
      <c r="M162" s="138" t="s">
        <v>22</v>
      </c>
      <c r="N162" s="140"/>
      <c r="O162" s="140"/>
      <c r="P162" s="140"/>
      <c r="Q162" s="140"/>
      <c r="R162" s="141"/>
      <c r="S162" s="90"/>
    </row>
    <row r="163" spans="1:19" ht="15" customHeight="1" x14ac:dyDescent="0.2">
      <c r="A163" s="138" t="s">
        <v>8</v>
      </c>
      <c r="B163" s="199"/>
      <c r="C163" s="186"/>
      <c r="D163" s="186"/>
      <c r="E163" s="186"/>
      <c r="F163" s="138"/>
      <c r="G163" s="138" t="s">
        <v>8</v>
      </c>
      <c r="H163" s="199"/>
      <c r="I163" s="186"/>
      <c r="J163" s="186"/>
      <c r="K163" s="186"/>
      <c r="L163" s="139"/>
      <c r="M163" s="138" t="s">
        <v>8</v>
      </c>
      <c r="N163" s="140"/>
      <c r="O163" s="140"/>
      <c r="P163" s="140"/>
      <c r="Q163" s="140"/>
      <c r="R163" s="140"/>
      <c r="S163" s="89"/>
    </row>
    <row r="164" spans="1:19" ht="21" customHeight="1" x14ac:dyDescent="0.2">
      <c r="A164" s="132" t="s">
        <v>18</v>
      </c>
      <c r="B164" s="85" t="s">
        <v>511</v>
      </c>
      <c r="C164" s="85" t="s">
        <v>209</v>
      </c>
      <c r="D164" s="136"/>
      <c r="E164" s="72" t="s">
        <v>512</v>
      </c>
      <c r="F164" s="72" t="s">
        <v>209</v>
      </c>
      <c r="G164" s="132" t="s">
        <v>18</v>
      </c>
      <c r="H164" s="146"/>
      <c r="I164" s="146"/>
      <c r="J164" s="140"/>
      <c r="K164" s="146"/>
      <c r="L164" s="146"/>
      <c r="M164" s="132" t="s">
        <v>18</v>
      </c>
      <c r="N164" s="146"/>
      <c r="O164" s="146"/>
      <c r="P164" s="138"/>
      <c r="Q164" s="138"/>
      <c r="R164" s="140"/>
      <c r="S164" s="90"/>
    </row>
    <row r="165" spans="1:19" ht="18" x14ac:dyDescent="0.2">
      <c r="A165" s="132" t="s">
        <v>20</v>
      </c>
      <c r="B165" s="186"/>
      <c r="C165" s="186"/>
      <c r="D165" s="186"/>
      <c r="E165" s="186"/>
      <c r="F165" s="138"/>
      <c r="G165" s="132" t="s">
        <v>20</v>
      </c>
      <c r="H165" s="199"/>
      <c r="I165" s="190"/>
      <c r="J165" s="190"/>
      <c r="K165" s="190"/>
      <c r="L165" s="140"/>
      <c r="M165" s="132" t="s">
        <v>20</v>
      </c>
      <c r="N165" s="199"/>
      <c r="O165" s="186"/>
      <c r="P165" s="186"/>
      <c r="Q165" s="186"/>
      <c r="R165" s="138"/>
      <c r="S165" s="90"/>
    </row>
    <row r="166" spans="1:19" ht="12.75" x14ac:dyDescent="0.2">
      <c r="A166" s="116" t="s">
        <v>172</v>
      </c>
      <c r="B166" s="199"/>
      <c r="C166" s="186"/>
      <c r="D166" s="186"/>
      <c r="E166" s="186"/>
      <c r="F166" s="116"/>
      <c r="G166" s="118"/>
      <c r="H166" s="118"/>
      <c r="I166" s="118"/>
      <c r="J166" s="118"/>
      <c r="K166" s="124"/>
      <c r="L166" s="124"/>
      <c r="M166" s="116" t="s">
        <v>122</v>
      </c>
      <c r="N166" s="186"/>
      <c r="O166" s="186"/>
      <c r="P166" s="186"/>
      <c r="Q166" s="186"/>
      <c r="R166" s="117"/>
      <c r="S166" s="90"/>
    </row>
    <row r="167" spans="1:19" ht="12.75" x14ac:dyDescent="0.2">
      <c r="A167" s="116">
        <v>502</v>
      </c>
      <c r="B167" s="198"/>
      <c r="C167" s="198"/>
      <c r="D167" s="198"/>
      <c r="E167" s="198"/>
      <c r="F167" s="116"/>
      <c r="G167" s="116">
        <v>502</v>
      </c>
      <c r="H167" s="198"/>
      <c r="I167" s="198"/>
      <c r="J167" s="198"/>
      <c r="K167" s="198"/>
      <c r="L167" s="116"/>
      <c r="M167" s="116">
        <v>502</v>
      </c>
      <c r="N167" s="198"/>
      <c r="O167" s="198"/>
      <c r="P167" s="198"/>
      <c r="Q167" s="198"/>
      <c r="R167" s="116"/>
      <c r="S167" s="90"/>
    </row>
    <row r="168" spans="1:19" ht="12.75" x14ac:dyDescent="0.2">
      <c r="A168" s="118"/>
      <c r="B168" s="118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90"/>
    </row>
    <row r="169" spans="1:19" ht="12.75" x14ac:dyDescent="0.2">
      <c r="A169" s="116" t="s">
        <v>11</v>
      </c>
      <c r="B169" s="186"/>
      <c r="C169" s="186"/>
      <c r="D169" s="186"/>
      <c r="E169" s="186"/>
      <c r="F169" s="117"/>
      <c r="G169" s="116" t="s">
        <v>11</v>
      </c>
      <c r="H169" s="186"/>
      <c r="I169" s="186"/>
      <c r="J169" s="186"/>
      <c r="K169" s="186"/>
      <c r="L169" s="117"/>
      <c r="M169" s="116" t="s">
        <v>11</v>
      </c>
      <c r="N169" s="186"/>
      <c r="O169" s="186"/>
      <c r="P169" s="186"/>
      <c r="Q169" s="186"/>
      <c r="R169" s="116"/>
      <c r="S169" s="90"/>
    </row>
    <row r="170" spans="1:19" ht="12.75" x14ac:dyDescent="0.2">
      <c r="A170" s="95" t="s">
        <v>29</v>
      </c>
      <c r="B170" s="186"/>
      <c r="C170" s="186"/>
      <c r="D170" s="186"/>
      <c r="E170" s="186"/>
      <c r="F170" s="99"/>
      <c r="G170" s="97"/>
      <c r="H170" s="200"/>
      <c r="I170" s="200"/>
      <c r="J170" s="200"/>
      <c r="K170" s="200"/>
      <c r="L170" s="97"/>
      <c r="M170" s="95" t="s">
        <v>29</v>
      </c>
      <c r="N170" s="97"/>
      <c r="O170" s="97"/>
      <c r="P170" s="97"/>
      <c r="Q170" s="97"/>
      <c r="R170" s="97"/>
      <c r="S170" s="90"/>
    </row>
    <row r="171" spans="1:19" s="78" customFormat="1" ht="16.5" customHeight="1" x14ac:dyDescent="0.2">
      <c r="A171" s="95"/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88"/>
    </row>
    <row r="172" spans="1:19" s="78" customFormat="1" ht="9" x14ac:dyDescent="0.2">
      <c r="A172" s="95"/>
      <c r="B172" s="95"/>
      <c r="C172" s="95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88"/>
    </row>
    <row r="173" spans="1:19" s="78" customFormat="1" ht="9" x14ac:dyDescent="0.2">
      <c r="A173" s="95"/>
      <c r="B173" s="95"/>
      <c r="C173" s="95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88"/>
    </row>
    <row r="174" spans="1:19" s="78" customFormat="1" ht="9" x14ac:dyDescent="0.2">
      <c r="A174" s="95"/>
      <c r="B174" s="95"/>
      <c r="C174" s="95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88"/>
    </row>
    <row r="175" spans="1:19" ht="12.75" x14ac:dyDescent="0.2">
      <c r="A175" s="95"/>
      <c r="B175" s="95"/>
      <c r="C175" s="95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0"/>
    </row>
    <row r="176" spans="1:19" ht="12.75" x14ac:dyDescent="0.2">
      <c r="A176" s="95"/>
      <c r="B176" s="95"/>
      <c r="C176" s="95"/>
      <c r="D176" s="95"/>
      <c r="E176" s="95"/>
      <c r="F176" s="95"/>
      <c r="G176" s="95"/>
      <c r="H176" s="97"/>
      <c r="I176" s="97"/>
      <c r="J176" s="95"/>
      <c r="K176" s="95"/>
      <c r="L176" s="95"/>
      <c r="M176" s="95"/>
      <c r="N176" s="95"/>
      <c r="O176" s="95"/>
      <c r="P176" s="95"/>
      <c r="Q176" s="95"/>
      <c r="R176" s="95"/>
      <c r="S176" s="90"/>
    </row>
    <row r="177" spans="1:19" ht="12.75" x14ac:dyDescent="0.2">
      <c r="A177" s="95"/>
      <c r="B177" s="95"/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7"/>
    </row>
    <row r="178" spans="1:19" ht="12.75" x14ac:dyDescent="0.2">
      <c r="A178" s="95"/>
      <c r="B178" s="95"/>
      <c r="C178" s="95"/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7"/>
    </row>
    <row r="179" spans="1:19" ht="13.5" customHeight="1" x14ac:dyDescent="0.2">
      <c r="A179" s="201" t="s">
        <v>16</v>
      </c>
      <c r="B179" s="201"/>
      <c r="C179" s="201"/>
      <c r="D179" s="201"/>
      <c r="E179" s="201"/>
      <c r="F179" s="201"/>
      <c r="G179" s="201"/>
      <c r="H179" s="201"/>
      <c r="I179" s="201"/>
      <c r="J179" s="201"/>
      <c r="K179" s="201"/>
      <c r="L179" s="201"/>
      <c r="M179" s="201"/>
      <c r="N179" s="201"/>
      <c r="O179" s="201"/>
      <c r="P179" s="201"/>
      <c r="Q179" s="201"/>
      <c r="R179" s="201"/>
      <c r="S179" s="97"/>
    </row>
    <row r="180" spans="1:19" ht="12.75" x14ac:dyDescent="0.2">
      <c r="A180" s="193" t="s">
        <v>1</v>
      </c>
      <c r="B180" s="193"/>
      <c r="C180" s="193"/>
      <c r="D180" s="193" t="s">
        <v>2</v>
      </c>
      <c r="E180" s="189"/>
      <c r="F180" s="189"/>
      <c r="G180" s="193" t="s">
        <v>3</v>
      </c>
      <c r="H180" s="189"/>
      <c r="I180" s="189"/>
      <c r="J180" s="193" t="s">
        <v>4</v>
      </c>
      <c r="K180" s="189"/>
      <c r="L180" s="189"/>
      <c r="M180" s="189" t="s">
        <v>5</v>
      </c>
      <c r="N180" s="189"/>
      <c r="O180" s="189"/>
      <c r="P180" s="189" t="s">
        <v>6</v>
      </c>
      <c r="Q180" s="189"/>
      <c r="R180" s="189"/>
      <c r="S180" s="97"/>
    </row>
    <row r="181" spans="1:19" ht="12.75" x14ac:dyDescent="0.2">
      <c r="A181" s="95" t="s">
        <v>142</v>
      </c>
      <c r="B181" s="95" t="s">
        <v>7</v>
      </c>
      <c r="C181" s="95"/>
      <c r="D181" s="95" t="s">
        <v>142</v>
      </c>
      <c r="E181" s="95" t="s">
        <v>7</v>
      </c>
      <c r="F181" s="95"/>
      <c r="G181" s="95" t="s">
        <v>142</v>
      </c>
      <c r="H181" s="95" t="s">
        <v>7</v>
      </c>
      <c r="I181" s="95"/>
      <c r="J181" s="95" t="s">
        <v>142</v>
      </c>
      <c r="K181" s="95" t="s">
        <v>7</v>
      </c>
      <c r="L181" s="95"/>
      <c r="M181" s="95" t="s">
        <v>142</v>
      </c>
      <c r="N181" s="95" t="s">
        <v>7</v>
      </c>
      <c r="O181" s="95"/>
      <c r="P181" s="95" t="s">
        <v>142</v>
      </c>
      <c r="Q181" s="95" t="s">
        <v>7</v>
      </c>
      <c r="R181" s="95"/>
      <c r="S181" s="97"/>
    </row>
    <row r="182" spans="1:19" ht="12.75" x14ac:dyDescent="0.2">
      <c r="A182" s="95">
        <v>701</v>
      </c>
      <c r="B182" s="73"/>
      <c r="C182" s="73"/>
      <c r="D182" s="73"/>
      <c r="E182" s="129" t="s">
        <v>257</v>
      </c>
      <c r="F182" s="118"/>
      <c r="G182" s="116">
        <v>701</v>
      </c>
      <c r="H182" s="76"/>
      <c r="I182" s="73"/>
      <c r="J182" s="73">
        <v>701</v>
      </c>
      <c r="K182" s="73"/>
      <c r="L182" s="118"/>
      <c r="M182" s="116">
        <v>701</v>
      </c>
      <c r="N182" s="186" t="s">
        <v>257</v>
      </c>
      <c r="O182" s="186"/>
      <c r="P182" s="186"/>
      <c r="Q182" s="186"/>
      <c r="R182" s="116"/>
      <c r="S182" s="118"/>
    </row>
    <row r="183" spans="1:19" ht="12.75" x14ac:dyDescent="0.2">
      <c r="A183" s="95">
        <v>702</v>
      </c>
      <c r="B183" s="128" t="s">
        <v>516</v>
      </c>
      <c r="C183" s="178" t="s">
        <v>533</v>
      </c>
      <c r="D183" s="116">
        <v>702</v>
      </c>
      <c r="F183" s="118"/>
      <c r="G183" s="116">
        <v>702</v>
      </c>
      <c r="I183" s="124"/>
      <c r="J183" s="116">
        <v>702</v>
      </c>
      <c r="K183" s="141"/>
      <c r="L183" s="147"/>
      <c r="M183" s="116">
        <v>702</v>
      </c>
      <c r="O183" s="84"/>
      <c r="P183" s="116">
        <v>702</v>
      </c>
      <c r="Q183" s="140" t="s">
        <v>388</v>
      </c>
      <c r="R183" s="140" t="s">
        <v>27</v>
      </c>
      <c r="S183" s="118"/>
    </row>
    <row r="184" spans="1:19" ht="12.75" x14ac:dyDescent="0.2">
      <c r="A184" s="95">
        <v>703</v>
      </c>
      <c r="B184" s="101" t="s">
        <v>386</v>
      </c>
      <c r="C184" s="124"/>
      <c r="D184" s="116">
        <v>703</v>
      </c>
      <c r="E184" s="101" t="s">
        <v>386</v>
      </c>
      <c r="F184" s="70"/>
      <c r="G184" s="116">
        <v>703</v>
      </c>
      <c r="H184" s="101" t="s">
        <v>386</v>
      </c>
      <c r="I184" s="121"/>
      <c r="J184" s="116">
        <v>703</v>
      </c>
      <c r="K184" s="101" t="s">
        <v>386</v>
      </c>
      <c r="L184" s="118"/>
      <c r="M184" s="116">
        <v>703</v>
      </c>
      <c r="N184" s="101" t="s">
        <v>386</v>
      </c>
      <c r="O184" s="93"/>
      <c r="P184" s="116">
        <v>703</v>
      </c>
      <c r="Q184" s="101" t="s">
        <v>386</v>
      </c>
      <c r="R184" s="116"/>
      <c r="S184" s="118"/>
    </row>
    <row r="185" spans="1:19" ht="12.75" x14ac:dyDescent="0.2">
      <c r="A185" s="95">
        <v>704</v>
      </c>
      <c r="B185" s="101" t="s">
        <v>386</v>
      </c>
      <c r="C185" s="122"/>
      <c r="D185" s="116">
        <v>704</v>
      </c>
      <c r="E185" s="101" t="s">
        <v>386</v>
      </c>
      <c r="F185" s="118"/>
      <c r="G185" s="116">
        <v>704</v>
      </c>
      <c r="H185" s="101" t="s">
        <v>386</v>
      </c>
      <c r="I185" s="85"/>
      <c r="J185" s="116">
        <v>704</v>
      </c>
      <c r="K185" s="101" t="s">
        <v>386</v>
      </c>
      <c r="L185" s="124"/>
      <c r="M185" s="116">
        <v>704</v>
      </c>
      <c r="N185" s="101" t="s">
        <v>386</v>
      </c>
      <c r="O185" s="116"/>
      <c r="P185" s="116">
        <v>704</v>
      </c>
      <c r="Q185" s="101" t="s">
        <v>386</v>
      </c>
      <c r="R185" s="119"/>
      <c r="S185" s="118"/>
    </row>
    <row r="186" spans="1:19" ht="12.75" x14ac:dyDescent="0.2">
      <c r="A186" s="95">
        <v>705</v>
      </c>
      <c r="B186" s="101" t="s">
        <v>386</v>
      </c>
      <c r="C186" s="119"/>
      <c r="D186" s="116">
        <v>705</v>
      </c>
      <c r="E186" s="101" t="s">
        <v>386</v>
      </c>
      <c r="F186" s="124"/>
      <c r="G186" s="116">
        <v>705</v>
      </c>
      <c r="H186" s="101" t="s">
        <v>386</v>
      </c>
      <c r="I186" s="118"/>
      <c r="J186" s="116">
        <v>705</v>
      </c>
      <c r="K186" s="101" t="s">
        <v>386</v>
      </c>
      <c r="L186" s="116"/>
      <c r="M186" s="116">
        <v>705</v>
      </c>
      <c r="N186" s="101" t="s">
        <v>386</v>
      </c>
      <c r="O186" s="119"/>
      <c r="P186" s="116">
        <v>705</v>
      </c>
      <c r="Q186" s="101" t="s">
        <v>386</v>
      </c>
      <c r="R186" s="116"/>
      <c r="S186" s="118"/>
    </row>
    <row r="187" spans="1:19" ht="12.75" x14ac:dyDescent="0.2">
      <c r="A187" s="95">
        <v>711</v>
      </c>
      <c r="B187" s="101" t="s">
        <v>386</v>
      </c>
      <c r="C187" s="116"/>
      <c r="D187" s="116">
        <v>711</v>
      </c>
      <c r="E187" s="101" t="s">
        <v>386</v>
      </c>
      <c r="F187" s="118"/>
      <c r="G187" s="116">
        <v>711</v>
      </c>
      <c r="H187" s="101" t="s">
        <v>386</v>
      </c>
      <c r="I187" s="118"/>
      <c r="J187" s="116">
        <v>711</v>
      </c>
      <c r="K187" s="101" t="s">
        <v>386</v>
      </c>
      <c r="L187" s="122"/>
      <c r="M187" s="116">
        <v>711</v>
      </c>
      <c r="N187" s="101" t="s">
        <v>386</v>
      </c>
      <c r="O187" s="116"/>
      <c r="P187" s="116">
        <v>711</v>
      </c>
      <c r="Q187" s="101" t="s">
        <v>386</v>
      </c>
      <c r="R187" s="116"/>
      <c r="S187" s="118"/>
    </row>
    <row r="188" spans="1:19" ht="12.75" x14ac:dyDescent="0.2">
      <c r="A188" s="95">
        <v>712</v>
      </c>
      <c r="D188" s="138">
        <v>712</v>
      </c>
      <c r="E188" s="158" t="s">
        <v>442</v>
      </c>
      <c r="F188" s="158" t="s">
        <v>147</v>
      </c>
      <c r="G188" s="156">
        <v>712</v>
      </c>
      <c r="H188" s="165"/>
      <c r="I188" s="156"/>
      <c r="J188" s="156">
        <v>712</v>
      </c>
      <c r="K188" s="158" t="s">
        <v>414</v>
      </c>
      <c r="L188" s="158" t="s">
        <v>415</v>
      </c>
      <c r="M188" s="156">
        <v>712</v>
      </c>
      <c r="N188" s="158" t="s">
        <v>443</v>
      </c>
      <c r="O188" s="72" t="s">
        <v>147</v>
      </c>
      <c r="P188" s="138">
        <v>712</v>
      </c>
      <c r="Q188" s="147" t="s">
        <v>447</v>
      </c>
      <c r="R188" s="140" t="s">
        <v>25</v>
      </c>
      <c r="S188" s="118"/>
    </row>
    <row r="189" spans="1:19" ht="12.75" x14ac:dyDescent="0.2">
      <c r="A189" s="95" t="s">
        <v>380</v>
      </c>
      <c r="B189" s="138"/>
      <c r="C189" s="138"/>
      <c r="D189" s="138" t="s">
        <v>380</v>
      </c>
      <c r="E189" s="138"/>
      <c r="F189" s="140"/>
      <c r="G189" s="138" t="s">
        <v>380</v>
      </c>
      <c r="H189" s="138"/>
      <c r="I189" s="138"/>
      <c r="J189" s="138" t="s">
        <v>380</v>
      </c>
      <c r="K189" s="140"/>
      <c r="L189" s="140"/>
      <c r="M189" s="138" t="s">
        <v>380</v>
      </c>
      <c r="N189" s="141"/>
      <c r="O189" s="138"/>
      <c r="P189" s="138" t="s">
        <v>380</v>
      </c>
      <c r="Q189" s="138"/>
      <c r="R189" s="138"/>
      <c r="S189" s="118"/>
    </row>
    <row r="190" spans="1:19" ht="12.75" x14ac:dyDescent="0.2">
      <c r="A190" s="95" t="s">
        <v>381</v>
      </c>
      <c r="B190" s="144"/>
      <c r="C190" s="141"/>
      <c r="D190" s="138" t="s">
        <v>381</v>
      </c>
      <c r="E190" s="144"/>
      <c r="F190" s="140"/>
      <c r="G190" s="138" t="s">
        <v>381</v>
      </c>
      <c r="H190" s="144"/>
      <c r="I190" s="138"/>
      <c r="J190" s="138" t="s">
        <v>381</v>
      </c>
      <c r="K190" s="137"/>
      <c r="L190" s="138"/>
      <c r="M190" s="138" t="s">
        <v>381</v>
      </c>
      <c r="N190" s="137"/>
      <c r="O190" s="141"/>
      <c r="P190" s="138" t="s">
        <v>381</v>
      </c>
      <c r="Q190" s="137"/>
      <c r="R190" s="138"/>
      <c r="S190" s="118"/>
    </row>
    <row r="191" spans="1:19" ht="12.75" x14ac:dyDescent="0.2">
      <c r="A191" s="95" t="s">
        <v>22</v>
      </c>
      <c r="B191" s="186"/>
      <c r="C191" s="186"/>
      <c r="D191" s="186"/>
      <c r="E191" s="186"/>
      <c r="F191" s="140"/>
      <c r="G191" s="138" t="s">
        <v>22</v>
      </c>
      <c r="H191" s="186"/>
      <c r="I191" s="186"/>
      <c r="J191" s="186"/>
      <c r="K191" s="186"/>
      <c r="L191" s="138"/>
      <c r="M191" s="138" t="s">
        <v>220</v>
      </c>
      <c r="N191" s="199"/>
      <c r="O191" s="186"/>
      <c r="P191" s="186"/>
      <c r="Q191" s="186"/>
      <c r="R191" s="138"/>
      <c r="S191" s="118"/>
    </row>
    <row r="192" spans="1:19" ht="12.75" x14ac:dyDescent="0.2">
      <c r="A192" s="95" t="s">
        <v>9</v>
      </c>
      <c r="B192" s="199"/>
      <c r="C192" s="190"/>
      <c r="D192" s="190"/>
      <c r="E192" s="190"/>
      <c r="F192" s="140"/>
      <c r="G192" s="138" t="s">
        <v>9</v>
      </c>
      <c r="H192" s="186"/>
      <c r="I192" s="190"/>
      <c r="J192" s="190"/>
      <c r="K192" s="190"/>
      <c r="L192" s="138"/>
      <c r="M192" s="138" t="s">
        <v>382</v>
      </c>
      <c r="N192" s="199"/>
      <c r="O192" s="190"/>
      <c r="P192" s="190"/>
      <c r="Q192" s="190"/>
      <c r="R192" s="138"/>
      <c r="S192" s="118"/>
    </row>
    <row r="193" spans="1:19" ht="12.75" x14ac:dyDescent="0.2">
      <c r="A193" s="95" t="s">
        <v>490</v>
      </c>
      <c r="B193" s="203" t="s">
        <v>524</v>
      </c>
      <c r="C193" s="204"/>
      <c r="D193" s="204"/>
      <c r="E193" s="205"/>
      <c r="F193" s="140" t="s">
        <v>416</v>
      </c>
      <c r="G193" s="138" t="s">
        <v>28</v>
      </c>
      <c r="H193" s="186"/>
      <c r="I193" s="186"/>
      <c r="J193" s="186"/>
      <c r="K193" s="186"/>
      <c r="L193" s="132"/>
      <c r="M193" s="138" t="s">
        <v>9</v>
      </c>
      <c r="N193" s="199"/>
      <c r="O193" s="186"/>
      <c r="P193" s="186"/>
      <c r="Q193" s="186"/>
      <c r="R193" s="138"/>
      <c r="S193" s="118"/>
    </row>
    <row r="194" spans="1:19" ht="12.75" x14ac:dyDescent="0.2">
      <c r="A194" s="95" t="s">
        <v>8</v>
      </c>
      <c r="B194" s="217"/>
      <c r="C194" s="217"/>
      <c r="D194" s="217"/>
      <c r="E194" s="217"/>
      <c r="F194" s="140"/>
      <c r="G194" s="138" t="s">
        <v>8</v>
      </c>
      <c r="H194" s="210" t="s">
        <v>510</v>
      </c>
      <c r="I194" s="211"/>
      <c r="J194" s="211"/>
      <c r="K194" s="212"/>
      <c r="L194" s="135" t="s">
        <v>209</v>
      </c>
      <c r="M194" s="138" t="s">
        <v>8</v>
      </c>
      <c r="N194" s="186"/>
      <c r="O194" s="186"/>
      <c r="P194" s="186"/>
      <c r="Q194" s="186"/>
      <c r="R194" s="138"/>
      <c r="S194" s="118"/>
    </row>
    <row r="195" spans="1:19" ht="18" x14ac:dyDescent="0.2">
      <c r="A195" s="99" t="s">
        <v>18</v>
      </c>
      <c r="B195" s="146" t="s">
        <v>508</v>
      </c>
      <c r="C195" s="146"/>
      <c r="D195" s="140" t="s">
        <v>209</v>
      </c>
      <c r="E195" s="71" t="s">
        <v>509</v>
      </c>
      <c r="F195" s="138" t="s">
        <v>209</v>
      </c>
      <c r="G195" s="132" t="s">
        <v>18</v>
      </c>
      <c r="H195" s="186"/>
      <c r="I195" s="186"/>
      <c r="J195" s="186"/>
      <c r="K195" s="186"/>
      <c r="L195" s="138"/>
      <c r="M195" s="132" t="s">
        <v>18</v>
      </c>
      <c r="N195" s="195" t="s">
        <v>505</v>
      </c>
      <c r="O195" s="195"/>
      <c r="P195" s="195"/>
      <c r="Q195" s="195"/>
      <c r="R195" s="85" t="s">
        <v>209</v>
      </c>
      <c r="S195" s="97"/>
    </row>
    <row r="196" spans="1:19" ht="18" x14ac:dyDescent="0.2">
      <c r="A196" s="99" t="s">
        <v>20</v>
      </c>
      <c r="G196" s="99" t="s">
        <v>20</v>
      </c>
      <c r="H196" s="199"/>
      <c r="I196" s="186"/>
      <c r="J196" s="186"/>
      <c r="K196" s="186"/>
      <c r="L196" s="95"/>
      <c r="M196" s="99" t="s">
        <v>20</v>
      </c>
      <c r="S196" s="97"/>
    </row>
    <row r="197" spans="1:19" ht="18" x14ac:dyDescent="0.2">
      <c r="A197" s="99" t="s">
        <v>207</v>
      </c>
      <c r="B197" s="186"/>
      <c r="C197" s="190"/>
      <c r="D197" s="190"/>
      <c r="E197" s="190"/>
      <c r="F197" s="105"/>
      <c r="G197" s="99" t="s">
        <v>207</v>
      </c>
      <c r="H197" s="186"/>
      <c r="I197" s="190"/>
      <c r="J197" s="190"/>
      <c r="K197" s="190"/>
      <c r="L197" s="95"/>
      <c r="M197" s="99" t="s">
        <v>207</v>
      </c>
      <c r="N197" s="186"/>
      <c r="O197" s="190"/>
      <c r="P197" s="190"/>
      <c r="Q197" s="190"/>
      <c r="R197" s="95"/>
      <c r="S197" s="97"/>
    </row>
    <row r="198" spans="1:19" ht="12.75" x14ac:dyDescent="0.2">
      <c r="A198" s="95">
        <v>501</v>
      </c>
      <c r="B198" s="186"/>
      <c r="C198" s="186"/>
      <c r="D198" s="186"/>
      <c r="E198" s="186"/>
      <c r="F198" s="105"/>
      <c r="G198" s="95">
        <v>501</v>
      </c>
      <c r="H198" s="186"/>
      <c r="I198" s="186"/>
      <c r="J198" s="186"/>
      <c r="K198" s="186"/>
      <c r="L198" s="95"/>
      <c r="M198" s="95">
        <v>501</v>
      </c>
      <c r="N198" s="186"/>
      <c r="O198" s="186"/>
      <c r="P198" s="186"/>
      <c r="Q198" s="186"/>
      <c r="R198" s="95"/>
      <c r="S198" s="97"/>
    </row>
    <row r="199" spans="1:19" ht="12.75" x14ac:dyDescent="0.2">
      <c r="A199" s="95">
        <v>701</v>
      </c>
      <c r="B199" s="186"/>
      <c r="C199" s="186"/>
      <c r="D199" s="186"/>
      <c r="E199" s="186"/>
      <c r="F199" s="105"/>
      <c r="G199" s="95">
        <v>701</v>
      </c>
      <c r="H199" s="97"/>
      <c r="I199" s="97"/>
      <c r="J199" s="97"/>
      <c r="K199" s="97"/>
      <c r="L199" s="97"/>
      <c r="M199" s="95">
        <v>701</v>
      </c>
      <c r="N199" s="186"/>
      <c r="O199" s="186"/>
      <c r="P199" s="186"/>
      <c r="Q199" s="186"/>
      <c r="R199" s="95"/>
      <c r="S199" s="97"/>
    </row>
    <row r="200" spans="1:19" ht="12.75" x14ac:dyDescent="0.2">
      <c r="A200" s="95" t="s">
        <v>129</v>
      </c>
      <c r="B200" s="199"/>
      <c r="C200" s="186"/>
      <c r="D200" s="186"/>
      <c r="E200" s="186"/>
      <c r="F200" s="105"/>
      <c r="G200" s="95" t="s">
        <v>129</v>
      </c>
      <c r="H200" s="199"/>
      <c r="I200" s="186"/>
      <c r="J200" s="186"/>
      <c r="K200" s="186"/>
      <c r="L200" s="95"/>
      <c r="M200" s="95" t="s">
        <v>129</v>
      </c>
      <c r="N200" s="97"/>
      <c r="O200" s="97"/>
      <c r="P200" s="97"/>
      <c r="Q200" s="97"/>
      <c r="R200" s="97"/>
      <c r="S200" s="97"/>
    </row>
    <row r="201" spans="1:19" ht="12.75" x14ac:dyDescent="0.2">
      <c r="A201" s="95" t="s">
        <v>29</v>
      </c>
      <c r="B201" s="216"/>
      <c r="C201" s="216"/>
      <c r="D201" s="216"/>
      <c r="E201" s="216"/>
      <c r="F201" s="105"/>
      <c r="G201" s="95" t="s">
        <v>29</v>
      </c>
      <c r="H201" s="186"/>
      <c r="I201" s="186"/>
      <c r="J201" s="186"/>
      <c r="K201" s="186"/>
      <c r="L201" s="99"/>
      <c r="M201" s="95" t="s">
        <v>29</v>
      </c>
      <c r="N201" s="186"/>
      <c r="O201" s="186"/>
      <c r="P201" s="186"/>
      <c r="Q201" s="186"/>
      <c r="R201" s="99"/>
      <c r="S201" s="97"/>
    </row>
    <row r="202" spans="1:19" ht="12.75" x14ac:dyDescent="0.2">
      <c r="A202" s="95" t="s">
        <v>10</v>
      </c>
      <c r="B202" s="217"/>
      <c r="C202" s="217"/>
      <c r="D202" s="217"/>
      <c r="E202" s="217"/>
      <c r="F202" s="105"/>
      <c r="G202" s="95" t="s">
        <v>10</v>
      </c>
      <c r="H202" s="213"/>
      <c r="I202" s="214"/>
      <c r="J202" s="214"/>
      <c r="K202" s="215"/>
      <c r="L202" s="103"/>
      <c r="M202" s="95" t="s">
        <v>10</v>
      </c>
      <c r="N202" s="213"/>
      <c r="O202" s="214"/>
      <c r="P202" s="214"/>
      <c r="Q202" s="215"/>
      <c r="R202" s="103"/>
      <c r="S202" s="97"/>
    </row>
    <row r="203" spans="1:19" ht="12.75" x14ac:dyDescent="0.2">
      <c r="A203" s="95" t="s">
        <v>11</v>
      </c>
      <c r="D203" s="103"/>
      <c r="E203" s="97"/>
      <c r="F203" s="104"/>
      <c r="G203" s="103" t="s">
        <v>11</v>
      </c>
      <c r="H203" s="218"/>
      <c r="I203" s="219"/>
      <c r="J203" s="219"/>
      <c r="K203" s="220"/>
      <c r="L203" s="100"/>
      <c r="M203" s="95" t="s">
        <v>11</v>
      </c>
      <c r="N203" s="195"/>
      <c r="O203" s="186"/>
      <c r="P203" s="186"/>
      <c r="Q203" s="186"/>
      <c r="R203" s="96"/>
      <c r="S203" s="97"/>
    </row>
    <row r="204" spans="1:19" s="78" customFormat="1" ht="12.75" x14ac:dyDescent="0.2">
      <c r="A204" s="95" t="s">
        <v>21</v>
      </c>
      <c r="B204" s="95"/>
      <c r="C204" s="95"/>
      <c r="D204" s="95"/>
      <c r="E204" s="95"/>
      <c r="F204" s="95"/>
      <c r="G204" s="95" t="s">
        <v>21</v>
      </c>
      <c r="H204" s="186"/>
      <c r="I204" s="186"/>
      <c r="J204" s="186"/>
      <c r="K204" s="186"/>
      <c r="L204" s="95"/>
      <c r="M204" s="95" t="s">
        <v>21</v>
      </c>
      <c r="N204" s="186"/>
      <c r="O204" s="186"/>
      <c r="P204" s="186"/>
      <c r="Q204" s="186"/>
      <c r="R204" s="95"/>
      <c r="S204" s="97"/>
    </row>
    <row r="205" spans="1:19" s="78" customFormat="1" ht="9" x14ac:dyDescent="0.2">
      <c r="A205" s="95"/>
      <c r="B205" s="228" t="s">
        <v>384</v>
      </c>
      <c r="C205" s="229"/>
      <c r="D205" s="229"/>
      <c r="E205" s="229"/>
      <c r="F205" s="229"/>
      <c r="G205" s="229"/>
      <c r="H205" s="229"/>
      <c r="I205" s="229"/>
      <c r="J205" s="229"/>
      <c r="K205" s="229"/>
      <c r="L205" s="229"/>
      <c r="M205" s="229"/>
      <c r="N205" s="229"/>
      <c r="O205" s="229"/>
      <c r="P205" s="229"/>
      <c r="Q205" s="229"/>
      <c r="R205" s="229"/>
      <c r="S205" s="230"/>
    </row>
    <row r="206" spans="1:19" ht="12.75" x14ac:dyDescent="0.2">
      <c r="A206" s="95"/>
      <c r="B206" s="231"/>
      <c r="C206" s="232"/>
      <c r="D206" s="232"/>
      <c r="E206" s="232"/>
      <c r="F206" s="232"/>
      <c r="G206" s="232"/>
      <c r="H206" s="232"/>
      <c r="I206" s="232"/>
      <c r="J206" s="232"/>
      <c r="K206" s="232"/>
      <c r="L206" s="232"/>
      <c r="M206" s="232"/>
      <c r="N206" s="232"/>
      <c r="O206" s="232"/>
      <c r="P206" s="232"/>
      <c r="Q206" s="232"/>
      <c r="R206" s="232"/>
      <c r="S206" s="233"/>
    </row>
    <row r="207" spans="1:19" ht="12.75" x14ac:dyDescent="0.2">
      <c r="A207" s="95"/>
      <c r="B207" s="95" t="s">
        <v>198</v>
      </c>
      <c r="C207" s="95"/>
      <c r="D207" s="98"/>
      <c r="E207" s="95" t="s">
        <v>199</v>
      </c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5"/>
      <c r="S207" s="97"/>
    </row>
    <row r="208" spans="1:19" ht="12.75" x14ac:dyDescent="0.2">
      <c r="A208" s="98" t="s">
        <v>11</v>
      </c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7"/>
    </row>
    <row r="209" spans="1:19" ht="12.75" x14ac:dyDescent="0.2">
      <c r="A209" s="98"/>
      <c r="B209" s="98"/>
      <c r="C209" s="98"/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7"/>
    </row>
    <row r="210" spans="1:19" ht="12.75" x14ac:dyDescent="0.2">
      <c r="A210" s="98"/>
      <c r="B210" s="98"/>
      <c r="C210" s="98"/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7"/>
    </row>
    <row r="211" spans="1:19" ht="12.75" x14ac:dyDescent="0.2">
      <c r="A211" s="98"/>
      <c r="B211" s="98"/>
      <c r="C211" s="98"/>
      <c r="D211" s="98"/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7"/>
    </row>
    <row r="212" spans="1:19" ht="12.75" x14ac:dyDescent="0.2">
      <c r="A212" s="68"/>
      <c r="B212" s="68"/>
      <c r="C212" s="68"/>
      <c r="D212" s="68"/>
      <c r="E212" s="68"/>
      <c r="F212" s="68"/>
      <c r="G212" s="68"/>
      <c r="H212" s="68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90"/>
    </row>
    <row r="213" spans="1:19" ht="12.75" x14ac:dyDescent="0.2">
      <c r="A213" s="68"/>
      <c r="B213" s="68"/>
      <c r="C213" s="68"/>
      <c r="D213" s="68"/>
      <c r="E213" s="68"/>
      <c r="F213" s="68"/>
      <c r="G213" s="68"/>
      <c r="H213" s="68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90"/>
    </row>
    <row r="214" spans="1:19" ht="12.75" x14ac:dyDescent="0.2">
      <c r="A214" s="68"/>
      <c r="B214" s="68"/>
      <c r="C214" s="68"/>
      <c r="D214" s="68"/>
      <c r="E214" s="68"/>
      <c r="F214" s="68"/>
      <c r="G214" s="68"/>
      <c r="H214" s="68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90"/>
    </row>
    <row r="215" spans="1:19" ht="12.75" x14ac:dyDescent="0.2">
      <c r="A215" s="68"/>
      <c r="B215" s="68"/>
      <c r="C215" s="68"/>
      <c r="D215" s="68"/>
      <c r="E215" s="68"/>
      <c r="F215" s="68"/>
      <c r="G215" s="68"/>
      <c r="H215" s="68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90"/>
    </row>
    <row r="216" spans="1:19" ht="12.75" x14ac:dyDescent="0.2">
      <c r="A216" s="68"/>
      <c r="B216" s="68"/>
      <c r="C216" s="68"/>
      <c r="D216" s="90"/>
      <c r="E216" s="68"/>
      <c r="F216" s="68"/>
      <c r="G216" s="68"/>
      <c r="H216" s="68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90"/>
    </row>
    <row r="217" spans="1:19" ht="12.75" x14ac:dyDescent="0.2">
      <c r="A217" s="90"/>
      <c r="B217" s="90"/>
      <c r="C217" s="90"/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0"/>
      <c r="S217" s="90"/>
    </row>
    <row r="218" spans="1:19" ht="12.75" x14ac:dyDescent="0.2">
      <c r="A218" s="90"/>
      <c r="B218" s="90"/>
      <c r="C218" s="90"/>
      <c r="D218" s="90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0"/>
      <c r="S218" s="90"/>
    </row>
    <row r="219" spans="1:19" ht="5.85" customHeight="1" x14ac:dyDescent="0.2">
      <c r="A219" s="90"/>
      <c r="B219" s="90"/>
      <c r="C219" s="90"/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0"/>
      <c r="S219" s="90"/>
    </row>
  </sheetData>
  <mergeCells count="197">
    <mergeCell ref="N22:Q22"/>
    <mergeCell ref="B205:S206"/>
    <mergeCell ref="D73:F73"/>
    <mergeCell ref="N85:Q85"/>
    <mergeCell ref="H85:K85"/>
    <mergeCell ref="B86:E86"/>
    <mergeCell ref="B92:E92"/>
    <mergeCell ref="B126:E126"/>
    <mergeCell ref="K129:N129"/>
    <mergeCell ref="H99:K99"/>
    <mergeCell ref="A109:R109"/>
    <mergeCell ref="B123:E123"/>
    <mergeCell ref="P110:R110"/>
    <mergeCell ref="M110:O110"/>
    <mergeCell ref="H123:K123"/>
    <mergeCell ref="B96:E96"/>
    <mergeCell ref="B54:E54"/>
    <mergeCell ref="N51:Q51"/>
    <mergeCell ref="B169:E169"/>
    <mergeCell ref="H22:K22"/>
    <mergeCell ref="B57:E57"/>
    <mergeCell ref="H54:K54"/>
    <mergeCell ref="N54:Q54"/>
    <mergeCell ref="N55:Q55"/>
    <mergeCell ref="B56:E56"/>
    <mergeCell ref="N48:Q48"/>
    <mergeCell ref="N50:Q50"/>
    <mergeCell ref="N23:Q23"/>
    <mergeCell ref="K24:Q24"/>
    <mergeCell ref="D36:F36"/>
    <mergeCell ref="A36:C36"/>
    <mergeCell ref="J36:L36"/>
    <mergeCell ref="H28:K28"/>
    <mergeCell ref="B48:E48"/>
    <mergeCell ref="B31:E31"/>
    <mergeCell ref="P36:R36"/>
    <mergeCell ref="N56:Q56"/>
    <mergeCell ref="H50:K50"/>
    <mergeCell ref="H55:K55"/>
    <mergeCell ref="M36:O36"/>
    <mergeCell ref="G36:I36"/>
    <mergeCell ref="B28:E28"/>
    <mergeCell ref="N28:Q28"/>
    <mergeCell ref="B22:E22"/>
    <mergeCell ref="B53:E53"/>
    <mergeCell ref="H53:K53"/>
    <mergeCell ref="B24:H24"/>
    <mergeCell ref="A110:C110"/>
    <mergeCell ref="G110:I110"/>
    <mergeCell ref="K127:N127"/>
    <mergeCell ref="B161:E161"/>
    <mergeCell ref="N136:Q136"/>
    <mergeCell ref="E127:H127"/>
    <mergeCell ref="B124:E124"/>
    <mergeCell ref="N57:Q57"/>
    <mergeCell ref="B135:E135"/>
    <mergeCell ref="J73:L73"/>
    <mergeCell ref="H60:K60"/>
    <mergeCell ref="A73:C73"/>
    <mergeCell ref="G73:I73"/>
    <mergeCell ref="N86:Q86"/>
    <mergeCell ref="H86:K86"/>
    <mergeCell ref="K89:N89"/>
    <mergeCell ref="E90:H90"/>
    <mergeCell ref="B60:E60"/>
    <mergeCell ref="N53:Q53"/>
    <mergeCell ref="J110:L110"/>
    <mergeCell ref="D110:F110"/>
    <mergeCell ref="N98:Q98"/>
    <mergeCell ref="B85:E85"/>
    <mergeCell ref="N135:Q135"/>
    <mergeCell ref="B199:E199"/>
    <mergeCell ref="N199:Q199"/>
    <mergeCell ref="A179:R179"/>
    <mergeCell ref="H169:K169"/>
    <mergeCell ref="H163:K163"/>
    <mergeCell ref="B163:E163"/>
    <mergeCell ref="M146:O146"/>
    <mergeCell ref="H170:K170"/>
    <mergeCell ref="B167:E167"/>
    <mergeCell ref="H167:K167"/>
    <mergeCell ref="N167:Q167"/>
    <mergeCell ref="N169:Q169"/>
    <mergeCell ref="B170:E170"/>
    <mergeCell ref="D146:F146"/>
    <mergeCell ref="N198:Q198"/>
    <mergeCell ref="A146:C146"/>
    <mergeCell ref="H198:K198"/>
    <mergeCell ref="B166:E166"/>
    <mergeCell ref="H195:K195"/>
    <mergeCell ref="B198:E198"/>
    <mergeCell ref="G146:I146"/>
    <mergeCell ref="G180:I180"/>
    <mergeCell ref="J180:L180"/>
    <mergeCell ref="H192:K192"/>
    <mergeCell ref="H204:K204"/>
    <mergeCell ref="N204:Q204"/>
    <mergeCell ref="N202:Q202"/>
    <mergeCell ref="H202:K202"/>
    <mergeCell ref="B200:E200"/>
    <mergeCell ref="B201:E201"/>
    <mergeCell ref="H201:K201"/>
    <mergeCell ref="N203:Q203"/>
    <mergeCell ref="N201:Q201"/>
    <mergeCell ref="B202:E202"/>
    <mergeCell ref="H200:K200"/>
    <mergeCell ref="H203:K203"/>
    <mergeCell ref="N182:Q182"/>
    <mergeCell ref="B191:E191"/>
    <mergeCell ref="H191:K191"/>
    <mergeCell ref="B192:E192"/>
    <mergeCell ref="B197:E197"/>
    <mergeCell ref="N197:Q197"/>
    <mergeCell ref="H197:K197"/>
    <mergeCell ref="B194:E194"/>
    <mergeCell ref="N191:Q191"/>
    <mergeCell ref="N194:Q194"/>
    <mergeCell ref="N192:Q192"/>
    <mergeCell ref="H196:K196"/>
    <mergeCell ref="N193:Q193"/>
    <mergeCell ref="H193:K193"/>
    <mergeCell ref="H194:K194"/>
    <mergeCell ref="N195:Q195"/>
    <mergeCell ref="D180:F180"/>
    <mergeCell ref="M180:O180"/>
    <mergeCell ref="P180:R180"/>
    <mergeCell ref="A180:C180"/>
    <mergeCell ref="B193:E193"/>
    <mergeCell ref="H19:K19"/>
    <mergeCell ref="N19:Q19"/>
    <mergeCell ref="N17:Q17"/>
    <mergeCell ref="H17:K17"/>
    <mergeCell ref="G31:J31"/>
    <mergeCell ref="A35:R35"/>
    <mergeCell ref="H26:K26"/>
    <mergeCell ref="B26:E26"/>
    <mergeCell ref="N26:Q26"/>
    <mergeCell ref="P18:Q18"/>
    <mergeCell ref="H48:K48"/>
    <mergeCell ref="B98:E98"/>
    <mergeCell ref="H98:K98"/>
    <mergeCell ref="N97:Q97"/>
    <mergeCell ref="B97:E97"/>
    <mergeCell ref="H97:K97"/>
    <mergeCell ref="N96:Q96"/>
    <mergeCell ref="H51:K51"/>
    <mergeCell ref="B19:E19"/>
    <mergeCell ref="H125:K125"/>
    <mergeCell ref="N166:Q166"/>
    <mergeCell ref="H165:K165"/>
    <mergeCell ref="B165:E165"/>
    <mergeCell ref="N49:Q49"/>
    <mergeCell ref="A72:R72"/>
    <mergeCell ref="B52:E52"/>
    <mergeCell ref="N99:Q99"/>
    <mergeCell ref="N165:Q165"/>
    <mergeCell ref="H158:K158"/>
    <mergeCell ref="H157:K157"/>
    <mergeCell ref="N157:Q157"/>
    <mergeCell ref="N123:Q123"/>
    <mergeCell ref="J146:L146"/>
    <mergeCell ref="P146:R146"/>
    <mergeCell ref="B136:E136"/>
    <mergeCell ref="N124:Q124"/>
    <mergeCell ref="A145:R145"/>
    <mergeCell ref="H136:K136"/>
    <mergeCell ref="M73:O73"/>
    <mergeCell ref="N58:Q58"/>
    <mergeCell ref="H94:K94"/>
    <mergeCell ref="N94:Q94"/>
    <mergeCell ref="H96:K96"/>
    <mergeCell ref="B95:E95"/>
    <mergeCell ref="H95:K95"/>
    <mergeCell ref="B58:E58"/>
    <mergeCell ref="A1:R1"/>
    <mergeCell ref="A2:R2"/>
    <mergeCell ref="D4:F4"/>
    <mergeCell ref="B16:E16"/>
    <mergeCell ref="B17:E17"/>
    <mergeCell ref="A3:R3"/>
    <mergeCell ref="M4:O4"/>
    <mergeCell ref="A4:C4"/>
    <mergeCell ref="G4:I4"/>
    <mergeCell ref="J4:L4"/>
    <mergeCell ref="H16:K16"/>
    <mergeCell ref="P4:R4"/>
    <mergeCell ref="N16:Q16"/>
    <mergeCell ref="N95:Q95"/>
    <mergeCell ref="H93:K93"/>
    <mergeCell ref="H75:K75"/>
    <mergeCell ref="N60:Q60"/>
    <mergeCell ref="N92:Q92"/>
    <mergeCell ref="E89:H89"/>
    <mergeCell ref="E88:H88"/>
    <mergeCell ref="K88:N88"/>
    <mergeCell ref="P73:R73"/>
    <mergeCell ref="B94:E94"/>
  </mergeCells>
  <phoneticPr fontId="3" type="noConversion"/>
  <pageMargins left="0.75" right="0.75" top="1" bottom="1" header="0.5" footer="0.5"/>
  <pageSetup scale="69" fitToHeight="0" orientation="landscape" r:id="rId1"/>
  <headerFooter alignWithMargins="0">
    <oddFooter>&amp;LPrepared by Ms. Samiha Sultana, Md. Adnan Maroof Khan, Md. Mazedul Islam , Md. Mashud Raihan, Md. Tariq Mahbub&amp;CPage &amp;P&amp;R&amp;D</oddFooter>
  </headerFooter>
  <rowBreaks count="1" manualBreakCount="1">
    <brk id="1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4"/>
  <sheetViews>
    <sheetView view="pageBreakPreview" zoomScale="78" zoomScaleSheetLayoutView="78" workbookViewId="0">
      <selection activeCell="D23" sqref="D23"/>
    </sheetView>
  </sheetViews>
  <sheetFormatPr defaultColWidth="8.85546875" defaultRowHeight="40.5" customHeight="1" outlineLevelCol="1" x14ac:dyDescent="0.2"/>
  <cols>
    <col min="2" max="2" width="11.7109375" customWidth="1"/>
    <col min="3" max="3" width="11.28515625" bestFit="1" customWidth="1"/>
    <col min="4" max="6" width="19.28515625" style="21" bestFit="1" customWidth="1"/>
    <col min="7" max="7" width="18.85546875" style="21" bestFit="1" customWidth="1"/>
    <col min="8" max="9" width="19.28515625" style="21" bestFit="1" customWidth="1"/>
    <col min="12" max="12" width="14.28515625" customWidth="1" outlineLevel="1"/>
  </cols>
  <sheetData>
    <row r="1" spans="1:12" ht="40.5" customHeight="1" x14ac:dyDescent="0.25">
      <c r="A1" s="26"/>
      <c r="B1" s="27" t="s">
        <v>190</v>
      </c>
      <c r="C1" s="28"/>
      <c r="D1" s="30" t="s">
        <v>1</v>
      </c>
      <c r="E1" s="30" t="s">
        <v>2</v>
      </c>
      <c r="F1" s="30" t="s">
        <v>3</v>
      </c>
      <c r="G1" s="30" t="s">
        <v>4</v>
      </c>
      <c r="H1" s="30" t="s">
        <v>5</v>
      </c>
      <c r="I1" s="30" t="s">
        <v>6</v>
      </c>
    </row>
    <row r="2" spans="1:12" ht="40.5" customHeight="1" x14ac:dyDescent="0.25">
      <c r="A2" s="29"/>
      <c r="B2" s="29" t="str">
        <f t="shared" ref="B2:B7" si="0">B1</f>
        <v>ANF</v>
      </c>
      <c r="C2" s="30" t="s">
        <v>0</v>
      </c>
      <c r="D2" s="24" t="str">
        <f ca="1">IFERROR(INDEX(Data!$A$10:$O$1069,MATCH(CONCATENATE($C2,D$8,$B2),Data!$J$10:$J$1069,0),15),"")</f>
        <v/>
      </c>
      <c r="E2" s="24" t="str">
        <f ca="1">IFERROR(INDEX(Data!$A$10:$O$1069,MATCH(CONCATENATE($C2,E$8,$B2),Data!$J$10:$J$1069,0),15),"")</f>
        <v/>
      </c>
      <c r="F2" s="24" t="str">
        <f ca="1">IFERROR(INDEX(Data!$A$10:$O$1069,MATCH(CONCATENATE($C2,F$8,$B2),Data!$J$10:$J$1069,0),15),"")</f>
        <v/>
      </c>
      <c r="G2" s="24" t="str">
        <f ca="1">IFERROR(INDEX(Data!$A$10:$O$1069,MATCH(CONCATENATE($C2,G$8,$B2),Data!$J$10:$J$1069,0),15),"")</f>
        <v/>
      </c>
      <c r="H2" s="24" t="str">
        <f ca="1">IFERROR(INDEX(Data!$A$10:$O$1069,MATCH(CONCATENATE($C2,H$8,$B2),Data!$J$10:$J$1069,0),15),"")</f>
        <v/>
      </c>
      <c r="I2" s="24" t="str">
        <f ca="1">IFERROR(INDEX(Data!$A$10:$O$1069,MATCH(CONCATENATE($C2,I$8,$B2),Data!$J$10:$J$1069,0),15),"")</f>
        <v/>
      </c>
    </row>
    <row r="3" spans="1:12" ht="40.5" customHeight="1" x14ac:dyDescent="0.25">
      <c r="A3" s="29"/>
      <c r="B3" s="29" t="str">
        <f t="shared" si="0"/>
        <v>ANF</v>
      </c>
      <c r="C3" s="30" t="s">
        <v>12</v>
      </c>
      <c r="D3" s="24" t="str">
        <f ca="1">IFERROR(INDEX(Data!$A$10:$O$1069,MATCH(CONCATENATE($C3,D$8,$B3),Data!$J$10:$J$1069,0),15),"")</f>
        <v/>
      </c>
      <c r="E3" s="24" t="str">
        <f ca="1">IFERROR(INDEX(Data!$A$10:$O$1069,MATCH(CONCATENATE($C3,E$8,$B3),Data!$J$10:$J$1069,0),15),"")</f>
        <v/>
      </c>
      <c r="F3" s="24" t="str">
        <f ca="1">IFERROR(INDEX(Data!$A$10:$O$1069,MATCH(CONCATENATE($C3,F$8,$B3),Data!$J$10:$J$1069,0),15),"")</f>
        <v/>
      </c>
      <c r="G3" s="24" t="str">
        <f ca="1">IFERROR(INDEX(Data!$A$10:$O$1069,MATCH(CONCATENATE($C3,G$8,$B3),Data!$J$10:$J$1069,0),15),"")</f>
        <v/>
      </c>
      <c r="H3" s="24" t="str">
        <f ca="1">IFERROR(INDEX(Data!$A$10:$O$1069,MATCH(CONCATENATE($C3,H$8,$B3),Data!$J$10:$J$1069,0),15),"")</f>
        <v/>
      </c>
      <c r="I3" s="24" t="str">
        <f ca="1">IFERROR(INDEX(Data!$A$10:$O$1069,MATCH(CONCATENATE($C3,I$8,$B3),Data!$J$10:$J$1069,0),15),"")</f>
        <v/>
      </c>
    </row>
    <row r="4" spans="1:12" ht="40.5" customHeight="1" x14ac:dyDescent="0.25">
      <c r="A4" s="29"/>
      <c r="B4" s="29" t="str">
        <f t="shared" si="0"/>
        <v>ANF</v>
      </c>
      <c r="C4" s="30" t="s">
        <v>13</v>
      </c>
      <c r="D4" s="24" t="str">
        <f ca="1">IFERROR(INDEX(Data!$A$10:$O$1069,MATCH(CONCATENATE($C4,D$8,$B4),Data!$J$10:$J$1069,0),15),"")</f>
        <v/>
      </c>
      <c r="E4" s="24" t="str">
        <f ca="1">IFERROR(INDEX(Data!$A$10:$O$1069,MATCH(CONCATENATE($C4,E$8,$B4),Data!$J$10:$J$1069,0),15),"")</f>
        <v/>
      </c>
      <c r="F4" s="24" t="str">
        <f ca="1">IFERROR(INDEX(Data!$A$10:$O$1069,MATCH(CONCATENATE($C4,F$8,$B4),Data!$J$10:$J$1069,0),15),"")</f>
        <v/>
      </c>
      <c r="G4" s="24" t="str">
        <f ca="1">IFERROR(INDEX(Data!$A$10:$O$1069,MATCH(CONCATENATE($C4,G$8,$B4),Data!$J$10:$J$1069,0),15),"")</f>
        <v/>
      </c>
      <c r="H4" s="24" t="str">
        <f ca="1">IFERROR(INDEX(Data!$A$10:$O$1069,MATCH(CONCATENATE($C4,H$8,$B4),Data!$J$10:$J$1069,0),15),"")</f>
        <v/>
      </c>
      <c r="I4" s="24" t="str">
        <f ca="1">IFERROR(INDEX(Data!$A$10:$O$1069,MATCH(CONCATENATE($C4,I$8,$B4),Data!$J$10:$J$1069,0),15),"")</f>
        <v/>
      </c>
    </row>
    <row r="5" spans="1:12" ht="40.5" customHeight="1" x14ac:dyDescent="0.25">
      <c r="A5" s="29"/>
      <c r="B5" s="29" t="str">
        <f t="shared" si="0"/>
        <v>ANF</v>
      </c>
      <c r="C5" s="30" t="s">
        <v>14</v>
      </c>
      <c r="D5" s="24" t="str">
        <f ca="1">IFERROR(INDEX(Data!$A$10:$O$1069,MATCH(CONCATENATE($C5,D$8,$B5),Data!$J$10:$J$1069,0),15),"")</f>
        <v/>
      </c>
      <c r="E5" s="24" t="str">
        <f ca="1">IFERROR(INDEX(Data!$A$10:$O$1069,MATCH(CONCATENATE($C5,E$8,$B5),Data!$J$10:$J$1069,0),15),"")</f>
        <v/>
      </c>
      <c r="F5" s="24" t="str">
        <f ca="1">IFERROR(INDEX(Data!$A$10:$O$1069,MATCH(CONCATENATE($C5,F$8,$B5),Data!$J$10:$J$1069,0),15),"")</f>
        <v/>
      </c>
      <c r="G5" s="24" t="str">
        <f ca="1">IFERROR(INDEX(Data!$A$10:$O$1069,MATCH(CONCATENATE($C5,G$8,$B5),Data!$J$10:$J$1069,0),15),"")</f>
        <v/>
      </c>
      <c r="H5" s="24" t="str">
        <f ca="1">IFERROR(INDEX(Data!$A$10:$O$1069,MATCH(CONCATENATE($C5,H$8,$B5),Data!$J$10:$J$1069,0),15),"")</f>
        <v/>
      </c>
      <c r="I5" s="24" t="str">
        <f ca="1">IFERROR(INDEX(Data!$A$10:$O$1069,MATCH(CONCATENATE($C5,I$8,$B5),Data!$J$10:$J$1069,0),15),"")</f>
        <v/>
      </c>
    </row>
    <row r="6" spans="1:12" ht="40.5" customHeight="1" x14ac:dyDescent="0.25">
      <c r="A6" s="29"/>
      <c r="B6" s="29" t="str">
        <f t="shared" si="0"/>
        <v>ANF</v>
      </c>
      <c r="C6" s="30" t="s">
        <v>15</v>
      </c>
      <c r="D6" s="24" t="str">
        <f ca="1">IFERROR(INDEX(Data!$A$10:$O$1069,MATCH(CONCATENATE($C6,D$8,$B6),Data!$J$10:$J$1069,0),15),"")</f>
        <v/>
      </c>
      <c r="E6" s="24" t="str">
        <f ca="1">IFERROR(INDEX(Data!$A$10:$O$1069,MATCH(CONCATENATE($C6,E$8,$B6),Data!$J$10:$J$1069,0),15),"")</f>
        <v/>
      </c>
      <c r="F6" s="24" t="str">
        <f ca="1">IFERROR(INDEX(Data!$A$10:$O$1069,MATCH(CONCATENATE($C6,F$8,$B6),Data!$J$10:$J$1069,0),15),"")</f>
        <v/>
      </c>
      <c r="G6" s="24" t="str">
        <f ca="1">IFERROR(INDEX(Data!$A$10:$O$1069,MATCH(CONCATENATE($C6,G$8,$B6),Data!$J$10:$J$1069,0),15),"")</f>
        <v/>
      </c>
      <c r="H6" s="24" t="str">
        <f ca="1">IFERROR(INDEX(Data!$A$10:$O$1069,MATCH(CONCATENATE($C6,H$8,$B6),Data!$J$10:$J$1069,0),15),"")</f>
        <v/>
      </c>
      <c r="I6" s="24" t="str">
        <f ca="1">IFERROR(INDEX(Data!$A$10:$O$1069,MATCH(CONCATENATE($C6,I$8,$B6),Data!$J$10:$J$1069,0),15),"")</f>
        <v/>
      </c>
    </row>
    <row r="7" spans="1:12" ht="40.5" customHeight="1" x14ac:dyDescent="0.25">
      <c r="A7" s="29"/>
      <c r="B7" s="29" t="str">
        <f t="shared" si="0"/>
        <v>ANF</v>
      </c>
      <c r="C7" s="30" t="s">
        <v>16</v>
      </c>
      <c r="D7" s="24" t="str">
        <f ca="1">IFERROR(INDEX(Data!$A$10:$O$1069,MATCH(CONCATENATE($C7,D$8,$B7),Data!$J$10:$J$1069,0),15),"")</f>
        <v/>
      </c>
      <c r="E7" s="24" t="str">
        <f ca="1">IFERROR(INDEX(Data!$A$10:$O$1069,MATCH(CONCATENATE($C7,E$8,$B7),Data!$J$10:$J$1069,0),15),"")</f>
        <v/>
      </c>
      <c r="F7" s="24" t="str">
        <f ca="1">IFERROR(INDEX(Data!$A$10:$O$1069,MATCH(CONCATENATE($C7,F$8,$B7),Data!$J$10:$J$1069,0),15),"")</f>
        <v/>
      </c>
      <c r="G7" s="24" t="str">
        <f ca="1">IFERROR(INDEX(Data!$A$10:$O$1069,MATCH(CONCATENATE($C7,G$8,$B7),Data!$J$10:$J$1069,0),15),"")</f>
        <v/>
      </c>
      <c r="H7" s="24" t="str">
        <f ca="1">IFERROR(INDEX(Data!$A$10:$O$1069,MATCH(CONCATENATE($C7,H$8,$B7),Data!$J$10:$J$1069,0),15),"")</f>
        <v/>
      </c>
      <c r="I7" s="24" t="str">
        <f ca="1">IFERROR(INDEX(Data!$A$10:$O$1069,MATCH(CONCATENATE($C7,I$8,$B7),Data!$J$10:$J$1069,0),15),"")</f>
        <v/>
      </c>
    </row>
    <row r="8" spans="1:12" ht="40.5" customHeight="1" x14ac:dyDescent="0.25">
      <c r="A8" s="26"/>
      <c r="B8" s="27"/>
      <c r="C8" s="28"/>
      <c r="D8" s="30" t="s">
        <v>1</v>
      </c>
      <c r="E8" s="30" t="s">
        <v>2</v>
      </c>
      <c r="F8" s="30" t="s">
        <v>3</v>
      </c>
      <c r="G8" s="30" t="s">
        <v>4</v>
      </c>
      <c r="H8" s="30" t="s">
        <v>5</v>
      </c>
      <c r="I8" s="30" t="s">
        <v>6</v>
      </c>
      <c r="L8" t="s">
        <v>72</v>
      </c>
    </row>
    <row r="9" spans="1:12" ht="40.5" customHeight="1" x14ac:dyDescent="0.25">
      <c r="A9" s="29">
        <f>COUNTIF($C$8:C9,C9)+1</f>
        <v>2</v>
      </c>
      <c r="B9" s="29" t="str">
        <f>VLOOKUP(A9,$K$11:$L$80,2,FALSE)</f>
        <v>AAA</v>
      </c>
      <c r="C9" s="30" t="s">
        <v>0</v>
      </c>
      <c r="D9" s="24" t="str">
        <f ca="1">IFERROR(INDEX(Data!$A$10:$O$1069,MATCH(CONCATENATE($C9,D$8,$B9),Data!$J$10:$J$1069,0),15),"")</f>
        <v/>
      </c>
      <c r="E9" s="24" t="str">
        <f ca="1">IFERROR(INDEX(Data!$A$10:$O$1069,MATCH(CONCATENATE($C9,E$8,$B9),Data!$J$10:$J$1069,0),15),"")</f>
        <v/>
      </c>
      <c r="F9" s="24" t="str">
        <f ca="1">IFERROR(INDEX(Data!$A$10:$O$1069,MATCH(CONCATENATE($C9,F$8,$B9),Data!$J$10:$J$1069,0),15),"")</f>
        <v/>
      </c>
      <c r="G9" s="24" t="str">
        <f ca="1">IFERROR(INDEX(Data!$A$10:$O$1069,MATCH(CONCATENATE($C9,G$8,$B9),Data!$J$10:$J$1069,0),15),"")</f>
        <v/>
      </c>
      <c r="H9" s="24" t="str">
        <f ca="1">IFERROR(INDEX(Data!$A$10:$O$1069,MATCH(CONCATENATE($C9,H$8,$B9),Data!$J$10:$J$1069,0),15),"")</f>
        <v/>
      </c>
      <c r="I9" s="24" t="str">
        <f ca="1">IFERROR(INDEX(Data!$A$10:$O$1069,MATCH(CONCATENATE($C9,I$8,$B9),Data!$J$10:$J$1069,0),15),"")</f>
        <v/>
      </c>
    </row>
    <row r="10" spans="1:12" ht="40.5" customHeight="1" x14ac:dyDescent="0.25">
      <c r="A10" s="29">
        <f>COUNTIF($C$8:C10,C10)+1</f>
        <v>2</v>
      </c>
      <c r="B10" s="29" t="str">
        <f t="shared" ref="B10:B73" si="1">VLOOKUP(A10,$K$11:$L$80,2,FALSE)</f>
        <v>AAA</v>
      </c>
      <c r="C10" s="30" t="s">
        <v>12</v>
      </c>
      <c r="D10" s="24" t="str">
        <f ca="1">IFERROR(INDEX(Data!$A$10:$O$1069,MATCH(CONCATENATE($C10,D$8,$B10),Data!$J$10:$J$1069,0),15),"")</f>
        <v/>
      </c>
      <c r="E10" s="24" t="str">
        <f ca="1">IFERROR(INDEX(Data!$A$10:$O$1069,MATCH(CONCATENATE($C10,E$8,$B10),Data!$J$10:$J$1069,0),15),"")</f>
        <v/>
      </c>
      <c r="F10" s="24" t="str">
        <f ca="1">IFERROR(INDEX(Data!$A$10:$O$1069,MATCH(CONCATENATE($C10,F$8,$B10),Data!$J$10:$J$1069,0),15),"")</f>
        <v/>
      </c>
      <c r="G10" s="24" t="str">
        <f ca="1">IFERROR(INDEX(Data!$A$10:$O$1069,MATCH(CONCATENATE($C10,G$8,$B10),Data!$J$10:$J$1069,0),15),"")</f>
        <v/>
      </c>
      <c r="H10" s="24" t="str">
        <f ca="1">IFERROR(INDEX(Data!$A$10:$O$1069,MATCH(CONCATENATE($C10,H$8,$B10),Data!$J$10:$J$1069,0),15),"")</f>
        <v/>
      </c>
      <c r="I10" s="24" t="str">
        <f ca="1">IFERROR(INDEX(Data!$A$10:$O$1069,MATCH(CONCATENATE($C10,I$8,$B10),Data!$J$10:$J$1069,0),15),"")</f>
        <v/>
      </c>
      <c r="K10" s="17" t="s">
        <v>50</v>
      </c>
      <c r="L10" s="62" t="s">
        <v>52</v>
      </c>
    </row>
    <row r="11" spans="1:12" ht="40.5" customHeight="1" x14ac:dyDescent="0.25">
      <c r="A11" s="29">
        <f>COUNTIF($C$8:C11,C11)+1</f>
        <v>2</v>
      </c>
      <c r="B11" s="29" t="str">
        <f t="shared" si="1"/>
        <v>AAA</v>
      </c>
      <c r="C11" s="30" t="s">
        <v>13</v>
      </c>
      <c r="D11" s="24" t="str">
        <f ca="1">IFERROR(INDEX(Data!$A$10:$O$1069,MATCH(CONCATENATE($C11,D$8,$B11),Data!$J$10:$J$1069,0),15),"")</f>
        <v/>
      </c>
      <c r="E11" s="24" t="str">
        <f ca="1">IFERROR(INDEX(Data!$A$10:$O$1069,MATCH(CONCATENATE($C11,E$8,$B11),Data!$J$10:$J$1069,0),15),"")</f>
        <v/>
      </c>
      <c r="F11" s="24" t="str">
        <f ca="1">IFERROR(INDEX(Data!$A$10:$O$1069,MATCH(CONCATENATE($C11,F$8,$B11),Data!$J$10:$J$1069,0),15),"")</f>
        <v/>
      </c>
      <c r="G11" s="24" t="str">
        <f ca="1">IFERROR(INDEX(Data!$A$10:$O$1069,MATCH(CONCATENATE($C11,G$8,$B11),Data!$J$10:$J$1069,0),15),"")</f>
        <v/>
      </c>
      <c r="H11" s="24" t="str">
        <f ca="1">IFERROR(INDEX(Data!$A$10:$O$1069,MATCH(CONCATENATE($C11,H$8,$B11),Data!$J$10:$J$1069,0),15),"")</f>
        <v/>
      </c>
      <c r="I11" s="24" t="str">
        <f ca="1">IFERROR(INDEX(Data!$A$10:$O$1069,MATCH(CONCATENATE($C11,I$8,$B11),Data!$J$10:$J$1069,0),15),"")</f>
        <v/>
      </c>
      <c r="K11">
        <v>1</v>
      </c>
      <c r="L11" s="42">
        <v>0</v>
      </c>
    </row>
    <row r="12" spans="1:12" ht="40.5" customHeight="1" x14ac:dyDescent="0.25">
      <c r="A12" s="29">
        <f>COUNTIF($C$8:C12,C12)+1</f>
        <v>2</v>
      </c>
      <c r="B12" s="29" t="str">
        <f t="shared" si="1"/>
        <v>AAA</v>
      </c>
      <c r="C12" s="30" t="s">
        <v>14</v>
      </c>
      <c r="D12" s="24" t="str">
        <f ca="1">IFERROR(INDEX(Data!$A$10:$O$1069,MATCH(CONCATENATE($C12,D$8,$B12),Data!$J$10:$J$1069,0),15),"")</f>
        <v/>
      </c>
      <c r="E12" s="24" t="str">
        <f ca="1">IFERROR(INDEX(Data!$A$10:$O$1069,MATCH(CONCATENATE($C12,E$8,$B12),Data!$J$10:$J$1069,0),15),"")</f>
        <v/>
      </c>
      <c r="F12" s="24" t="str">
        <f ca="1">IFERROR(INDEX(Data!$A$10:$O$1069,MATCH(CONCATENATE($C12,F$8,$B12),Data!$J$10:$J$1069,0),15),"")</f>
        <v/>
      </c>
      <c r="G12" s="24" t="str">
        <f ca="1">IFERROR(INDEX(Data!$A$10:$O$1069,MATCH(CONCATENATE($C12,G$8,$B12),Data!$J$10:$J$1069,0),15),"")</f>
        <v/>
      </c>
      <c r="H12" s="24" t="str">
        <f ca="1">IFERROR(INDEX(Data!$A$10:$O$1069,MATCH(CONCATENATE($C12,H$8,$B12),Data!$J$10:$J$1069,0),15),"")</f>
        <v/>
      </c>
      <c r="I12" s="24" t="str">
        <f ca="1">IFERROR(INDEX(Data!$A$10:$O$1069,MATCH(CONCATENATE($C12,I$8,$B12),Data!$J$10:$J$1069,0),15),"")</f>
        <v/>
      </c>
      <c r="K12">
        <v>2</v>
      </c>
      <c r="L12" s="63" t="s">
        <v>106</v>
      </c>
    </row>
    <row r="13" spans="1:12" ht="40.5" customHeight="1" x14ac:dyDescent="0.25">
      <c r="A13" s="29">
        <f>COUNTIF($C$8:C13,C13)+1</f>
        <v>2</v>
      </c>
      <c r="B13" s="29" t="str">
        <f t="shared" si="1"/>
        <v>AAA</v>
      </c>
      <c r="C13" s="30" t="s">
        <v>15</v>
      </c>
      <c r="D13" s="24" t="str">
        <f ca="1">IFERROR(INDEX(Data!$A$10:$O$1069,MATCH(CONCATENATE($C13,D$8,$B13),Data!$J$10:$J$1069,0),15),"")</f>
        <v/>
      </c>
      <c r="E13" s="24" t="str">
        <f ca="1">IFERROR(INDEX(Data!$A$10:$O$1069,MATCH(CONCATENATE($C13,E$8,$B13),Data!$J$10:$J$1069,0),15),"")</f>
        <v/>
      </c>
      <c r="F13" s="24" t="str">
        <f ca="1">IFERROR(INDEX(Data!$A$10:$O$1069,MATCH(CONCATENATE($C13,F$8,$B13),Data!$J$10:$J$1069,0),15),"")</f>
        <v/>
      </c>
      <c r="G13" s="24" t="str">
        <f ca="1">IFERROR(INDEX(Data!$A$10:$O$1069,MATCH(CONCATENATE($C13,G$8,$B13),Data!$J$10:$J$1069,0),15),"")</f>
        <v/>
      </c>
      <c r="H13" s="24" t="str">
        <f ca="1">IFERROR(INDEX(Data!$A$10:$O$1069,MATCH(CONCATENATE($C13,H$8,$B13),Data!$J$10:$J$1069,0),15),"")</f>
        <v/>
      </c>
      <c r="I13" s="24" t="str">
        <f ca="1">IFERROR(INDEX(Data!$A$10:$O$1069,MATCH(CONCATENATE($C13,I$8,$B13),Data!$J$10:$J$1069,0),15),"")</f>
        <v/>
      </c>
      <c r="K13">
        <v>3</v>
      </c>
      <c r="L13" s="63" t="s">
        <v>90</v>
      </c>
    </row>
    <row r="14" spans="1:12" ht="40.5" customHeight="1" x14ac:dyDescent="0.25">
      <c r="A14" s="29">
        <f>COUNTIF($C$8:C14,C14)+1</f>
        <v>2</v>
      </c>
      <c r="B14" s="29" t="str">
        <f t="shared" si="1"/>
        <v>AAA</v>
      </c>
      <c r="C14" s="30" t="s">
        <v>16</v>
      </c>
      <c r="D14" s="24" t="str">
        <f ca="1">IFERROR(INDEX(Data!$A$10:$O$1069,MATCH(CONCATENATE($C14,D$8,$B14),Data!$J$10:$J$1069,0),15),"")</f>
        <v/>
      </c>
      <c r="E14" s="24" t="str">
        <f ca="1">IFERROR(INDEX(Data!$A$10:$O$1069,MATCH(CONCATENATE($C14,E$8,$B14),Data!$J$10:$J$1069,0),15),"")</f>
        <v/>
      </c>
      <c r="F14" s="24" t="str">
        <f ca="1">IFERROR(INDEX(Data!$A$10:$O$1069,MATCH(CONCATENATE($C14,F$8,$B14),Data!$J$10:$J$1069,0),15),"")</f>
        <v/>
      </c>
      <c r="G14" s="24" t="str">
        <f ca="1">IFERROR(INDEX(Data!$A$10:$O$1069,MATCH(CONCATENATE($C14,G$8,$B14),Data!$J$10:$J$1069,0),15),"")</f>
        <v/>
      </c>
      <c r="H14" s="24" t="str">
        <f ca="1">IFERROR(INDEX(Data!$A$10:$O$1069,MATCH(CONCATENATE($C14,H$8,$B14),Data!$J$10:$J$1069,0),15),"")</f>
        <v/>
      </c>
      <c r="I14" s="24" t="str">
        <f ca="1">IFERROR(INDEX(Data!$A$10:$O$1069,MATCH(CONCATENATE($C14,I$8,$B14),Data!$J$10:$J$1069,0),15),"")</f>
        <v/>
      </c>
      <c r="K14">
        <v>4</v>
      </c>
      <c r="L14" s="63" t="s">
        <v>242</v>
      </c>
    </row>
    <row r="15" spans="1:12" ht="40.5" customHeight="1" x14ac:dyDescent="0.25">
      <c r="A15" s="32" t="s">
        <v>143</v>
      </c>
      <c r="B15" s="32" t="s">
        <v>143</v>
      </c>
      <c r="C15" s="32" t="s">
        <v>143</v>
      </c>
      <c r="D15" s="30" t="s">
        <v>1</v>
      </c>
      <c r="E15" s="30" t="s">
        <v>2</v>
      </c>
      <c r="F15" s="30" t="s">
        <v>3</v>
      </c>
      <c r="G15" s="30" t="s">
        <v>4</v>
      </c>
      <c r="H15" s="30" t="s">
        <v>5</v>
      </c>
      <c r="I15" s="30" t="s">
        <v>6</v>
      </c>
      <c r="K15">
        <v>5</v>
      </c>
      <c r="L15" s="63" t="s">
        <v>125</v>
      </c>
    </row>
    <row r="16" spans="1:12" ht="40.5" customHeight="1" x14ac:dyDescent="0.25">
      <c r="A16" s="29">
        <f>COUNTIF($C$8:C16,C16)+1</f>
        <v>3</v>
      </c>
      <c r="B16" s="29" t="str">
        <f>VLOOKUP(A16,$K$11:$L$80,2,FALSE)</f>
        <v>AAM</v>
      </c>
      <c r="C16" s="30" t="s">
        <v>0</v>
      </c>
      <c r="D16" s="24" t="str">
        <f ca="1">IFERROR(INDEX(Data!$A$10:$O$1069,MATCH(CONCATENATE($C16,D$8,$B16),Data!$J$10:$J$1069,0),15),"")</f>
        <v/>
      </c>
      <c r="E16" s="24" t="str">
        <f ca="1">IFERROR(INDEX(Data!$A$10:$O$1069,MATCH(CONCATENATE($C16,E$8,$B16),Data!$J$10:$J$1069,0),15),"")</f>
        <v/>
      </c>
      <c r="F16" s="24" t="str">
        <f ca="1">IFERROR(INDEX(Data!$A$10:$O$1069,MATCH(CONCATENATE($C16,F$8,$B16),Data!$J$10:$J$1069,0),15),"")</f>
        <v/>
      </c>
      <c r="G16" s="24" t="str">
        <f ca="1">IFERROR(INDEX(Data!$A$10:$O$1069,MATCH(CONCATENATE($C16,G$8,$B16),Data!$J$10:$J$1069,0),15),"")</f>
        <v>TE427(L4T2)A
702 --- AAM</v>
      </c>
      <c r="H16" s="24" t="str">
        <f ca="1">IFERROR(INDEX(Data!$A$10:$O$1069,MATCH(CONCATENATE($C16,H$8,$B16),Data!$J$10:$J$1069,0),15),"")</f>
        <v/>
      </c>
      <c r="I16" s="24" t="str">
        <f ca="1">IFERROR(INDEX(Data!$A$10:$O$1069,MATCH(CONCATENATE($C16,I$8,$B16),Data!$J$10:$J$1069,0),15),"")</f>
        <v/>
      </c>
      <c r="K16">
        <v>6</v>
      </c>
      <c r="L16" s="63" t="s">
        <v>115</v>
      </c>
    </row>
    <row r="17" spans="1:12" ht="40.5" customHeight="1" x14ac:dyDescent="0.25">
      <c r="A17" s="29">
        <f>COUNTIF($C$8:C17,C17)+1</f>
        <v>3</v>
      </c>
      <c r="B17" s="29" t="str">
        <f t="shared" si="1"/>
        <v>AAM</v>
      </c>
      <c r="C17" s="30" t="s">
        <v>12</v>
      </c>
      <c r="D17" s="24" t="str">
        <f ca="1">IFERROR(INDEX(Data!$A$10:$O$1069,MATCH(CONCATENATE($C17,D$8,$B17),Data!$J$10:$J$1069,0),15),"")</f>
        <v>0
701 --- AAM</v>
      </c>
      <c r="E17" s="24" t="str">
        <f ca="1">IFERROR(INDEX(Data!$A$10:$O$1069,MATCH(CONCATENATE($C17,E$8,$B17),Data!$J$10:$J$1069,0),15),"")</f>
        <v>0
701 --- AAM</v>
      </c>
      <c r="F17" s="24" t="str">
        <f ca="1">IFERROR(INDEX(Data!$A$10:$O$1069,MATCH(CONCATENATE($C17,F$8,$B17),Data!$J$10:$J$1069,0),15),"")</f>
        <v>TE 428(L42)A 12-2 PM
701 --- AAM</v>
      </c>
      <c r="G17" s="24" t="str">
        <f ca="1">IFERROR(INDEX(Data!$A$10:$O$1069,MATCH(CONCATENATE($C17,G$8,$B17),Data!$J$10:$J$1069,0),15),"")</f>
        <v>TE 428(L42)A 12-2 PM
701 --- AAM</v>
      </c>
      <c r="H17" s="24" t="str">
        <f ca="1">IFERROR(INDEX(Data!$A$10:$O$1069,MATCH(CONCATENATE($C17,H$8,$B17),Data!$J$10:$J$1069,0),15),"")</f>
        <v/>
      </c>
      <c r="I17" s="24" t="str">
        <f ca="1">IFERROR(INDEX(Data!$A$10:$O$1069,MATCH(CONCATENATE($C17,I$8,$B17),Data!$J$10:$J$1069,0),15),"")</f>
        <v/>
      </c>
      <c r="K17">
        <v>7</v>
      </c>
      <c r="L17" s="63" t="s">
        <v>255</v>
      </c>
    </row>
    <row r="18" spans="1:12" ht="40.5" customHeight="1" x14ac:dyDescent="0.25">
      <c r="A18" s="29">
        <f>COUNTIF($C$8:C18,C18)+1</f>
        <v>3</v>
      </c>
      <c r="B18" s="29" t="str">
        <f t="shared" si="1"/>
        <v>AAM</v>
      </c>
      <c r="C18" s="30" t="s">
        <v>13</v>
      </c>
      <c r="D18" s="24" t="str">
        <f ca="1">IFERROR(INDEX(Data!$A$10:$O$1069,MATCH(CONCATENATE($C18,D$8,$B18),Data!$J$10:$J$1069,0),15),"")</f>
        <v/>
      </c>
      <c r="E18" s="24" t="str">
        <f ca="1">IFERROR(INDEX(Data!$A$10:$O$1069,MATCH(CONCATENATE($C18,E$8,$B18),Data!$J$10:$J$1069,0),15),"")</f>
        <v/>
      </c>
      <c r="F18" s="24" t="str">
        <f ca="1">IFERROR(INDEX(Data!$A$10:$O$1069,MATCH(CONCATENATE($C18,F$8,$B18),Data!$J$10:$J$1069,0),15),"")</f>
        <v/>
      </c>
      <c r="G18" s="24" t="str">
        <f ca="1">IFERROR(INDEX(Data!$A$10:$O$1069,MATCH(CONCATENATE($C18,G$8,$B18),Data!$J$10:$J$1069,0),15),"")</f>
        <v/>
      </c>
      <c r="H18" s="24" t="str">
        <f ca="1">IFERROR(INDEX(Data!$A$10:$O$1069,MATCH(CONCATENATE($C18,H$8,$B18),Data!$J$10:$J$1069,0),15),"")</f>
        <v>TE4214(L4T2) B app
702 --- AAM</v>
      </c>
      <c r="I18" s="24" t="str">
        <f ca="1">IFERROR(INDEX(Data!$A$10:$O$1069,MATCH(CONCATENATE($C18,I$8,$B18),Data!$J$10:$J$1069,0),15),"")</f>
        <v>TE4214(L4T2) B app
702 --- AAM</v>
      </c>
      <c r="K18">
        <v>8</v>
      </c>
      <c r="L18" s="63" t="s">
        <v>105</v>
      </c>
    </row>
    <row r="19" spans="1:12" ht="40.5" customHeight="1" x14ac:dyDescent="0.25">
      <c r="A19" s="29">
        <f>COUNTIF($C$8:C19,C19)+1</f>
        <v>3</v>
      </c>
      <c r="B19" s="29" t="str">
        <f t="shared" si="1"/>
        <v>AAM</v>
      </c>
      <c r="C19" s="30" t="s">
        <v>14</v>
      </c>
      <c r="D19" s="24" t="str">
        <f ca="1">IFERROR(INDEX(Data!$A$10:$O$1069,MATCH(CONCATENATE($C19,D$8,$B19),Data!$J$10:$J$1069,0),15),"")</f>
        <v/>
      </c>
      <c r="E19" s="24" t="str">
        <f ca="1">IFERROR(INDEX(Data!$A$10:$O$1069,MATCH(CONCATENATE($C19,E$8,$B19),Data!$J$10:$J$1069,0),15),"")</f>
        <v/>
      </c>
      <c r="F19" s="24" t="str">
        <f ca="1">IFERROR(INDEX(Data!$A$10:$O$1069,MATCH(CONCATENATE($C19,F$8,$B19),Data!$J$10:$J$1069,0),15),"")</f>
        <v/>
      </c>
      <c r="G19" s="24" t="str">
        <f ca="1">IFERROR(INDEX(Data!$A$10:$O$1069,MATCH(CONCATENATE($C19,G$8,$B19),Data!$J$10:$J$1069,0),15),"")</f>
        <v/>
      </c>
      <c r="H19" s="24" t="str">
        <f ca="1">IFERROR(INDEX(Data!$A$10:$O$1069,MATCH(CONCATENATE($C19,H$8,$B19),Data!$J$10:$J$1069,0),15),"")</f>
        <v/>
      </c>
      <c r="I19" s="24" t="str">
        <f ca="1">IFERROR(INDEX(Data!$A$10:$O$1069,MATCH(CONCATENATE($C19,I$8,$B19),Data!$J$10:$J$1069,0),15),"")</f>
        <v/>
      </c>
      <c r="K19">
        <v>9</v>
      </c>
      <c r="L19" s="63" t="s">
        <v>212</v>
      </c>
    </row>
    <row r="20" spans="1:12" ht="40.5" customHeight="1" x14ac:dyDescent="0.25">
      <c r="A20" s="29">
        <f>COUNTIF($C$8:C20,C20)+1</f>
        <v>3</v>
      </c>
      <c r="B20" s="29" t="str">
        <f t="shared" si="1"/>
        <v>AAM</v>
      </c>
      <c r="C20" s="30" t="s">
        <v>15</v>
      </c>
      <c r="D20" s="24" t="str">
        <f ca="1">IFERROR(INDEX(Data!$A$10:$O$1069,MATCH(CONCATENATE($C20,D$8,$B20),Data!$J$10:$J$1069,0),15),"")</f>
        <v/>
      </c>
      <c r="E20" s="24" t="str">
        <f ca="1">IFERROR(INDEX(Data!$A$10:$O$1069,MATCH(CONCATENATE($C20,E$8,$B20),Data!$J$10:$J$1069,0),15),"")</f>
        <v/>
      </c>
      <c r="F20" s="24" t="str">
        <f ca="1">IFERROR(INDEX(Data!$A$10:$O$1069,MATCH(CONCATENATE($C20,F$8,$B20),Data!$J$10:$J$1069,0),15),"")</f>
        <v/>
      </c>
      <c r="G20" s="24" t="str">
        <f ca="1">IFERROR(INDEX(Data!$A$10:$O$1069,MATCH(CONCATENATE($C20,G$8,$B20),Data!$J$10:$J$1069,0),15),"")</f>
        <v/>
      </c>
      <c r="H20" s="24" t="str">
        <f ca="1">IFERROR(INDEX(Data!$A$10:$O$1069,MATCH(CONCATENATE($C20,H$8,$B20),Data!$J$10:$J$1069,0),15),"")</f>
        <v/>
      </c>
      <c r="I20" s="24" t="str">
        <f ca="1">IFERROR(INDEX(Data!$A$10:$O$1069,MATCH(CONCATENATE($C20,I$8,$B20),Data!$J$10:$J$1069,0),15),"")</f>
        <v/>
      </c>
      <c r="K20">
        <v>10</v>
      </c>
      <c r="L20" s="63" t="s">
        <v>17</v>
      </c>
    </row>
    <row r="21" spans="1:12" ht="40.5" customHeight="1" x14ac:dyDescent="0.25">
      <c r="A21" s="29">
        <f>COUNTIF($C$8:C21,C21)+1</f>
        <v>3</v>
      </c>
      <c r="B21" s="29" t="str">
        <f t="shared" si="1"/>
        <v>AAM</v>
      </c>
      <c r="C21" s="30" t="s">
        <v>16</v>
      </c>
      <c r="D21" s="24" t="str">
        <f ca="1">IFERROR(INDEX(Data!$A$10:$O$1069,MATCH(CONCATENATE($C21,D$8,$B21),Data!$J$10:$J$1069,0),15),"")</f>
        <v/>
      </c>
      <c r="E21" s="24" t="str">
        <f ca="1">IFERROR(INDEX(Data!$A$10:$O$1069,MATCH(CONCATENATE($C21,E$8,$B21),Data!$J$10:$J$1069,0),15),"")</f>
        <v/>
      </c>
      <c r="F21" s="24" t="str">
        <f ca="1">IFERROR(INDEX(Data!$A$10:$O$1069,MATCH(CONCATENATE($C21,F$8,$B21),Data!$J$10:$J$1069,0),15),"")</f>
        <v/>
      </c>
      <c r="G21" s="24" t="str">
        <f ca="1">IFERROR(INDEX(Data!$A$10:$O$1069,MATCH(CONCATENATE($C21,G$8,$B21),Data!$J$10:$J$1069,0),15),"")</f>
        <v/>
      </c>
      <c r="H21" s="24" t="str">
        <f ca="1">IFERROR(INDEX(Data!$A$10:$O$1069,MATCH(CONCATENATE($C21,H$8,$B21),Data!$J$10:$J$1069,0),15),"")</f>
        <v/>
      </c>
      <c r="I21" s="24" t="str">
        <f ca="1">IFERROR(INDEX(Data!$A$10:$O$1069,MATCH(CONCATENATE($C21,I$8,$B21),Data!$J$10:$J$1069,0),15),"")</f>
        <v/>
      </c>
      <c r="K21">
        <v>11</v>
      </c>
      <c r="L21" s="63" t="s">
        <v>97</v>
      </c>
    </row>
    <row r="22" spans="1:12" ht="40.5" customHeight="1" x14ac:dyDescent="0.25">
      <c r="A22" s="32" t="s">
        <v>143</v>
      </c>
      <c r="B22" s="32" t="s">
        <v>143</v>
      </c>
      <c r="C22" s="32" t="s">
        <v>143</v>
      </c>
      <c r="D22" s="30" t="s">
        <v>1</v>
      </c>
      <c r="E22" s="30" t="s">
        <v>2</v>
      </c>
      <c r="F22" s="30" t="s">
        <v>3</v>
      </c>
      <c r="G22" s="30" t="s">
        <v>4</v>
      </c>
      <c r="H22" s="30" t="s">
        <v>5</v>
      </c>
      <c r="I22" s="30" t="s">
        <v>6</v>
      </c>
      <c r="K22">
        <v>12</v>
      </c>
      <c r="L22" s="63" t="s">
        <v>123</v>
      </c>
    </row>
    <row r="23" spans="1:12" ht="40.5" customHeight="1" x14ac:dyDescent="0.25">
      <c r="A23" s="29">
        <f>COUNTIF($C$8:C23,C23)+1</f>
        <v>4</v>
      </c>
      <c r="B23" s="29" t="str">
        <f>VLOOKUP(A23,$K$11:$L$80,2,FALSE)</f>
        <v>AAT</v>
      </c>
      <c r="C23" s="30" t="s">
        <v>0</v>
      </c>
      <c r="D23" s="24" t="str">
        <f ca="1">IFERROR(INDEX(Data!$A$10:$O$1069,MATCH(CONCATENATE($C23,D$8,$B23),Data!$J$10:$J$1069,0),15),"")</f>
        <v/>
      </c>
      <c r="E23" s="24" t="str">
        <f ca="1">IFERROR(INDEX(Data!$A$10:$O$1069,MATCH(CONCATENATE($C23,E$8,$B23),Data!$J$10:$J$1069,0),15),"")</f>
        <v/>
      </c>
      <c r="F23" s="24" t="str">
        <f ca="1">IFERROR(INDEX(Data!$A$10:$O$1069,MATCH(CONCATENATE($C23,F$8,$B23),Data!$J$10:$J$1069,0),15),"")</f>
        <v/>
      </c>
      <c r="G23" s="24" t="str">
        <f ca="1">IFERROR(INDEX(Data!$A$10:$O$1069,MATCH(CONCATENATE($C23,G$8,$B23),Data!$J$10:$J$1069,0),15),"")</f>
        <v/>
      </c>
      <c r="H23" s="24" t="str">
        <f ca="1">IFERROR(INDEX(Data!$A$10:$O$1069,MATCH(CONCATENATE($C23,H$8,$B23),Data!$J$10:$J$1069,0),15),"")</f>
        <v/>
      </c>
      <c r="I23" s="24" t="str">
        <f ca="1">IFERROR(INDEX(Data!$A$10:$O$1069,MATCH(CONCATENATE($C23,I$8,$B23),Data!$J$10:$J$1069,0),15),"")</f>
        <v/>
      </c>
      <c r="K23">
        <v>13</v>
      </c>
      <c r="L23" s="63" t="s">
        <v>147</v>
      </c>
    </row>
    <row r="24" spans="1:12" ht="40.5" customHeight="1" x14ac:dyDescent="0.25">
      <c r="A24" s="29">
        <f>COUNTIF($C$8:C24,C24)+1</f>
        <v>4</v>
      </c>
      <c r="B24" s="29" t="str">
        <f t="shared" si="1"/>
        <v>AAT</v>
      </c>
      <c r="C24" s="30" t="s">
        <v>12</v>
      </c>
      <c r="D24" s="24" t="str">
        <f ca="1">IFERROR(INDEX(Data!$A$10:$O$1069,MATCH(CONCATENATE($C24,D$8,$B24),Data!$J$10:$J$1069,0),15),"")</f>
        <v/>
      </c>
      <c r="E24" s="24" t="str">
        <f ca="1">IFERROR(INDEX(Data!$A$10:$O$1069,MATCH(CONCATENATE($C24,E$8,$B24),Data!$J$10:$J$1069,0),15),"")</f>
        <v/>
      </c>
      <c r="F24" s="24" t="str">
        <f ca="1">IFERROR(INDEX(Data!$A$10:$O$1069,MATCH(CONCATENATE($C24,F$8,$B24),Data!$J$10:$J$1069,0),15),"")</f>
        <v/>
      </c>
      <c r="G24" s="24" t="str">
        <f ca="1">IFERROR(INDEX(Data!$A$10:$O$1069,MATCH(CONCATENATE($C24,G$8,$B24),Data!$J$10:$J$1069,0),15),"")</f>
        <v/>
      </c>
      <c r="H24" s="24" t="str">
        <f ca="1">IFERROR(INDEX(Data!$A$10:$O$1069,MATCH(CONCATENATE($C24,H$8,$B24),Data!$J$10:$J$1069,0),15),"")</f>
        <v/>
      </c>
      <c r="I24" s="24" t="str">
        <f ca="1">IFERROR(INDEX(Data!$A$10:$O$1069,MATCH(CONCATENATE($C24,I$8,$B24),Data!$J$10:$J$1069,0),15),"")</f>
        <v/>
      </c>
      <c r="K24">
        <v>14</v>
      </c>
      <c r="L24" s="63" t="s">
        <v>227</v>
      </c>
    </row>
    <row r="25" spans="1:12" ht="40.5" customHeight="1" x14ac:dyDescent="0.25">
      <c r="A25" s="29">
        <f>COUNTIF($C$8:C25,C25)+1</f>
        <v>4</v>
      </c>
      <c r="B25" s="29" t="str">
        <f t="shared" si="1"/>
        <v>AAT</v>
      </c>
      <c r="C25" s="30" t="s">
        <v>13</v>
      </c>
      <c r="D25" s="24" t="str">
        <f ca="1">IFERROR(INDEX(Data!$A$10:$O$1069,MATCH(CONCATENATE($C25,D$8,$B25),Data!$J$10:$J$1069,0),15),"")</f>
        <v/>
      </c>
      <c r="E25" s="24" t="str">
        <f ca="1">IFERROR(INDEX(Data!$A$10:$O$1069,MATCH(CONCATENATE($C25,E$8,$B25),Data!$J$10:$J$1069,0),15),"")</f>
        <v/>
      </c>
      <c r="F25" s="24" t="str">
        <f ca="1">IFERROR(INDEX(Data!$A$10:$O$1069,MATCH(CONCATENATE($C25,F$8,$B25),Data!$J$10:$J$1069,0),15),"")</f>
        <v/>
      </c>
      <c r="G25" s="24" t="str">
        <f ca="1">IFERROR(INDEX(Data!$A$10:$O$1069,MATCH(CONCATENATE($C25,G$8,$B25),Data!$J$10:$J$1069,0),15),"")</f>
        <v/>
      </c>
      <c r="H25" s="24" t="str">
        <f ca="1">IFERROR(INDEX(Data!$A$10:$O$1069,MATCH(CONCATENATE($C25,H$8,$B25),Data!$J$10:$J$1069,0),15),"")</f>
        <v/>
      </c>
      <c r="I25" s="24" t="str">
        <f ca="1">IFERROR(INDEX(Data!$A$10:$O$1069,MATCH(CONCATENATE($C25,I$8,$B25),Data!$J$10:$J$1069,0),15),"")</f>
        <v/>
      </c>
      <c r="K25">
        <v>15</v>
      </c>
      <c r="L25" s="63" t="s">
        <v>250</v>
      </c>
    </row>
    <row r="26" spans="1:12" ht="40.5" customHeight="1" x14ac:dyDescent="0.25">
      <c r="A26" s="29">
        <f>COUNTIF($C$8:C26,C26)+1</f>
        <v>4</v>
      </c>
      <c r="B26" s="29" t="str">
        <f t="shared" si="1"/>
        <v>AAT</v>
      </c>
      <c r="C26" s="30" t="s">
        <v>14</v>
      </c>
      <c r="D26" s="24" t="str">
        <f ca="1">IFERROR(INDEX(Data!$A$10:$O$1069,MATCH(CONCATENATE($C26,D$8,$B26),Data!$J$10:$J$1069,0),15),"")</f>
        <v/>
      </c>
      <c r="E26" s="24" t="str">
        <f ca="1">IFERROR(INDEX(Data!$A$10:$O$1069,MATCH(CONCATENATE($C26,E$8,$B26),Data!$J$10:$J$1069,0),15),"")</f>
        <v/>
      </c>
      <c r="F26" s="24" t="str">
        <f ca="1">IFERROR(INDEX(Data!$A$10:$O$1069,MATCH(CONCATENATE($C26,F$8,$B26),Data!$J$10:$J$1069,0),15),"")</f>
        <v/>
      </c>
      <c r="G26" s="24" t="str">
        <f ca="1">IFERROR(INDEX(Data!$A$10:$O$1069,MATCH(CONCATENATE($C26,G$8,$B26),Data!$J$10:$J$1069,0),15),"")</f>
        <v/>
      </c>
      <c r="H26" s="24" t="str">
        <f ca="1">IFERROR(INDEX(Data!$A$10:$O$1069,MATCH(CONCATENATE($C26,H$8,$B26),Data!$J$10:$J$1069,0),15),"")</f>
        <v/>
      </c>
      <c r="I26" s="24" t="str">
        <f ca="1">IFERROR(INDEX(Data!$A$10:$O$1069,MATCH(CONCATENATE($C26,I$8,$B26),Data!$J$10:$J$1069,0),15),"")</f>
        <v/>
      </c>
      <c r="K26">
        <v>16</v>
      </c>
      <c r="L26" s="63" t="s">
        <v>249</v>
      </c>
    </row>
    <row r="27" spans="1:12" ht="40.5" customHeight="1" x14ac:dyDescent="0.25">
      <c r="A27" s="29">
        <f>COUNTIF($C$8:C27,C27)+1</f>
        <v>4</v>
      </c>
      <c r="B27" s="29" t="str">
        <f t="shared" si="1"/>
        <v>AAT</v>
      </c>
      <c r="C27" s="30" t="s">
        <v>15</v>
      </c>
      <c r="D27" s="24" t="str">
        <f ca="1">IFERROR(INDEX(Data!$A$10:$O$1069,MATCH(CONCATENATE($C27,D$8,$B27),Data!$J$10:$J$1069,0),15),"")</f>
        <v/>
      </c>
      <c r="E27" s="24" t="str">
        <f ca="1">IFERROR(INDEX(Data!$A$10:$O$1069,MATCH(CONCATENATE($C27,E$8,$B27),Data!$J$10:$J$1069,0),15),"")</f>
        <v/>
      </c>
      <c r="F27" s="24" t="str">
        <f ca="1">IFERROR(INDEX(Data!$A$10:$O$1069,MATCH(CONCATENATE($C27,F$8,$B27),Data!$J$10:$J$1069,0),15),"")</f>
        <v/>
      </c>
      <c r="G27" s="24" t="str">
        <f ca="1">IFERROR(INDEX(Data!$A$10:$O$1069,MATCH(CONCATENATE($C27,G$8,$B27),Data!$J$10:$J$1069,0),15),"")</f>
        <v/>
      </c>
      <c r="H27" s="24" t="str">
        <f ca="1">IFERROR(INDEX(Data!$A$10:$O$1069,MATCH(CONCATENATE($C27,H$8,$B27),Data!$J$10:$J$1069,0),15),"")</f>
        <v/>
      </c>
      <c r="I27" s="24" t="str">
        <f ca="1">IFERROR(INDEX(Data!$A$10:$O$1069,MATCH(CONCATENATE($C27,I$8,$B27),Data!$J$10:$J$1069,0),15),"")</f>
        <v/>
      </c>
      <c r="K27">
        <v>17</v>
      </c>
      <c r="L27" s="63" t="s">
        <v>222</v>
      </c>
    </row>
    <row r="28" spans="1:12" ht="40.5" customHeight="1" x14ac:dyDescent="0.25">
      <c r="A28" s="29">
        <f>COUNTIF($C$8:C28,C28)+1</f>
        <v>4</v>
      </c>
      <c r="B28" s="29" t="str">
        <f t="shared" si="1"/>
        <v>AAT</v>
      </c>
      <c r="C28" s="30" t="s">
        <v>16</v>
      </c>
      <c r="D28" s="24" t="str">
        <f ca="1">IFERROR(INDEX(Data!$A$10:$O$1069,MATCH(CONCATENATE($C28,D$8,$B28),Data!$J$10:$J$1069,0),15),"")</f>
        <v/>
      </c>
      <c r="E28" s="24" t="str">
        <f ca="1">IFERROR(INDEX(Data!$A$10:$O$1069,MATCH(CONCATENATE($C28,E$8,$B28),Data!$J$10:$J$1069,0),15),"")</f>
        <v/>
      </c>
      <c r="F28" s="24" t="str">
        <f ca="1">IFERROR(INDEX(Data!$A$10:$O$1069,MATCH(CONCATENATE($C28,F$8,$B28),Data!$J$10:$J$1069,0),15),"")</f>
        <v/>
      </c>
      <c r="G28" s="24" t="str">
        <f ca="1">IFERROR(INDEX(Data!$A$10:$O$1069,MATCH(CONCATENATE($C28,G$8,$B28),Data!$J$10:$J$1069,0),15),"")</f>
        <v/>
      </c>
      <c r="H28" s="24" t="str">
        <f ca="1">IFERROR(INDEX(Data!$A$10:$O$1069,MATCH(CONCATENATE($C28,H$8,$B28),Data!$J$10:$J$1069,0),15),"")</f>
        <v/>
      </c>
      <c r="I28" s="24" t="str">
        <f ca="1">IFERROR(INDEX(Data!$A$10:$O$1069,MATCH(CONCATENATE($C28,I$8,$B28),Data!$J$10:$J$1069,0),15),"")</f>
        <v/>
      </c>
      <c r="K28">
        <v>18</v>
      </c>
      <c r="L28" s="63" t="s">
        <v>23</v>
      </c>
    </row>
    <row r="29" spans="1:12" ht="40.5" customHeight="1" x14ac:dyDescent="0.25">
      <c r="A29" s="32" t="s">
        <v>143</v>
      </c>
      <c r="B29" s="32" t="s">
        <v>143</v>
      </c>
      <c r="C29" s="32" t="s">
        <v>143</v>
      </c>
      <c r="D29" s="32" t="s">
        <v>143</v>
      </c>
      <c r="E29" s="32" t="s">
        <v>143</v>
      </c>
      <c r="F29" s="32" t="s">
        <v>143</v>
      </c>
      <c r="G29" s="32" t="s">
        <v>143</v>
      </c>
      <c r="H29" s="32" t="s">
        <v>143</v>
      </c>
      <c r="I29" s="32" t="s">
        <v>143</v>
      </c>
      <c r="K29">
        <v>19</v>
      </c>
      <c r="L29" s="63" t="s">
        <v>244</v>
      </c>
    </row>
    <row r="30" spans="1:12" ht="40.5" customHeight="1" x14ac:dyDescent="0.25">
      <c r="A30" s="29">
        <f>COUNTIF($C$8:C30,C30)+1</f>
        <v>5</v>
      </c>
      <c r="B30" s="29" t="str">
        <f>VLOOKUP(A30,$K$11:$L$80,2,FALSE)</f>
        <v>AG</v>
      </c>
      <c r="C30" s="30" t="s">
        <v>0</v>
      </c>
      <c r="D30" s="24" t="str">
        <f ca="1">IFERROR(INDEX(Data!$A$10:$O$1069,MATCH(CONCATENATE($C30,D$8,$B30),Data!$J$10:$J$1069,0),15),"")</f>
        <v/>
      </c>
      <c r="E30" s="24" t="str">
        <f ca="1">IFERROR(INDEX(Data!$A$10:$O$1069,MATCH(CONCATENATE($C30,E$8,$B30),Data!$J$10:$J$1069,0),15),"")</f>
        <v>TE424(L4T2)A9:30-11:30
0 --- AG</v>
      </c>
      <c r="F30" s="24" t="str">
        <f ca="1">IFERROR(INDEX(Data!$A$10:$O$1069,MATCH(CONCATENATE($C30,F$8,$B30),Data!$J$10:$J$1069,0),15),"")</f>
        <v/>
      </c>
      <c r="G30" s="24" t="str">
        <f ca="1">IFERROR(INDEX(Data!$A$10:$O$1069,MATCH(CONCATENATE($C30,G$8,$B30),Data!$J$10:$J$1069,0),15),"")</f>
        <v/>
      </c>
      <c r="H30" s="24" t="str">
        <f ca="1">IFERROR(INDEX(Data!$A$10:$O$1069,MATCH(CONCATENATE($C30,H$8,$B30),Data!$J$10:$J$1069,0),15),"")</f>
        <v/>
      </c>
      <c r="I30" s="24" t="str">
        <f ca="1">IFERROR(INDEX(Data!$A$10:$O$1069,MATCH(CONCATENATE($C30,I$8,$B30),Data!$J$10:$J$1069,0),15),"")</f>
        <v/>
      </c>
      <c r="K30">
        <v>20</v>
      </c>
      <c r="L30" s="63" t="s">
        <v>26</v>
      </c>
    </row>
    <row r="31" spans="1:12" ht="40.5" customHeight="1" x14ac:dyDescent="0.25">
      <c r="A31" s="29">
        <f>COUNTIF($C$8:C31,C31)+1</f>
        <v>5</v>
      </c>
      <c r="B31" s="29" t="str">
        <f t="shared" si="1"/>
        <v>AG</v>
      </c>
      <c r="C31" s="30" t="s">
        <v>12</v>
      </c>
      <c r="D31" s="24" t="str">
        <f ca="1">IFERROR(INDEX(Data!$A$10:$O$1069,MATCH(CONCATENATE($C31,D$8,$B31),Data!$J$10:$J$1069,0),15),"")</f>
        <v/>
      </c>
      <c r="E31" s="24" t="str">
        <f ca="1">IFERROR(INDEX(Data!$A$10:$O$1069,MATCH(CONCATENATE($C31,E$8,$B31),Data!$J$10:$J$1069,0),15),"")</f>
        <v/>
      </c>
      <c r="F31" s="24" t="str">
        <f ca="1">IFERROR(INDEX(Data!$A$10:$O$1069,MATCH(CONCATENATE($C31,F$8,$B31),Data!$J$10:$J$1069,0),15),"")</f>
        <v/>
      </c>
      <c r="G31" s="24" t="str">
        <f ca="1">IFERROR(INDEX(Data!$A$10:$O$1069,MATCH(CONCATENATE($C31,G$8,$B31),Data!$J$10:$J$1069,0),15),"")</f>
        <v/>
      </c>
      <c r="H31" s="24" t="str">
        <f ca="1">IFERROR(INDEX(Data!$A$10:$O$1069,MATCH(CONCATENATE($C31,H$8,$B31),Data!$J$10:$J$1069,0),15),"")</f>
        <v/>
      </c>
      <c r="I31" s="24" t="str">
        <f ca="1">IFERROR(INDEX(Data!$A$10:$O$1069,MATCH(CONCATENATE($C31,I$8,$B31),Data!$J$10:$J$1069,0),15),"")</f>
        <v>0
0 --- AG</v>
      </c>
      <c r="K31">
        <v>21</v>
      </c>
      <c r="L31" s="63" t="s">
        <v>211</v>
      </c>
    </row>
    <row r="32" spans="1:12" ht="40.5" customHeight="1" x14ac:dyDescent="0.25">
      <c r="A32" s="29">
        <f>COUNTIF($C$8:C32,C32)+1</f>
        <v>5</v>
      </c>
      <c r="B32" s="29" t="str">
        <f t="shared" si="1"/>
        <v>AG</v>
      </c>
      <c r="C32" s="30" t="s">
        <v>13</v>
      </c>
      <c r="D32" s="24" t="str">
        <f ca="1">IFERROR(INDEX(Data!$A$10:$O$1069,MATCH(CONCATENATE($C32,D$8,$B32),Data!$J$10:$J$1069,0),15),"")</f>
        <v/>
      </c>
      <c r="E32" s="24" t="str">
        <f ca="1">IFERROR(INDEX(Data!$A$10:$O$1069,MATCH(CONCATENATE($C32,E$8,$B32),Data!$J$10:$J$1069,0),15),"")</f>
        <v/>
      </c>
      <c r="F32" s="24" t="str">
        <f ca="1">IFERROR(INDEX(Data!$A$10:$O$1069,MATCH(CONCATENATE($C32,F$8,$B32),Data!$J$10:$J$1069,0),15),"")</f>
        <v/>
      </c>
      <c r="G32" s="24" t="str">
        <f ca="1">IFERROR(INDEX(Data!$A$10:$O$1069,MATCH(CONCATENATE($C32,G$8,$B32),Data!$J$10:$J$1069,0),15),"")</f>
        <v>TE221(L2T2)B
704 --- AG</v>
      </c>
      <c r="H32" s="24" t="str">
        <f ca="1">IFERROR(INDEX(Data!$A$10:$O$1069,MATCH(CONCATENATE($C32,H$8,$B32),Data!$J$10:$J$1069,0),15),"")</f>
        <v/>
      </c>
      <c r="I32" s="24" t="str">
        <f ca="1">IFERROR(INDEX(Data!$A$10:$O$1069,MATCH(CONCATENATE($C32,I$8,$B32),Data!$J$10:$J$1069,0),15),"")</f>
        <v/>
      </c>
      <c r="K32">
        <v>22</v>
      </c>
      <c r="L32" s="63" t="s">
        <v>144</v>
      </c>
    </row>
    <row r="33" spans="1:12" ht="40.5" customHeight="1" x14ac:dyDescent="0.25">
      <c r="A33" s="29">
        <f>COUNTIF($C$8:C33,C33)+1</f>
        <v>5</v>
      </c>
      <c r="B33" s="29" t="str">
        <f t="shared" si="1"/>
        <v>AG</v>
      </c>
      <c r="C33" s="30" t="s">
        <v>14</v>
      </c>
      <c r="D33" s="24" t="str">
        <f ca="1">IFERROR(INDEX(Data!$A$10:$O$1069,MATCH(CONCATENATE($C33,D$8,$B33),Data!$J$10:$J$1069,0),15),"")</f>
        <v/>
      </c>
      <c r="E33" s="24" t="str">
        <f ca="1">IFERROR(INDEX(Data!$A$10:$O$1069,MATCH(CONCATENATE($C33,E$8,$B33),Data!$J$10:$J$1069,0),15),"")</f>
        <v/>
      </c>
      <c r="F33" s="24" t="str">
        <f ca="1">IFERROR(INDEX(Data!$A$10:$O$1069,MATCH(CONCATENATE($C33,F$8,$B33),Data!$J$10:$J$1069,0),15),"")</f>
        <v>TE413(L4T1)
711 --- AG</v>
      </c>
      <c r="G33" s="24" t="str">
        <f ca="1">IFERROR(INDEX(Data!$A$10:$O$1069,MATCH(CONCATENATE($C33,G$8,$B33),Data!$J$10:$J$1069,0),15),"")</f>
        <v>TE317(L3T1)A
712 --- AG</v>
      </c>
      <c r="H33" s="24" t="str">
        <f ca="1">IFERROR(INDEX(Data!$A$10:$O$1069,MATCH(CONCATENATE($C33,H$8,$B33),Data!$J$10:$J$1069,0),15),"")</f>
        <v/>
      </c>
      <c r="I33" s="24" t="str">
        <f ca="1">IFERROR(INDEX(Data!$A$10:$O$1069,MATCH(CONCATENATE($C33,I$8,$B33),Data!$J$10:$J$1069,0),15),"")</f>
        <v/>
      </c>
      <c r="K33">
        <v>23</v>
      </c>
      <c r="L33" s="63" t="s">
        <v>89</v>
      </c>
    </row>
    <row r="34" spans="1:12" ht="40.5" customHeight="1" x14ac:dyDescent="0.25">
      <c r="A34" s="29">
        <f>COUNTIF($C$8:C34,C34)+1</f>
        <v>5</v>
      </c>
      <c r="B34" s="29" t="str">
        <f t="shared" si="1"/>
        <v>AG</v>
      </c>
      <c r="C34" s="30" t="s">
        <v>15</v>
      </c>
      <c r="D34" s="24" t="str">
        <f ca="1">IFERROR(INDEX(Data!$A$10:$O$1069,MATCH(CONCATENATE($C34,D$8,$B34),Data!$J$10:$J$1069,0),15),"")</f>
        <v/>
      </c>
      <c r="E34" s="24" t="str">
        <f ca="1">IFERROR(INDEX(Data!$A$10:$O$1069,MATCH(CONCATENATE($C34,E$8,$B34),Data!$J$10:$J$1069,0),15),"")</f>
        <v/>
      </c>
      <c r="F34" s="24" t="str">
        <f ca="1">IFERROR(INDEX(Data!$A$10:$O$1069,MATCH(CONCATENATE($C34,F$8,$B34),Data!$J$10:$J$1069,0),15),"")</f>
        <v/>
      </c>
      <c r="G34" s="24" t="str">
        <f ca="1">IFERROR(INDEX(Data!$A$10:$O$1069,MATCH(CONCATENATE($C34,G$8,$B34),Data!$J$10:$J$1069,0),15),"")</f>
        <v/>
      </c>
      <c r="H34" s="24" t="str">
        <f ca="1">IFERROR(INDEX(Data!$A$10:$O$1069,MATCH(CONCATENATE($C34,H$8,$B34),Data!$J$10:$J$1069,0),15),"")</f>
        <v/>
      </c>
      <c r="I34" s="24" t="str">
        <f ca="1">IFERROR(INDEX(Data!$A$10:$O$1069,MATCH(CONCATENATE($C34,I$8,$B34),Data!$J$10:$J$1069,0),15),"")</f>
        <v/>
      </c>
      <c r="K34">
        <v>24</v>
      </c>
      <c r="L34" s="63" t="s">
        <v>353</v>
      </c>
    </row>
    <row r="35" spans="1:12" ht="40.5" customHeight="1" x14ac:dyDescent="0.25">
      <c r="A35" s="29">
        <f>COUNTIF($C$8:C35,C35)+1</f>
        <v>5</v>
      </c>
      <c r="B35" s="29" t="str">
        <f t="shared" si="1"/>
        <v>AG</v>
      </c>
      <c r="C35" s="30" t="s">
        <v>16</v>
      </c>
      <c r="D35" s="24" t="str">
        <f ca="1">IFERROR(INDEX(Data!$A$10:$O$1069,MATCH(CONCATENATE($C35,D$8,$B35),Data!$J$10:$J$1069,0),15),"")</f>
        <v/>
      </c>
      <c r="E35" s="24" t="str">
        <f ca="1">IFERROR(INDEX(Data!$A$10:$O$1069,MATCH(CONCATENATE($C35,E$8,$B35),Data!$J$10:$J$1069,0),15),"")</f>
        <v/>
      </c>
      <c r="F35" s="24" t="str">
        <f ca="1">IFERROR(INDEX(Data!$A$10:$O$1069,MATCH(CONCATENATE($C35,F$8,$B35),Data!$J$10:$J$1069,0),15),"")</f>
        <v/>
      </c>
      <c r="G35" s="24" t="str">
        <f ca="1">IFERROR(INDEX(Data!$A$10:$O$1069,MATCH(CONCATENATE($C35,G$8,$B35),Data!$J$10:$J$1069,0),15),"")</f>
        <v/>
      </c>
      <c r="H35" s="24" t="str">
        <f ca="1">IFERROR(INDEX(Data!$A$10:$O$1069,MATCH(CONCATENATE($C35,H$8,$B35),Data!$J$10:$J$1069,0),15),"")</f>
        <v/>
      </c>
      <c r="I35" s="24" t="str">
        <f ca="1">IFERROR(INDEX(Data!$A$10:$O$1069,MATCH(CONCATENATE($C35,I$8,$B35),Data!$J$10:$J$1069,0),15),"")</f>
        <v/>
      </c>
      <c r="K35">
        <v>25</v>
      </c>
      <c r="L35" s="63" t="s">
        <v>263</v>
      </c>
    </row>
    <row r="36" spans="1:12" ht="40.5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K36">
        <v>26</v>
      </c>
      <c r="L36" s="63" t="s">
        <v>175</v>
      </c>
    </row>
    <row r="37" spans="1:12" ht="40.5" customHeight="1" x14ac:dyDescent="0.25">
      <c r="A37" s="29">
        <f>COUNTIF($C$8:C37,C37)+1</f>
        <v>6</v>
      </c>
      <c r="B37" s="29" t="str">
        <f>VLOOKUP(A37,$K$11:$L$80,2,FALSE)</f>
        <v>AHM</v>
      </c>
      <c r="C37" s="30" t="s">
        <v>0</v>
      </c>
      <c r="D37" s="33" t="str">
        <f ca="1">IFERROR(INDEX(Data!$A$10:$O$1069,MATCH(CONCATENATE($C37,D$8,$B37),Data!$J$10:$J$1069,0),15),"")</f>
        <v/>
      </c>
      <c r="E37" s="33" t="str">
        <f ca="1">IFERROR(INDEX(Data!$A$10:$O$1069,MATCH(CONCATENATE($C37,E$8,$B37),Data!$J$10:$J$1069,0),15),"")</f>
        <v/>
      </c>
      <c r="F37" s="33" t="str">
        <f ca="1">IFERROR(INDEX(Data!$A$10:$O$1069,MATCH(CONCATENATE($C37,F$8,$B37),Data!$J$10:$J$1069,0),15),"")</f>
        <v>TE211(L2T1)A
711 --- AHM</v>
      </c>
      <c r="G37" s="33" t="str">
        <f ca="1">IFERROR(INDEX(Data!$A$10:$O$1069,MATCH(CONCATENATE($C37,G$8,$B37),Data!$J$10:$J$1069,0),15),"")</f>
        <v>0
0 --- AHM</v>
      </c>
      <c r="H37" s="33" t="str">
        <f ca="1">IFERROR(INDEX(Data!$A$10:$O$1069,MATCH(CONCATENATE($C37,H$8,$B37),Data!$J$10:$J$1069,0),15),"")</f>
        <v/>
      </c>
      <c r="I37" s="33" t="str">
        <f ca="1">IFERROR(INDEX(Data!$A$10:$O$1069,MATCH(CONCATENATE($C37,I$8,$B37),Data!$J$10:$J$1069,0),15),"")</f>
        <v/>
      </c>
      <c r="K37">
        <v>27</v>
      </c>
      <c r="L37" s="63" t="s">
        <v>127</v>
      </c>
    </row>
    <row r="38" spans="1:12" ht="40.5" customHeight="1" x14ac:dyDescent="0.25">
      <c r="A38" s="29">
        <f>COUNTIF($C$8:C38,C38)+1</f>
        <v>6</v>
      </c>
      <c r="B38" s="29" t="str">
        <f t="shared" si="1"/>
        <v>AHM</v>
      </c>
      <c r="C38" s="30" t="s">
        <v>12</v>
      </c>
      <c r="D38" s="33" t="str">
        <f ca="1">IFERROR(INDEX(Data!$A$10:$O$1069,MATCH(CONCATENATE($C38,D$8,$B38),Data!$J$10:$J$1069,0),15),"")</f>
        <v/>
      </c>
      <c r="E38" s="33" t="str">
        <f ca="1">IFERROR(INDEX(Data!$A$10:$O$1069,MATCH(CONCATENATE($C38,E$8,$B38),Data!$J$10:$J$1069,0),15),"")</f>
        <v/>
      </c>
      <c r="F38" s="33" t="str">
        <f ca="1">IFERROR(INDEX(Data!$A$10:$O$1069,MATCH(CONCATENATE($C38,F$8,$B38),Data!$J$10:$J$1069,0),15),"")</f>
        <v>TE223(L2T2)A
702 --- AHM</v>
      </c>
      <c r="G38" s="33" t="str">
        <f ca="1">IFERROR(INDEX(Data!$A$10:$O$1069,MATCH(CONCATENATE($C38,G$8,$B38),Data!$J$10:$J$1069,0),15),"")</f>
        <v>TE223(L2T2)A
702 --- AHM</v>
      </c>
      <c r="H38" s="33" t="str">
        <f ca="1">IFERROR(INDEX(Data!$A$10:$O$1069,MATCH(CONCATENATE($C38,H$8,$B38),Data!$J$10:$J$1069,0),15),"")</f>
        <v/>
      </c>
      <c r="I38" s="33" t="str">
        <f ca="1">IFERROR(INDEX(Data!$A$10:$O$1069,MATCH(CONCATENATE($C38,I$8,$B38),Data!$J$10:$J$1069,0),15),"")</f>
        <v/>
      </c>
      <c r="K38">
        <v>28</v>
      </c>
      <c r="L38" s="63" t="s">
        <v>209</v>
      </c>
    </row>
    <row r="39" spans="1:12" ht="40.5" customHeight="1" x14ac:dyDescent="0.25">
      <c r="A39" s="29">
        <f>COUNTIF($C$8:C39,C39)+1</f>
        <v>6</v>
      </c>
      <c r="B39" s="29" t="str">
        <f t="shared" si="1"/>
        <v>AHM</v>
      </c>
      <c r="C39" s="30" t="s">
        <v>13</v>
      </c>
      <c r="D39" s="33" t="str">
        <f ca="1">IFERROR(INDEX(Data!$A$10:$O$1069,MATCH(CONCATENATE($C39,D$8,$B39),Data!$J$10:$J$1069,0),15),"")</f>
        <v/>
      </c>
      <c r="E39" s="33" t="str">
        <f ca="1">IFERROR(INDEX(Data!$A$10:$O$1069,MATCH(CONCATENATE($C39,E$8,$B39),Data!$J$10:$J$1069,0),15),"")</f>
        <v/>
      </c>
      <c r="F39" s="33" t="str">
        <f ca="1">IFERROR(INDEX(Data!$A$10:$O$1069,MATCH(CONCATENATE($C39,F$8,$B39),Data!$J$10:$J$1069,0),15),"")</f>
        <v/>
      </c>
      <c r="G39" s="33" t="str">
        <f ca="1">IFERROR(INDEX(Data!$A$10:$O$1069,MATCH(CONCATENATE($C39,G$8,$B39),Data!$J$10:$J$1069,0),15),"")</f>
        <v/>
      </c>
      <c r="H39" s="33" t="str">
        <f ca="1">IFERROR(INDEX(Data!$A$10:$O$1069,MATCH(CONCATENATE($C39,H$8,$B39),Data!$J$10:$J$1069,0),15),"")</f>
        <v/>
      </c>
      <c r="I39" s="33" t="str">
        <f ca="1">IFERROR(INDEX(Data!$A$10:$O$1069,MATCH(CONCATENATE($C39,I$8,$B39),Data!$J$10:$J$1069,0),15),"")</f>
        <v/>
      </c>
      <c r="K39">
        <v>29</v>
      </c>
      <c r="L39" s="63" t="s">
        <v>224</v>
      </c>
    </row>
    <row r="40" spans="1:12" ht="40.5" customHeight="1" x14ac:dyDescent="0.25">
      <c r="A40" s="29">
        <f>COUNTIF($C$8:C40,C40)+1</f>
        <v>6</v>
      </c>
      <c r="B40" s="29" t="str">
        <f t="shared" si="1"/>
        <v>AHM</v>
      </c>
      <c r="C40" s="30" t="s">
        <v>14</v>
      </c>
      <c r="D40" s="33" t="str">
        <f ca="1">IFERROR(INDEX(Data!$A$10:$O$1069,MATCH(CONCATENATE($C40,D$8,$B40),Data!$J$10:$J$1069,0),15),"")</f>
        <v/>
      </c>
      <c r="E40" s="33" t="str">
        <f ca="1">IFERROR(INDEX(Data!$A$10:$O$1069,MATCH(CONCATENATE($C40,E$8,$B40),Data!$J$10:$J$1069,0),15),"")</f>
        <v/>
      </c>
      <c r="F40" s="33" t="str">
        <f ca="1">IFERROR(INDEX(Data!$A$10:$O$1069,MATCH(CONCATENATE($C40,F$8,$B40),Data!$J$10:$J$1069,0),15),"")</f>
        <v/>
      </c>
      <c r="G40" s="33" t="str">
        <f ca="1">IFERROR(INDEX(Data!$A$10:$O$1069,MATCH(CONCATENATE($C40,G$8,$B40),Data!$J$10:$J$1069,0),15),"")</f>
        <v/>
      </c>
      <c r="H40" s="33" t="str">
        <f ca="1">IFERROR(INDEX(Data!$A$10:$O$1069,MATCH(CONCATENATE($C40,H$8,$B40),Data!$J$10:$J$1069,0),15),"")</f>
        <v/>
      </c>
      <c r="I40" s="33" t="str">
        <f ca="1">IFERROR(INDEX(Data!$A$10:$O$1069,MATCH(CONCATENATE($C40,I$8,$B40),Data!$J$10:$J$1069,0),15),"")</f>
        <v/>
      </c>
      <c r="K40">
        <v>30</v>
      </c>
      <c r="L40" s="63" t="s">
        <v>120</v>
      </c>
    </row>
    <row r="41" spans="1:12" ht="40.5" customHeight="1" x14ac:dyDescent="0.25">
      <c r="A41" s="29">
        <f>COUNTIF($C$8:C41,C41)+1</f>
        <v>6</v>
      </c>
      <c r="B41" s="29" t="str">
        <f t="shared" si="1"/>
        <v>AHM</v>
      </c>
      <c r="C41" s="30" t="s">
        <v>15</v>
      </c>
      <c r="D41" s="33" t="str">
        <f ca="1">IFERROR(INDEX(Data!$A$10:$O$1069,MATCH(CONCATENATE($C41,D$8,$B41),Data!$J$10:$J$1069,0),15),"")</f>
        <v/>
      </c>
      <c r="E41" s="33" t="str">
        <f ca="1">IFERROR(INDEX(Data!$A$10:$O$1069,MATCH(CONCATENATE($C41,E$8,$B41),Data!$J$10:$J$1069,0),15),"")</f>
        <v/>
      </c>
      <c r="F41" s="33" t="str">
        <f ca="1">IFERROR(INDEX(Data!$A$10:$O$1069,MATCH(CONCATENATE($C41,F$8,$B41),Data!$J$10:$J$1069,0),15),"")</f>
        <v/>
      </c>
      <c r="G41" s="33" t="str">
        <f ca="1">IFERROR(INDEX(Data!$A$10:$O$1069,MATCH(CONCATENATE($C41,G$8,$B41),Data!$J$10:$J$1069,0),15),"")</f>
        <v/>
      </c>
      <c r="H41" s="33" t="str">
        <f ca="1">IFERROR(INDEX(Data!$A$10:$O$1069,MATCH(CONCATENATE($C41,H$8,$B41),Data!$J$10:$J$1069,0),15),"")</f>
        <v/>
      </c>
      <c r="I41" s="33" t="str">
        <f ca="1">IFERROR(INDEX(Data!$A$10:$O$1069,MATCH(CONCATENATE($C41,I$8,$B41),Data!$J$10:$J$1069,0),15),"")</f>
        <v/>
      </c>
      <c r="K41">
        <v>31</v>
      </c>
      <c r="L41" s="63" t="s">
        <v>25</v>
      </c>
    </row>
    <row r="42" spans="1:12" ht="40.5" customHeight="1" x14ac:dyDescent="0.25">
      <c r="A42" s="29">
        <f>COUNTIF($C$8:C42,C42)+1</f>
        <v>6</v>
      </c>
      <c r="B42" s="29" t="str">
        <f t="shared" si="1"/>
        <v>AHM</v>
      </c>
      <c r="C42" s="30" t="s">
        <v>16</v>
      </c>
      <c r="D42" s="24" t="str">
        <f ca="1">IFERROR(INDEX(Data!$A$10:$O$1069,MATCH(CONCATENATE($C42,D$8,$B42),Data!$J$10:$J$1069,0),15),"")</f>
        <v/>
      </c>
      <c r="E42" s="24" t="str">
        <f ca="1">IFERROR(INDEX(Data!$A$10:$O$1069,MATCH(CONCATENATE($C42,E$8,$B42),Data!$J$10:$J$1069,0),15),"")</f>
        <v/>
      </c>
      <c r="F42" s="24" t="str">
        <f ca="1">IFERROR(INDEX(Data!$A$10:$O$1069,MATCH(CONCATENATE($C42,F$8,$B42),Data!$J$10:$J$1069,0),15),"")</f>
        <v/>
      </c>
      <c r="G42" s="24" t="str">
        <f ca="1">IFERROR(INDEX(Data!$A$10:$O$1069,MATCH(CONCATENATE($C42,G$8,$B42),Data!$J$10:$J$1069,0),15),"")</f>
        <v/>
      </c>
      <c r="H42" s="24" t="str">
        <f ca="1">IFERROR(INDEX(Data!$A$10:$O$1069,MATCH(CONCATENATE($C42,H$8,$B42),Data!$J$10:$J$1069,0),15),"")</f>
        <v/>
      </c>
      <c r="I42" s="24" t="str">
        <f ca="1">IFERROR(INDEX(Data!$A$10:$O$1069,MATCH(CONCATENATE($C42,I$8,$B42),Data!$J$10:$J$1069,0),15),"")</f>
        <v/>
      </c>
      <c r="K42">
        <v>32</v>
      </c>
      <c r="L42" s="63" t="s">
        <v>204</v>
      </c>
    </row>
    <row r="43" spans="1:12" ht="40.5" customHeight="1" x14ac:dyDescent="0.25">
      <c r="A43" s="32" t="s">
        <v>143</v>
      </c>
      <c r="B43" s="32" t="s">
        <v>143</v>
      </c>
      <c r="C43" s="32" t="s">
        <v>143</v>
      </c>
      <c r="D43" s="32" t="s">
        <v>143</v>
      </c>
      <c r="E43" s="32" t="s">
        <v>143</v>
      </c>
      <c r="F43" s="32" t="s">
        <v>143</v>
      </c>
      <c r="G43" s="32" t="s">
        <v>143</v>
      </c>
      <c r="H43" s="32" t="s">
        <v>143</v>
      </c>
      <c r="I43" s="32" t="s">
        <v>143</v>
      </c>
      <c r="K43">
        <v>33</v>
      </c>
      <c r="L43" s="63" t="s">
        <v>269</v>
      </c>
    </row>
    <row r="44" spans="1:12" ht="40.5" customHeight="1" x14ac:dyDescent="0.25">
      <c r="A44" s="29">
        <f>COUNTIF($C$8:C44,C44)+1</f>
        <v>7</v>
      </c>
      <c r="B44" s="29" t="str">
        <f>VLOOKUP(A44,$K$11:$L$80,2,FALSE)</f>
        <v>AHR</v>
      </c>
      <c r="C44" s="30" t="s">
        <v>0</v>
      </c>
      <c r="D44" s="24" t="str">
        <f ca="1">IFERROR(INDEX(Data!$A$10:$O$1069,MATCH(CONCATENATE($C44,D$8,$B44),Data!$J$10:$J$1069,0),15),"")</f>
        <v/>
      </c>
      <c r="E44" s="24" t="str">
        <f ca="1">IFERROR(INDEX(Data!$A$10:$O$1069,MATCH(CONCATENATE($C44,E$8,$B44),Data!$J$10:$J$1069,0),15),"")</f>
        <v/>
      </c>
      <c r="F44" s="24" t="str">
        <f ca="1">IFERROR(INDEX(Data!$A$10:$O$1069,MATCH(CONCATENATE($C44,F$8,$B44),Data!$J$10:$J$1069,0),15),"")</f>
        <v/>
      </c>
      <c r="G44" s="24" t="str">
        <f ca="1">IFERROR(INDEX(Data!$A$10:$O$1069,MATCH(CONCATENATE($C44,G$8,$B44),Data!$J$10:$J$1069,0),15),"")</f>
        <v/>
      </c>
      <c r="H44" s="24" t="str">
        <f ca="1">IFERROR(INDEX(Data!$A$10:$O$1069,MATCH(CONCATENATE($C44,H$8,$B44),Data!$J$10:$J$1069,0),15),"")</f>
        <v/>
      </c>
      <c r="I44" s="24" t="str">
        <f ca="1">IFERROR(INDEX(Data!$A$10:$O$1069,MATCH(CONCATENATE($C44,I$8,$B44),Data!$J$10:$J$1069,0),15),"")</f>
        <v/>
      </c>
      <c r="K44">
        <v>34</v>
      </c>
      <c r="L44" s="63" t="s">
        <v>271</v>
      </c>
    </row>
    <row r="45" spans="1:12" ht="40.5" customHeight="1" x14ac:dyDescent="0.25">
      <c r="A45" s="29">
        <f>COUNTIF($C$8:C45,C45)+1</f>
        <v>7</v>
      </c>
      <c r="B45" s="29" t="str">
        <f t="shared" si="1"/>
        <v>AHR</v>
      </c>
      <c r="C45" s="30" t="s">
        <v>12</v>
      </c>
      <c r="D45" s="24" t="str">
        <f ca="1">IFERROR(INDEX(Data!$A$10:$O$1069,MATCH(CONCATENATE($C45,D$8,$B45),Data!$J$10:$J$1069,0),15),"")</f>
        <v/>
      </c>
      <c r="E45" s="24" t="str">
        <f ca="1">IFERROR(INDEX(Data!$A$10:$O$1069,MATCH(CONCATENATE($C45,E$8,$B45),Data!$J$10:$J$1069,0),15),"")</f>
        <v/>
      </c>
      <c r="F45" s="24" t="str">
        <f ca="1">IFERROR(INDEX(Data!$A$10:$O$1069,MATCH(CONCATENATE($C45,F$8,$B45),Data!$J$10:$J$1069,0),15),"")</f>
        <v/>
      </c>
      <c r="G45" s="24" t="str">
        <f ca="1">IFERROR(INDEX(Data!$A$10:$O$1069,MATCH(CONCATENATE($C45,G$8,$B45),Data!$J$10:$J$1069,0),15),"")</f>
        <v/>
      </c>
      <c r="H45" s="24" t="str">
        <f ca="1">IFERROR(INDEX(Data!$A$10:$O$1069,MATCH(CONCATENATE($C45,H$8,$B45),Data!$J$10:$J$1069,0),15),"")</f>
        <v/>
      </c>
      <c r="I45" s="24" t="str">
        <f ca="1">IFERROR(INDEX(Data!$A$10:$O$1069,MATCH(CONCATENATE($C45,I$8,$B45),Data!$J$10:$J$1069,0),15),"")</f>
        <v/>
      </c>
      <c r="K45">
        <v>35</v>
      </c>
      <c r="L45" s="63" t="s">
        <v>217</v>
      </c>
    </row>
    <row r="46" spans="1:12" ht="40.5" customHeight="1" x14ac:dyDescent="0.25">
      <c r="A46" s="29">
        <f>COUNTIF($C$8:C46,C46)+1</f>
        <v>7</v>
      </c>
      <c r="B46" s="29" t="str">
        <f t="shared" si="1"/>
        <v>AHR</v>
      </c>
      <c r="C46" s="30" t="s">
        <v>13</v>
      </c>
      <c r="D46" s="24" t="str">
        <f ca="1">IFERROR(INDEX(Data!$A$10:$O$1069,MATCH(CONCATENATE($C46,D$8,$B46),Data!$J$10:$J$1069,0),15),"")</f>
        <v/>
      </c>
      <c r="E46" s="24" t="str">
        <f ca="1">IFERROR(INDEX(Data!$A$10:$O$1069,MATCH(CONCATENATE($C46,E$8,$B46),Data!$J$10:$J$1069,0),15),"")</f>
        <v/>
      </c>
      <c r="F46" s="24" t="str">
        <f ca="1">IFERROR(INDEX(Data!$A$10:$O$1069,MATCH(CONCATENATE($C46,F$8,$B46),Data!$J$10:$J$1069,0),15),"")</f>
        <v/>
      </c>
      <c r="G46" s="24" t="str">
        <f ca="1">IFERROR(INDEX(Data!$A$10:$O$1069,MATCH(CONCATENATE($C46,G$8,$B46),Data!$J$10:$J$1069,0),15),"")</f>
        <v/>
      </c>
      <c r="H46" s="24" t="str">
        <f ca="1">IFERROR(INDEX(Data!$A$10:$O$1069,MATCH(CONCATENATE($C46,H$8,$B46),Data!$J$10:$J$1069,0),15),"")</f>
        <v/>
      </c>
      <c r="I46" s="24" t="str">
        <f ca="1">IFERROR(INDEX(Data!$A$10:$O$1069,MATCH(CONCATENATE($C46,I$8,$B46),Data!$J$10:$J$1069,0),15),"")</f>
        <v/>
      </c>
      <c r="K46">
        <v>36</v>
      </c>
      <c r="L46" s="63" t="s">
        <v>232</v>
      </c>
    </row>
    <row r="47" spans="1:12" ht="40.5" customHeight="1" x14ac:dyDescent="0.25">
      <c r="A47" s="29">
        <f>COUNTIF($C$8:C47,C47)+1</f>
        <v>7</v>
      </c>
      <c r="B47" s="29" t="str">
        <f t="shared" si="1"/>
        <v>AHR</v>
      </c>
      <c r="C47" s="30" t="s">
        <v>14</v>
      </c>
      <c r="D47" s="24" t="str">
        <f ca="1">IFERROR(INDEX(Data!$A$10:$O$1069,MATCH(CONCATENATE($C47,D$8,$B47),Data!$J$10:$J$1069,0),15),"")</f>
        <v/>
      </c>
      <c r="E47" s="24" t="str">
        <f ca="1">IFERROR(INDEX(Data!$A$10:$O$1069,MATCH(CONCATENATE($C47,E$8,$B47),Data!$J$10:$J$1069,0),15),"")</f>
        <v/>
      </c>
      <c r="F47" s="24" t="str">
        <f ca="1">IFERROR(INDEX(Data!$A$10:$O$1069,MATCH(CONCATENATE($C47,F$8,$B47),Data!$J$10:$J$1069,0),15),"")</f>
        <v/>
      </c>
      <c r="G47" s="24" t="str">
        <f ca="1">IFERROR(INDEX(Data!$A$10:$O$1069,MATCH(CONCATENATE($C47,G$8,$B47),Data!$J$10:$J$1069,0),15),"")</f>
        <v/>
      </c>
      <c r="H47" s="24" t="str">
        <f ca="1">IFERROR(INDEX(Data!$A$10:$O$1069,MATCH(CONCATENATE($C47,H$8,$B47),Data!$J$10:$J$1069,0),15),"")</f>
        <v/>
      </c>
      <c r="I47" s="24" t="str">
        <f ca="1">IFERROR(INDEX(Data!$A$10:$O$1069,MATCH(CONCATENATE($C47,I$8,$B47),Data!$J$10:$J$1069,0),15),"")</f>
        <v/>
      </c>
      <c r="K47">
        <v>37</v>
      </c>
      <c r="L47" s="63" t="s">
        <v>259</v>
      </c>
    </row>
    <row r="48" spans="1:12" ht="40.5" customHeight="1" x14ac:dyDescent="0.25">
      <c r="A48" s="29">
        <f>COUNTIF($C$8:C48,C48)+1</f>
        <v>7</v>
      </c>
      <c r="B48" s="29" t="str">
        <f t="shared" si="1"/>
        <v>AHR</v>
      </c>
      <c r="C48" s="30" t="s">
        <v>15</v>
      </c>
      <c r="D48" s="24" t="str">
        <f ca="1">IFERROR(INDEX(Data!$A$10:$O$1069,MATCH(CONCATENATE($C48,D$8,$B48),Data!$J$10:$J$1069,0),15),"")</f>
        <v/>
      </c>
      <c r="E48" s="24" t="str">
        <f ca="1">IFERROR(INDEX(Data!$A$10:$O$1069,MATCH(CONCATENATE($C48,E$8,$B48),Data!$J$10:$J$1069,0),15),"")</f>
        <v/>
      </c>
      <c r="F48" s="24" t="str">
        <f ca="1">IFERROR(INDEX(Data!$A$10:$O$1069,MATCH(CONCATENATE($C48,F$8,$B48),Data!$J$10:$J$1069,0),15),"")</f>
        <v/>
      </c>
      <c r="G48" s="24" t="str">
        <f ca="1">IFERROR(INDEX(Data!$A$10:$O$1069,MATCH(CONCATENATE($C48,G$8,$B48),Data!$J$10:$J$1069,0),15),"")</f>
        <v/>
      </c>
      <c r="H48" s="24" t="str">
        <f ca="1">IFERROR(INDEX(Data!$A$10:$O$1069,MATCH(CONCATENATE($C48,H$8,$B48),Data!$J$10:$J$1069,0),15),"")</f>
        <v/>
      </c>
      <c r="I48" s="24" t="str">
        <f ca="1">IFERROR(INDEX(Data!$A$10:$O$1069,MATCH(CONCATENATE($C48,I$8,$B48),Data!$J$10:$J$1069,0),15),"")</f>
        <v/>
      </c>
      <c r="K48">
        <v>38</v>
      </c>
      <c r="L48" s="63" t="s">
        <v>267</v>
      </c>
    </row>
    <row r="49" spans="1:12" ht="40.5" customHeight="1" x14ac:dyDescent="0.25">
      <c r="A49" s="29">
        <f>COUNTIF($C$8:C49,C49)+1</f>
        <v>7</v>
      </c>
      <c r="B49" s="29" t="str">
        <f t="shared" si="1"/>
        <v>AHR</v>
      </c>
      <c r="C49" s="30" t="s">
        <v>16</v>
      </c>
      <c r="D49" s="24" t="str">
        <f ca="1">IFERROR(INDEX(Data!$A$10:$O$1069,MATCH(CONCATENATE($C49,D$8,$B49),Data!$J$10:$J$1069,0),15),"")</f>
        <v/>
      </c>
      <c r="E49" s="24" t="str">
        <f ca="1">IFERROR(INDEX(Data!$A$10:$O$1069,MATCH(CONCATENATE($C49,E$8,$B49),Data!$J$10:$J$1069,0),15),"")</f>
        <v/>
      </c>
      <c r="F49" s="24" t="str">
        <f ca="1">IFERROR(INDEX(Data!$A$10:$O$1069,MATCH(CONCATENATE($C49,F$8,$B49),Data!$J$10:$J$1069,0),15),"")</f>
        <v/>
      </c>
      <c r="G49" s="24" t="str">
        <f ca="1">IFERROR(INDEX(Data!$A$10:$O$1069,MATCH(CONCATENATE($C49,G$8,$B49),Data!$J$10:$J$1069,0),15),"")</f>
        <v/>
      </c>
      <c r="H49" s="24" t="str">
        <f ca="1">IFERROR(INDEX(Data!$A$10:$O$1069,MATCH(CONCATENATE($C49,H$8,$B49),Data!$J$10:$J$1069,0),15),"")</f>
        <v/>
      </c>
      <c r="I49" s="24" t="str">
        <f ca="1">IFERROR(INDEX(Data!$A$10:$O$1069,MATCH(CONCATENATE($C49,I$8,$B49),Data!$J$10:$J$1069,0),15),"")</f>
        <v/>
      </c>
      <c r="K49">
        <v>39</v>
      </c>
      <c r="L49" s="63" t="s">
        <v>218</v>
      </c>
    </row>
    <row r="50" spans="1:12" ht="40.5" customHeight="1" x14ac:dyDescent="0.25">
      <c r="A50" s="32" t="s">
        <v>143</v>
      </c>
      <c r="B50" s="32" t="s">
        <v>143</v>
      </c>
      <c r="C50" s="32" t="s">
        <v>143</v>
      </c>
      <c r="D50" s="32" t="s">
        <v>143</v>
      </c>
      <c r="E50" s="32" t="s">
        <v>143</v>
      </c>
      <c r="F50" s="32" t="s">
        <v>143</v>
      </c>
      <c r="G50" s="32" t="s">
        <v>143</v>
      </c>
      <c r="H50" s="32" t="s">
        <v>143</v>
      </c>
      <c r="I50" s="32" t="s">
        <v>143</v>
      </c>
      <c r="K50">
        <v>40</v>
      </c>
      <c r="L50" s="63" t="s">
        <v>266</v>
      </c>
    </row>
    <row r="51" spans="1:12" ht="40.5" customHeight="1" x14ac:dyDescent="0.25">
      <c r="A51" s="29">
        <f>COUNTIF($C$8:C51,C51)+1</f>
        <v>8</v>
      </c>
      <c r="B51" s="29" t="str">
        <f>VLOOKUP(A51,$K$11:$L$80,2,FALSE)</f>
        <v>AI</v>
      </c>
      <c r="C51" s="30" t="s">
        <v>0</v>
      </c>
      <c r="D51" s="24" t="str">
        <f ca="1">IFERROR(INDEX(Data!$A$10:$O$1069,MATCH(CONCATENATE($C51,D$8,$B51),Data!$J$10:$J$1069,0),15),"")</f>
        <v/>
      </c>
      <c r="E51" s="24" t="str">
        <f ca="1">IFERROR(INDEX(Data!$A$10:$O$1069,MATCH(CONCATENATE($C51,E$8,$B51),Data!$J$10:$J$1069,0),15),"")</f>
        <v/>
      </c>
      <c r="F51" s="24" t="str">
        <f ca="1">IFERROR(INDEX(Data!$A$10:$O$1069,MATCH(CONCATENATE($C51,F$8,$B51),Data!$J$10:$J$1069,0),15),"")</f>
        <v/>
      </c>
      <c r="G51" s="24" t="str">
        <f ca="1">IFERROR(INDEX(Data!$A$10:$O$1069,MATCH(CONCATENATE($C51,G$8,$B51),Data!$J$10:$J$1069,0),15),"")</f>
        <v/>
      </c>
      <c r="H51" s="24" t="str">
        <f ca="1">IFERROR(INDEX(Data!$A$10:$O$1069,MATCH(CONCATENATE($C51,H$8,$B51),Data!$J$10:$J$1069,0),15),"")</f>
        <v/>
      </c>
      <c r="I51" s="24" t="str">
        <f ca="1">IFERROR(INDEX(Data!$A$10:$O$1069,MATCH(CONCATENATE($C51,I$8,$B51),Data!$J$10:$J$1069,0),15),"")</f>
        <v/>
      </c>
      <c r="K51">
        <v>41</v>
      </c>
      <c r="L51" s="63" t="s">
        <v>248</v>
      </c>
    </row>
    <row r="52" spans="1:12" ht="40.5" customHeight="1" x14ac:dyDescent="0.25">
      <c r="A52" s="29">
        <f>COUNTIF($C$8:C52,C52)+1</f>
        <v>8</v>
      </c>
      <c r="B52" s="29" t="str">
        <f t="shared" si="1"/>
        <v>AI</v>
      </c>
      <c r="C52" s="30" t="s">
        <v>12</v>
      </c>
      <c r="D52" s="24" t="str">
        <f ca="1">IFERROR(INDEX(Data!$A$10:$O$1069,MATCH(CONCATENATE($C52,D$8,$B52),Data!$J$10:$J$1069,0),15),"")</f>
        <v/>
      </c>
      <c r="E52" s="24" t="str">
        <f ca="1">IFERROR(INDEX(Data!$A$10:$O$1069,MATCH(CONCATENATE($C52,E$8,$B52),Data!$J$10:$J$1069,0),15),"")</f>
        <v/>
      </c>
      <c r="F52" s="24" t="str">
        <f ca="1">IFERROR(INDEX(Data!$A$10:$O$1069,MATCH(CONCATENATE($C52,F$8,$B52),Data!$J$10:$J$1069,0),15),"")</f>
        <v/>
      </c>
      <c r="G52" s="24" t="str">
        <f ca="1">IFERROR(INDEX(Data!$A$10:$O$1069,MATCH(CONCATENATE($C52,G$8,$B52),Data!$J$10:$J$1069,0),15),"")</f>
        <v/>
      </c>
      <c r="H52" s="24" t="str">
        <f ca="1">IFERROR(INDEX(Data!$A$10:$O$1069,MATCH(CONCATENATE($C52,H$8,$B52),Data!$J$10:$J$1069,0),15),"")</f>
        <v/>
      </c>
      <c r="I52" s="24" t="str">
        <f ca="1">IFERROR(INDEX(Data!$A$10:$O$1069,MATCH(CONCATENATE($C52,I$8,$B52),Data!$J$10:$J$1069,0),15),"")</f>
        <v/>
      </c>
      <c r="K52">
        <v>42</v>
      </c>
      <c r="L52" s="63" t="s">
        <v>205</v>
      </c>
    </row>
    <row r="53" spans="1:12" ht="40.5" customHeight="1" x14ac:dyDescent="0.25">
      <c r="A53" s="29">
        <f>COUNTIF($C$8:C53,C53)+1</f>
        <v>8</v>
      </c>
      <c r="B53" s="29" t="str">
        <f t="shared" si="1"/>
        <v>AI</v>
      </c>
      <c r="C53" s="30" t="s">
        <v>13</v>
      </c>
      <c r="D53" s="24" t="str">
        <f ca="1">IFERROR(INDEX(Data!$A$10:$O$1069,MATCH(CONCATENATE($C53,D$8,$B53),Data!$J$10:$J$1069,0),15),"")</f>
        <v/>
      </c>
      <c r="E53" s="24" t="str">
        <f ca="1">IFERROR(INDEX(Data!$A$10:$O$1069,MATCH(CONCATENATE($C53,E$8,$B53),Data!$J$10:$J$1069,0),15),"")</f>
        <v/>
      </c>
      <c r="F53" s="24" t="str">
        <f ca="1">IFERROR(INDEX(Data!$A$10:$O$1069,MATCH(CONCATENATE($C53,F$8,$B53),Data!$J$10:$J$1069,0),15),"")</f>
        <v/>
      </c>
      <c r="G53" s="24" t="str">
        <f ca="1">IFERROR(INDEX(Data!$A$10:$O$1069,MATCH(CONCATENATE($C53,G$8,$B53),Data!$J$10:$J$1069,0),15),"")</f>
        <v/>
      </c>
      <c r="H53" s="24" t="str">
        <f ca="1">IFERROR(INDEX(Data!$A$10:$O$1069,MATCH(CONCATENATE($C53,H$8,$B53),Data!$J$10:$J$1069,0),15),"")</f>
        <v/>
      </c>
      <c r="I53" s="24" t="str">
        <f ca="1">IFERROR(INDEX(Data!$A$10:$O$1069,MATCH(CONCATENATE($C53,I$8,$B53),Data!$J$10:$J$1069,0),15),"")</f>
        <v/>
      </c>
      <c r="K53">
        <v>43</v>
      </c>
      <c r="L53" s="63" t="s">
        <v>229</v>
      </c>
    </row>
    <row r="54" spans="1:12" ht="40.5" customHeight="1" x14ac:dyDescent="0.25">
      <c r="A54" s="29">
        <f>COUNTIF($C$8:C54,C54)+1</f>
        <v>8</v>
      </c>
      <c r="B54" s="29" t="str">
        <f t="shared" si="1"/>
        <v>AI</v>
      </c>
      <c r="C54" s="30" t="s">
        <v>14</v>
      </c>
      <c r="D54" s="24" t="str">
        <f ca="1">IFERROR(INDEX(Data!$A$10:$O$1069,MATCH(CONCATENATE($C54,D$8,$B54),Data!$J$10:$J$1069,0),15),"")</f>
        <v/>
      </c>
      <c r="E54" s="24" t="str">
        <f ca="1">IFERROR(INDEX(Data!$A$10:$O$1069,MATCH(CONCATENATE($C54,E$8,$B54),Data!$J$10:$J$1069,0),15),"")</f>
        <v/>
      </c>
      <c r="F54" s="24" t="str">
        <f ca="1">IFERROR(INDEX(Data!$A$10:$O$1069,MATCH(CONCATENATE($C54,F$8,$B54),Data!$J$10:$J$1069,0),15),"")</f>
        <v/>
      </c>
      <c r="G54" s="24" t="str">
        <f ca="1">IFERROR(INDEX(Data!$A$10:$O$1069,MATCH(CONCATENATE($C54,G$8,$B54),Data!$J$10:$J$1069,0),15),"")</f>
        <v/>
      </c>
      <c r="H54" s="24" t="str">
        <f ca="1">IFERROR(INDEX(Data!$A$10:$O$1069,MATCH(CONCATENATE($C54,H$8,$B54),Data!$J$10:$J$1069,0),15),"")</f>
        <v/>
      </c>
      <c r="I54" s="24" t="str">
        <f ca="1">IFERROR(INDEX(Data!$A$10:$O$1069,MATCH(CONCATENATE($C54,I$8,$B54),Data!$J$10:$J$1069,0),15),"")</f>
        <v/>
      </c>
      <c r="K54">
        <v>44</v>
      </c>
      <c r="L54" s="63" t="s">
        <v>210</v>
      </c>
    </row>
    <row r="55" spans="1:12" ht="40.5" customHeight="1" x14ac:dyDescent="0.25">
      <c r="A55" s="29">
        <f>COUNTIF($C$8:C55,C55)+1</f>
        <v>8</v>
      </c>
      <c r="B55" s="29" t="str">
        <f t="shared" si="1"/>
        <v>AI</v>
      </c>
      <c r="C55" s="30" t="s">
        <v>15</v>
      </c>
      <c r="D55" s="24" t="str">
        <f ca="1">IFERROR(INDEX(Data!$A$10:$O$1069,MATCH(CONCATENATE($C55,D$8,$B55),Data!$J$10:$J$1069,0),15),"")</f>
        <v/>
      </c>
      <c r="E55" s="24" t="str">
        <f ca="1">IFERROR(INDEX(Data!$A$10:$O$1069,MATCH(CONCATENATE($C55,E$8,$B55),Data!$J$10:$J$1069,0),15),"")</f>
        <v/>
      </c>
      <c r="F55" s="24" t="str">
        <f ca="1">IFERROR(INDEX(Data!$A$10:$O$1069,MATCH(CONCATENATE($C55,F$8,$B55),Data!$J$10:$J$1069,0),15),"")</f>
        <v/>
      </c>
      <c r="G55" s="24" t="str">
        <f ca="1">IFERROR(INDEX(Data!$A$10:$O$1069,MATCH(CONCATENATE($C55,G$8,$B55),Data!$J$10:$J$1069,0),15),"")</f>
        <v/>
      </c>
      <c r="H55" s="24" t="str">
        <f ca="1">IFERROR(INDEX(Data!$A$10:$O$1069,MATCH(CONCATENATE($C55,H$8,$B55),Data!$J$10:$J$1069,0),15),"")</f>
        <v/>
      </c>
      <c r="I55" s="24" t="str">
        <f ca="1">IFERROR(INDEX(Data!$A$10:$O$1069,MATCH(CONCATENATE($C55,I$8,$B55),Data!$J$10:$J$1069,0),15),"")</f>
        <v/>
      </c>
      <c r="K55">
        <v>45</v>
      </c>
      <c r="L55" s="63" t="s">
        <v>225</v>
      </c>
    </row>
    <row r="56" spans="1:12" ht="40.5" customHeight="1" x14ac:dyDescent="0.25">
      <c r="A56" s="29">
        <f>COUNTIF($C$8:C56,C56)+1</f>
        <v>8</v>
      </c>
      <c r="B56" s="29" t="str">
        <f t="shared" si="1"/>
        <v>AI</v>
      </c>
      <c r="C56" s="30" t="s">
        <v>16</v>
      </c>
      <c r="D56" s="24" t="str">
        <f ca="1">IFERROR(INDEX(Data!$A$10:$O$1069,MATCH(CONCATENATE($C56,D$8,$B56),Data!$J$10:$J$1069,0),15),"")</f>
        <v/>
      </c>
      <c r="E56" s="24" t="str">
        <f ca="1">IFERROR(INDEX(Data!$A$10:$O$1069,MATCH(CONCATENATE($C56,E$8,$B56),Data!$J$10:$J$1069,0),15),"")</f>
        <v/>
      </c>
      <c r="F56" s="24" t="str">
        <f ca="1">IFERROR(INDEX(Data!$A$10:$O$1069,MATCH(CONCATENATE($C56,F$8,$B56),Data!$J$10:$J$1069,0),15),"")</f>
        <v/>
      </c>
      <c r="G56" s="24" t="str">
        <f ca="1">IFERROR(INDEX(Data!$A$10:$O$1069,MATCH(CONCATENATE($C56,G$8,$B56),Data!$J$10:$J$1069,0),15),"")</f>
        <v/>
      </c>
      <c r="H56" s="24" t="str">
        <f ca="1">IFERROR(INDEX(Data!$A$10:$O$1069,MATCH(CONCATENATE($C56,H$8,$B56),Data!$J$10:$J$1069,0),15),"")</f>
        <v/>
      </c>
      <c r="I56" s="24" t="str">
        <f ca="1">IFERROR(INDEX(Data!$A$10:$O$1069,MATCH(CONCATENATE($C56,I$8,$B56),Data!$J$10:$J$1069,0),15),"")</f>
        <v/>
      </c>
      <c r="K56">
        <v>46</v>
      </c>
      <c r="L56" s="63" t="s">
        <v>264</v>
      </c>
    </row>
    <row r="57" spans="1:12" ht="40.5" customHeight="1" x14ac:dyDescent="0.25">
      <c r="A57" s="32" t="s">
        <v>143</v>
      </c>
      <c r="B57" s="32" t="s">
        <v>143</v>
      </c>
      <c r="C57" s="32" t="s">
        <v>143</v>
      </c>
      <c r="D57" s="32" t="s">
        <v>143</v>
      </c>
      <c r="E57" s="32" t="s">
        <v>143</v>
      </c>
      <c r="F57" s="32" t="s">
        <v>143</v>
      </c>
      <c r="G57" s="32" t="s">
        <v>143</v>
      </c>
      <c r="H57" s="32" t="s">
        <v>143</v>
      </c>
      <c r="I57" s="32" t="s">
        <v>143</v>
      </c>
      <c r="K57">
        <v>47</v>
      </c>
      <c r="L57" s="63" t="s">
        <v>252</v>
      </c>
    </row>
    <row r="58" spans="1:12" ht="40.5" customHeight="1" x14ac:dyDescent="0.25">
      <c r="A58" s="29">
        <f>COUNTIF($C$8:C58,C58)+1</f>
        <v>9</v>
      </c>
      <c r="B58" s="29" t="str">
        <f>VLOOKUP(A58,$K$11:$L$80,2,FALSE)</f>
        <v>AN</v>
      </c>
      <c r="C58" s="30" t="s">
        <v>0</v>
      </c>
      <c r="D58" s="24" t="str">
        <f ca="1">IFERROR(INDEX(Data!$A$10:$O$1069,MATCH(CONCATENATE($C58,D$8,$B58),Data!$J$10:$J$1069,0),15),"")</f>
        <v/>
      </c>
      <c r="E58" s="24" t="str">
        <f ca="1">IFERROR(INDEX(Data!$A$10:$O$1069,MATCH(CONCATENATE($C58,E$8,$B58),Data!$J$10:$J$1069,0),15),"")</f>
        <v/>
      </c>
      <c r="F58" s="24" t="str">
        <f ca="1">IFERROR(INDEX(Data!$A$10:$O$1069,MATCH(CONCATENATE($C58,F$8,$B58),Data!$J$10:$J$1069,0),15),"")</f>
        <v/>
      </c>
      <c r="G58" s="24" t="str">
        <f ca="1">IFERROR(INDEX(Data!$A$10:$O$1069,MATCH(CONCATENATE($C58,G$8,$B58),Data!$J$10:$J$1069,0),15),"")</f>
        <v/>
      </c>
      <c r="H58" s="24" t="str">
        <f ca="1">IFERROR(INDEX(Data!$A$10:$O$1069,MATCH(CONCATENATE($C58,H$8,$B58),Data!$J$10:$J$1069,0),15),"")</f>
        <v/>
      </c>
      <c r="I58" s="24" t="str">
        <f ca="1">IFERROR(INDEX(Data!$A$10:$O$1069,MATCH(CONCATENATE($C58,I$8,$B58),Data!$J$10:$J$1069,0),15),"")</f>
        <v/>
      </c>
      <c r="K58">
        <v>48</v>
      </c>
      <c r="L58" s="63" t="s">
        <v>241</v>
      </c>
    </row>
    <row r="59" spans="1:12" ht="40.5" customHeight="1" x14ac:dyDescent="0.25">
      <c r="A59" s="29">
        <f>COUNTIF($C$8:C59,C59)+1</f>
        <v>9</v>
      </c>
      <c r="B59" s="29" t="str">
        <f t="shared" si="1"/>
        <v>AN</v>
      </c>
      <c r="C59" s="30" t="s">
        <v>12</v>
      </c>
      <c r="D59" s="24" t="str">
        <f ca="1">IFERROR(INDEX(Data!$A$10:$O$1069,MATCH(CONCATENATE($C59,D$8,$B59),Data!$J$10:$J$1069,0),15),"")</f>
        <v/>
      </c>
      <c r="E59" s="24" t="str">
        <f ca="1">IFERROR(INDEX(Data!$A$10:$O$1069,MATCH(CONCATENATE($C59,E$8,$B59),Data!$J$10:$J$1069,0),15),"")</f>
        <v/>
      </c>
      <c r="F59" s="24" t="str">
        <f ca="1">IFERROR(INDEX(Data!$A$10:$O$1069,MATCH(CONCATENATE($C59,F$8,$B59),Data!$J$10:$J$1069,0),15),"")</f>
        <v/>
      </c>
      <c r="G59" s="24" t="str">
        <f ca="1">IFERROR(INDEX(Data!$A$10:$O$1069,MATCH(CONCATENATE($C59,G$8,$B59),Data!$J$10:$J$1069,0),15),"")</f>
        <v/>
      </c>
      <c r="H59" s="24" t="str">
        <f ca="1">IFERROR(INDEX(Data!$A$10:$O$1069,MATCH(CONCATENATE($C59,H$8,$B59),Data!$J$10:$J$1069,0),15),"")</f>
        <v/>
      </c>
      <c r="I59" s="24" t="str">
        <f ca="1">IFERROR(INDEX(Data!$A$10:$O$1069,MATCH(CONCATENATE($C59,I$8,$B59),Data!$J$10:$J$1069,0),15),"")</f>
        <v/>
      </c>
      <c r="K59">
        <v>49</v>
      </c>
      <c r="L59" s="63" t="s">
        <v>256</v>
      </c>
    </row>
    <row r="60" spans="1:12" ht="40.5" customHeight="1" x14ac:dyDescent="0.25">
      <c r="A60" s="29">
        <f>COUNTIF($C$8:C60,C60)+1</f>
        <v>9</v>
      </c>
      <c r="B60" s="29" t="str">
        <f t="shared" si="1"/>
        <v>AN</v>
      </c>
      <c r="C60" s="30" t="s">
        <v>13</v>
      </c>
      <c r="D60" s="24" t="str">
        <f ca="1">IFERROR(INDEX(Data!$A$10:$O$1069,MATCH(CONCATENATE($C60,D$8,$B60),Data!$J$10:$J$1069,0),15),"")</f>
        <v/>
      </c>
      <c r="E60" s="24" t="str">
        <f ca="1">IFERROR(INDEX(Data!$A$10:$O$1069,MATCH(CONCATENATE($C60,E$8,$B60),Data!$J$10:$J$1069,0),15),"")</f>
        <v/>
      </c>
      <c r="F60" s="24" t="str">
        <f ca="1">IFERROR(INDEX(Data!$A$10:$O$1069,MATCH(CONCATENATE($C60,F$8,$B60),Data!$J$10:$J$1069,0),15),"")</f>
        <v/>
      </c>
      <c r="G60" s="24" t="str">
        <f ca="1">IFERROR(INDEX(Data!$A$10:$O$1069,MATCH(CONCATENATE($C60,G$8,$B60),Data!$J$10:$J$1069,0),15),"")</f>
        <v/>
      </c>
      <c r="H60" s="24" t="str">
        <f ca="1">IFERROR(INDEX(Data!$A$10:$O$1069,MATCH(CONCATENATE($C60,H$8,$B60),Data!$J$10:$J$1069,0),15),"")</f>
        <v/>
      </c>
      <c r="I60" s="24" t="str">
        <f ca="1">IFERROR(INDEX(Data!$A$10:$O$1069,MATCH(CONCATENATE($C60,I$8,$B60),Data!$J$10:$J$1069,0),15),"")</f>
        <v/>
      </c>
      <c r="K60">
        <v>50</v>
      </c>
      <c r="L60" s="63" t="s">
        <v>148</v>
      </c>
    </row>
    <row r="61" spans="1:12" ht="40.5" customHeight="1" x14ac:dyDescent="0.25">
      <c r="A61" s="29">
        <f>COUNTIF($C$8:C61,C61)+1</f>
        <v>9</v>
      </c>
      <c r="B61" s="29" t="str">
        <f t="shared" si="1"/>
        <v>AN</v>
      </c>
      <c r="C61" s="30" t="s">
        <v>14</v>
      </c>
      <c r="D61" s="24" t="str">
        <f ca="1">IFERROR(INDEX(Data!$A$10:$O$1069,MATCH(CONCATENATE($C61,D$8,$B61),Data!$J$10:$J$1069,0),15),"")</f>
        <v/>
      </c>
      <c r="E61" s="24" t="str">
        <f ca="1">IFERROR(INDEX(Data!$A$10:$O$1069,MATCH(CONCATENATE($C61,E$8,$B61),Data!$J$10:$J$1069,0),15),"")</f>
        <v/>
      </c>
      <c r="F61" s="24" t="str">
        <f ca="1">IFERROR(INDEX(Data!$A$10:$O$1069,MATCH(CONCATENATE($C61,F$8,$B61),Data!$J$10:$J$1069,0),15),"")</f>
        <v/>
      </c>
      <c r="G61" s="24" t="str">
        <f ca="1">IFERROR(INDEX(Data!$A$10:$O$1069,MATCH(CONCATENATE($C61,G$8,$B61),Data!$J$10:$J$1069,0),15),"")</f>
        <v/>
      </c>
      <c r="H61" s="24" t="str">
        <f ca="1">IFERROR(INDEX(Data!$A$10:$O$1069,MATCH(CONCATENATE($C61,H$8,$B61),Data!$J$10:$J$1069,0),15),"")</f>
        <v/>
      </c>
      <c r="I61" s="24" t="str">
        <f ca="1">IFERROR(INDEX(Data!$A$10:$O$1069,MATCH(CONCATENATE($C61,I$8,$B61),Data!$J$10:$J$1069,0),15),"")</f>
        <v/>
      </c>
      <c r="K61">
        <v>51</v>
      </c>
      <c r="L61" s="63" t="s">
        <v>228</v>
      </c>
    </row>
    <row r="62" spans="1:12" ht="40.5" customHeight="1" x14ac:dyDescent="0.25">
      <c r="A62" s="29">
        <f>COUNTIF($C$8:C62,C62)+1</f>
        <v>9</v>
      </c>
      <c r="B62" s="29" t="str">
        <f t="shared" si="1"/>
        <v>AN</v>
      </c>
      <c r="C62" s="30" t="s">
        <v>15</v>
      </c>
      <c r="D62" s="24" t="str">
        <f ca="1">IFERROR(INDEX(Data!$A$10:$O$1069,MATCH(CONCATENATE($C62,D$8,$B62),Data!$J$10:$J$1069,0),15),"")</f>
        <v/>
      </c>
      <c r="E62" s="24" t="str">
        <f ca="1">IFERROR(INDEX(Data!$A$10:$O$1069,MATCH(CONCATENATE($C62,E$8,$B62),Data!$J$10:$J$1069,0),15),"")</f>
        <v/>
      </c>
      <c r="F62" s="24" t="str">
        <f ca="1">IFERROR(INDEX(Data!$A$10:$O$1069,MATCH(CONCATENATE($C62,F$8,$B62),Data!$J$10:$J$1069,0),15),"")</f>
        <v/>
      </c>
      <c r="G62" s="24" t="str">
        <f ca="1">IFERROR(INDEX(Data!$A$10:$O$1069,MATCH(CONCATENATE($C62,G$8,$B62),Data!$J$10:$J$1069,0),15),"")</f>
        <v/>
      </c>
      <c r="H62" s="24" t="str">
        <f ca="1">IFERROR(INDEX(Data!$A$10:$O$1069,MATCH(CONCATENATE($C62,H$8,$B62),Data!$J$10:$J$1069,0),15),"")</f>
        <v/>
      </c>
      <c r="I62" s="24" t="str">
        <f ca="1">IFERROR(INDEX(Data!$A$10:$O$1069,MATCH(CONCATENATE($C62,I$8,$B62),Data!$J$10:$J$1069,0),15),"")</f>
        <v/>
      </c>
      <c r="K62">
        <v>52</v>
      </c>
      <c r="L62" s="63" t="s">
        <v>243</v>
      </c>
    </row>
    <row r="63" spans="1:12" ht="40.5" customHeight="1" x14ac:dyDescent="0.25">
      <c r="A63" s="29">
        <f>COUNTIF($C$8:C63,C63)+1</f>
        <v>9</v>
      </c>
      <c r="B63" s="29" t="str">
        <f t="shared" si="1"/>
        <v>AN</v>
      </c>
      <c r="C63" s="30" t="s">
        <v>16</v>
      </c>
      <c r="D63" s="24" t="str">
        <f ca="1">IFERROR(INDEX(Data!$A$10:$O$1069,MATCH(CONCATENATE($C63,D$8,$B63),Data!$J$10:$J$1069,0),15),"")</f>
        <v/>
      </c>
      <c r="E63" s="24" t="str">
        <f ca="1">IFERROR(INDEX(Data!$A$10:$O$1069,MATCH(CONCATENATE($C63,E$8,$B63),Data!$J$10:$J$1069,0),15),"")</f>
        <v/>
      </c>
      <c r="F63" s="24" t="str">
        <f ca="1">IFERROR(INDEX(Data!$A$10:$O$1069,MATCH(CONCATENATE($C63,F$8,$B63),Data!$J$10:$J$1069,0),15),"")</f>
        <v/>
      </c>
      <c r="G63" s="24" t="str">
        <f ca="1">IFERROR(INDEX(Data!$A$10:$O$1069,MATCH(CONCATENATE($C63,G$8,$B63),Data!$J$10:$J$1069,0),15),"")</f>
        <v/>
      </c>
      <c r="H63" s="24" t="str">
        <f ca="1">IFERROR(INDEX(Data!$A$10:$O$1069,MATCH(CONCATENATE($C63,H$8,$B63),Data!$J$10:$J$1069,0),15),"")</f>
        <v/>
      </c>
      <c r="I63" s="24" t="str">
        <f ca="1">IFERROR(INDEX(Data!$A$10:$O$1069,MATCH(CONCATENATE($C63,I$8,$B63),Data!$J$10:$J$1069,0),15),"")</f>
        <v/>
      </c>
      <c r="K63">
        <v>53</v>
      </c>
      <c r="L63" s="63" t="s">
        <v>251</v>
      </c>
    </row>
    <row r="64" spans="1:12" ht="40.5" customHeight="1" x14ac:dyDescent="0.25">
      <c r="A64" s="32" t="s">
        <v>143</v>
      </c>
      <c r="B64" s="32" t="s">
        <v>143</v>
      </c>
      <c r="C64" s="32" t="s">
        <v>143</v>
      </c>
      <c r="D64" s="32" t="s">
        <v>143</v>
      </c>
      <c r="E64" s="32" t="s">
        <v>143</v>
      </c>
      <c r="F64" s="32" t="s">
        <v>143</v>
      </c>
      <c r="G64" s="32" t="s">
        <v>143</v>
      </c>
      <c r="H64" s="32" t="s">
        <v>143</v>
      </c>
      <c r="I64" s="32" t="s">
        <v>143</v>
      </c>
      <c r="K64">
        <v>54</v>
      </c>
      <c r="L64" s="63" t="s">
        <v>146</v>
      </c>
    </row>
    <row r="65" spans="1:12" ht="40.5" customHeight="1" x14ac:dyDescent="0.25">
      <c r="A65" s="29">
        <f>COUNTIF($C$8:C65,C65)+1</f>
        <v>10</v>
      </c>
      <c r="B65" s="29" t="str">
        <f>VLOOKUP(A65,$K$11:$L$80,2,FALSE)</f>
        <v>FBS</v>
      </c>
      <c r="C65" s="30" t="s">
        <v>0</v>
      </c>
      <c r="D65" s="24" t="str">
        <f ca="1">IFERROR(INDEX(Data!$A$10:$O$1069,MATCH(CONCATENATE($C65,D$8,$B65),Data!$J$10:$J$1069,0),15),"")</f>
        <v/>
      </c>
      <c r="E65" s="24" t="str">
        <f ca="1">IFERROR(INDEX(Data!$A$10:$O$1069,MATCH(CONCATENATE($C65,E$8,$B65),Data!$J$10:$J$1069,0),15),"")</f>
        <v/>
      </c>
      <c r="F65" s="24" t="str">
        <f ca="1">IFERROR(INDEX(Data!$A$10:$O$1069,MATCH(CONCATENATE($C65,F$8,$B65),Data!$J$10:$J$1069,0),15),"")</f>
        <v/>
      </c>
      <c r="G65" s="24" t="str">
        <f ca="1">IFERROR(INDEX(Data!$A$10:$O$1069,MATCH(CONCATENATE($C65,G$8,$B65),Data!$J$10:$J$1069,0),15),"")</f>
        <v/>
      </c>
      <c r="H65" s="24" t="str">
        <f ca="1">IFERROR(INDEX(Data!$A$10:$O$1069,MATCH(CONCATENATE($C65,H$8,$B65),Data!$J$10:$J$1069,0),15),"")</f>
        <v/>
      </c>
      <c r="I65" s="24" t="str">
        <f ca="1">IFERROR(INDEX(Data!$A$10:$O$1069,MATCH(CONCATENATE($C65,I$8,$B65),Data!$J$10:$J$1069,0),15),"")</f>
        <v/>
      </c>
      <c r="K65">
        <v>55</v>
      </c>
      <c r="L65" s="63" t="s">
        <v>245</v>
      </c>
    </row>
    <row r="66" spans="1:12" ht="40.5" customHeight="1" x14ac:dyDescent="0.25">
      <c r="A66" s="29">
        <f>COUNTIF($C$8:C66,C66)+1</f>
        <v>10</v>
      </c>
      <c r="B66" s="29" t="str">
        <f t="shared" si="1"/>
        <v>FBS</v>
      </c>
      <c r="C66" s="30" t="s">
        <v>12</v>
      </c>
      <c r="D66" s="24" t="str">
        <f ca="1">IFERROR(INDEX(Data!$A$10:$O$1069,MATCH(CONCATENATE($C66,D$8,$B66),Data!$J$10:$J$1069,0),15),"")</f>
        <v/>
      </c>
      <c r="E66" s="24" t="str">
        <f ca="1">IFERROR(INDEX(Data!$A$10:$O$1069,MATCH(CONCATENATE($C66,E$8,$B66),Data!$J$10:$J$1069,0),15),"")</f>
        <v/>
      </c>
      <c r="F66" s="24" t="str">
        <f ca="1">IFERROR(INDEX(Data!$A$10:$O$1069,MATCH(CONCATENATE($C66,F$8,$B66),Data!$J$10:$J$1069,0),15),"")</f>
        <v/>
      </c>
      <c r="G66" s="24" t="str">
        <f ca="1">IFERROR(INDEX(Data!$A$10:$O$1069,MATCH(CONCATENATE($C66,G$8,$B66),Data!$J$10:$J$1069,0),15),"")</f>
        <v/>
      </c>
      <c r="H66" s="24" t="str">
        <f ca="1">IFERROR(INDEX(Data!$A$10:$O$1069,MATCH(CONCATENATE($C66,H$8,$B66),Data!$J$10:$J$1069,0),15),"")</f>
        <v/>
      </c>
      <c r="I66" s="24" t="str">
        <f ca="1">IFERROR(INDEX(Data!$A$10:$O$1069,MATCH(CONCATENATE($C66,I$8,$B66),Data!$J$10:$J$1069,0),15),"")</f>
        <v/>
      </c>
      <c r="K66">
        <v>56</v>
      </c>
      <c r="L66" s="63" t="s">
        <v>226</v>
      </c>
    </row>
    <row r="67" spans="1:12" ht="40.5" customHeight="1" x14ac:dyDescent="0.25">
      <c r="A67" s="29">
        <f>COUNTIF($C$8:C67,C67)+1</f>
        <v>10</v>
      </c>
      <c r="B67" s="29" t="str">
        <f t="shared" si="1"/>
        <v>FBS</v>
      </c>
      <c r="C67" s="30" t="s">
        <v>13</v>
      </c>
      <c r="D67" s="24" t="str">
        <f ca="1">IFERROR(INDEX(Data!$A$10:$O$1069,MATCH(CONCATENATE($C67,D$8,$B67),Data!$J$10:$J$1069,0),15),"")</f>
        <v/>
      </c>
      <c r="E67" s="24" t="str">
        <f ca="1">IFERROR(INDEX(Data!$A$10:$O$1069,MATCH(CONCATENATE($C67,E$8,$B67),Data!$J$10:$J$1069,0),15),"")</f>
        <v/>
      </c>
      <c r="F67" s="24" t="str">
        <f ca="1">IFERROR(INDEX(Data!$A$10:$O$1069,MATCH(CONCATENATE($C67,F$8,$B67),Data!$J$10:$J$1069,0),15),"")</f>
        <v/>
      </c>
      <c r="G67" s="24" t="str">
        <f ca="1">IFERROR(INDEX(Data!$A$10:$O$1069,MATCH(CONCATENATE($C67,G$8,$B67),Data!$J$10:$J$1069,0),15),"")</f>
        <v/>
      </c>
      <c r="H67" s="24" t="str">
        <f ca="1">IFERROR(INDEX(Data!$A$10:$O$1069,MATCH(CONCATENATE($C67,H$8,$B67),Data!$J$10:$J$1069,0),15),"")</f>
        <v/>
      </c>
      <c r="I67" s="24" t="str">
        <f ca="1">IFERROR(INDEX(Data!$A$10:$O$1069,MATCH(CONCATENATE($C67,I$8,$B67),Data!$J$10:$J$1069,0),15),"")</f>
        <v/>
      </c>
      <c r="K67">
        <v>57</v>
      </c>
      <c r="L67" s="63" t="s">
        <v>93</v>
      </c>
    </row>
    <row r="68" spans="1:12" ht="40.5" customHeight="1" x14ac:dyDescent="0.25">
      <c r="A68" s="29">
        <f>COUNTIF($C$8:C68,C68)+1</f>
        <v>10</v>
      </c>
      <c r="B68" s="29" t="str">
        <f t="shared" si="1"/>
        <v>FBS</v>
      </c>
      <c r="C68" s="30" t="s">
        <v>14</v>
      </c>
      <c r="D68" s="24" t="str">
        <f ca="1">IFERROR(INDEX(Data!$A$10:$O$1069,MATCH(CONCATENATE($C68,D$8,$B68),Data!$J$10:$J$1069,0),15),"")</f>
        <v/>
      </c>
      <c r="E68" s="24" t="str">
        <f ca="1">IFERROR(INDEX(Data!$A$10:$O$1069,MATCH(CONCATENATE($C68,E$8,$B68),Data!$J$10:$J$1069,0),15),"")</f>
        <v/>
      </c>
      <c r="F68" s="24" t="str">
        <f ca="1">IFERROR(INDEX(Data!$A$10:$O$1069,MATCH(CONCATENATE($C68,F$8,$B68),Data!$J$10:$J$1069,0),15),"")</f>
        <v/>
      </c>
      <c r="G68" s="24" t="str">
        <f ca="1">IFERROR(INDEX(Data!$A$10:$O$1069,MATCH(CONCATENATE($C68,G$8,$B68),Data!$J$10:$J$1069,0),15),"")</f>
        <v/>
      </c>
      <c r="H68" s="24" t="str">
        <f ca="1">IFERROR(INDEX(Data!$A$10:$O$1069,MATCH(CONCATENATE($C68,H$8,$B68),Data!$J$10:$J$1069,0),15),"")</f>
        <v/>
      </c>
      <c r="I68" s="24" t="str">
        <f ca="1">IFERROR(INDEX(Data!$A$10:$O$1069,MATCH(CONCATENATE($C68,I$8,$B68),Data!$J$10:$J$1069,0),15),"")</f>
        <v/>
      </c>
      <c r="K68">
        <v>58</v>
      </c>
      <c r="L68" s="63" t="s">
        <v>270</v>
      </c>
    </row>
    <row r="69" spans="1:12" ht="40.5" customHeight="1" x14ac:dyDescent="0.25">
      <c r="A69" s="29">
        <f>COUNTIF($C$8:C69,C69)+1</f>
        <v>10</v>
      </c>
      <c r="B69" s="29" t="str">
        <f t="shared" si="1"/>
        <v>FBS</v>
      </c>
      <c r="C69" s="30" t="s">
        <v>15</v>
      </c>
      <c r="D69" s="24" t="str">
        <f ca="1">IFERROR(INDEX(Data!$A$10:$O$1069,MATCH(CONCATENATE($C69,D$8,$B69),Data!$J$10:$J$1069,0),15),"")</f>
        <v/>
      </c>
      <c r="E69" s="24" t="str">
        <f ca="1">IFERROR(INDEX(Data!$A$10:$O$1069,MATCH(CONCATENATE($C69,E$8,$B69),Data!$J$10:$J$1069,0),15),"")</f>
        <v/>
      </c>
      <c r="F69" s="24" t="str">
        <f ca="1">IFERROR(INDEX(Data!$A$10:$O$1069,MATCH(CONCATENATE($C69,F$8,$B69),Data!$J$10:$J$1069,0),15),"")</f>
        <v/>
      </c>
      <c r="G69" s="24" t="str">
        <f ca="1">IFERROR(INDEX(Data!$A$10:$O$1069,MATCH(CONCATENATE($C69,G$8,$B69),Data!$J$10:$J$1069,0),15),"")</f>
        <v/>
      </c>
      <c r="H69" s="24" t="str">
        <f ca="1">IFERROR(INDEX(Data!$A$10:$O$1069,MATCH(CONCATENATE($C69,H$8,$B69),Data!$J$10:$J$1069,0),15),"")</f>
        <v/>
      </c>
      <c r="I69" s="24" t="str">
        <f ca="1">IFERROR(INDEX(Data!$A$10:$O$1069,MATCH(CONCATENATE($C69,I$8,$B69),Data!$J$10:$J$1069,0),15),"")</f>
        <v/>
      </c>
      <c r="K69">
        <v>59</v>
      </c>
      <c r="L69" s="63" t="s">
        <v>102</v>
      </c>
    </row>
    <row r="70" spans="1:12" ht="40.5" customHeight="1" x14ac:dyDescent="0.25">
      <c r="A70" s="29">
        <f>COUNTIF($C$8:C70,C70)+1</f>
        <v>10</v>
      </c>
      <c r="B70" s="29" t="str">
        <f t="shared" si="1"/>
        <v>FBS</v>
      </c>
      <c r="C70" s="30" t="s">
        <v>16</v>
      </c>
      <c r="D70" s="24" t="str">
        <f ca="1">IFERROR(INDEX(Data!$A$10:$O$1069,MATCH(CONCATENATE($C70,D$8,$B70),Data!$J$10:$J$1069,0),15),"")</f>
        <v/>
      </c>
      <c r="E70" s="24" t="str">
        <f ca="1">IFERROR(INDEX(Data!$A$10:$O$1069,MATCH(CONCATENATE($C70,E$8,$B70),Data!$J$10:$J$1069,0),15),"")</f>
        <v/>
      </c>
      <c r="F70" s="24" t="str">
        <f ca="1">IFERROR(INDEX(Data!$A$10:$O$1069,MATCH(CONCATENATE($C70,F$8,$B70),Data!$J$10:$J$1069,0),15),"")</f>
        <v/>
      </c>
      <c r="G70" s="24" t="str">
        <f ca="1">IFERROR(INDEX(Data!$A$10:$O$1069,MATCH(CONCATENATE($C70,G$8,$B70),Data!$J$10:$J$1069,0),15),"")</f>
        <v/>
      </c>
      <c r="H70" s="24" t="str">
        <f ca="1">IFERROR(INDEX(Data!$A$10:$O$1069,MATCH(CONCATENATE($C70,H$8,$B70),Data!$J$10:$J$1069,0),15),"")</f>
        <v/>
      </c>
      <c r="I70" s="24" t="str">
        <f ca="1">IFERROR(INDEX(Data!$A$10:$O$1069,MATCH(CONCATENATE($C70,I$8,$B70),Data!$J$10:$J$1069,0),15),"")</f>
        <v/>
      </c>
      <c r="K70">
        <v>60</v>
      </c>
      <c r="L70" s="63" t="s">
        <v>254</v>
      </c>
    </row>
    <row r="71" spans="1:12" ht="40.5" customHeight="1" x14ac:dyDescent="0.25">
      <c r="A71" s="32" t="s">
        <v>143</v>
      </c>
      <c r="B71" s="32" t="s">
        <v>143</v>
      </c>
      <c r="C71" s="32" t="s">
        <v>143</v>
      </c>
      <c r="D71" s="32" t="s">
        <v>143</v>
      </c>
      <c r="E71" s="32" t="s">
        <v>143</v>
      </c>
      <c r="F71" s="32" t="s">
        <v>143</v>
      </c>
      <c r="G71" s="32" t="s">
        <v>143</v>
      </c>
      <c r="H71" s="32" t="s">
        <v>143</v>
      </c>
      <c r="I71" s="32" t="s">
        <v>143</v>
      </c>
      <c r="K71">
        <v>61</v>
      </c>
      <c r="L71" s="63" t="s">
        <v>253</v>
      </c>
    </row>
    <row r="72" spans="1:12" ht="40.5" customHeight="1" x14ac:dyDescent="0.25">
      <c r="A72" s="29">
        <f>COUNTIF($C$8:C72,C72)+1</f>
        <v>11</v>
      </c>
      <c r="B72" s="29" t="str">
        <f>VLOOKUP(A72,$K$11:$L$80,2,FALSE)</f>
        <v>FHA</v>
      </c>
      <c r="C72" s="30" t="s">
        <v>0</v>
      </c>
      <c r="D72" s="24" t="str">
        <f ca="1">IFERROR(INDEX(Data!$A$10:$O$1069,MATCH(CONCATENATE($C72,D$8,$B72),Data!$J$10:$J$1069,0),15),"")</f>
        <v/>
      </c>
      <c r="E72" s="24" t="str">
        <f ca="1">IFERROR(INDEX(Data!$A$10:$O$1069,MATCH(CONCATENATE($C72,E$8,$B72),Data!$J$10:$J$1069,0),15),"")</f>
        <v/>
      </c>
      <c r="F72" s="24" t="str">
        <f ca="1">IFERROR(INDEX(Data!$A$10:$O$1069,MATCH(CONCATENATE($C72,F$8,$B72),Data!$J$10:$J$1069,0),15),"")</f>
        <v/>
      </c>
      <c r="G72" s="24" t="str">
        <f ca="1">IFERROR(INDEX(Data!$A$10:$O$1069,MATCH(CONCATENATE($C72,G$8,$B72),Data!$J$10:$J$1069,0),15),"")</f>
        <v/>
      </c>
      <c r="H72" s="24" t="str">
        <f ca="1">IFERROR(INDEX(Data!$A$10:$O$1069,MATCH(CONCATENATE($C72,H$8,$B72),Data!$J$10:$J$1069,0),15),"")</f>
        <v/>
      </c>
      <c r="I72" s="24" t="str">
        <f ca="1">IFERROR(INDEX(Data!$A$10:$O$1069,MATCH(CONCATENATE($C72,I$8,$B72),Data!$J$10:$J$1069,0),15),"")</f>
        <v/>
      </c>
      <c r="K72">
        <v>62</v>
      </c>
      <c r="L72" s="63" t="s">
        <v>258</v>
      </c>
    </row>
    <row r="73" spans="1:12" ht="40.5" customHeight="1" x14ac:dyDescent="0.25">
      <c r="A73" s="29">
        <f>COUNTIF($C$8:C73,C73)+1</f>
        <v>11</v>
      </c>
      <c r="B73" s="29" t="str">
        <f t="shared" si="1"/>
        <v>FHA</v>
      </c>
      <c r="C73" s="30" t="s">
        <v>12</v>
      </c>
      <c r="D73" s="24" t="str">
        <f ca="1">IFERROR(INDEX(Data!$A$10:$O$1069,MATCH(CONCATENATE($C73,D$8,$B73),Data!$J$10:$J$1069,0),15),"")</f>
        <v/>
      </c>
      <c r="E73" s="24" t="str">
        <f ca="1">IFERROR(INDEX(Data!$A$10:$O$1069,MATCH(CONCATENATE($C73,E$8,$B73),Data!$J$10:$J$1069,0),15),"")</f>
        <v/>
      </c>
      <c r="F73" s="24" t="str">
        <f ca="1">IFERROR(INDEX(Data!$A$10:$O$1069,MATCH(CONCATENATE($C73,F$8,$B73),Data!$J$10:$J$1069,0),15),"")</f>
        <v/>
      </c>
      <c r="G73" s="24" t="str">
        <f ca="1">IFERROR(INDEX(Data!$A$10:$O$1069,MATCH(CONCATENATE($C73,G$8,$B73),Data!$J$10:$J$1069,0),15),"")</f>
        <v/>
      </c>
      <c r="H73" s="24" t="str">
        <f ca="1">IFERROR(INDEX(Data!$A$10:$O$1069,MATCH(CONCATENATE($C73,H$8,$B73),Data!$J$10:$J$1069,0),15),"")</f>
        <v/>
      </c>
      <c r="I73" s="24" t="str">
        <f ca="1">IFERROR(INDEX(Data!$A$10:$O$1069,MATCH(CONCATENATE($C73,I$8,$B73),Data!$J$10:$J$1069,0),15),"")</f>
        <v/>
      </c>
      <c r="K73">
        <v>63</v>
      </c>
      <c r="L73" s="63" t="s">
        <v>27</v>
      </c>
    </row>
    <row r="74" spans="1:12" ht="40.5" customHeight="1" x14ac:dyDescent="0.25">
      <c r="A74" s="29">
        <f>COUNTIF($C$8:C74,C74)+1</f>
        <v>11</v>
      </c>
      <c r="B74" s="29" t="str">
        <f t="shared" ref="B74:B137" si="2">VLOOKUP(A74,$K$11:$L$80,2,FALSE)</f>
        <v>FHA</v>
      </c>
      <c r="C74" s="30" t="s">
        <v>13</v>
      </c>
      <c r="D74" s="24" t="str">
        <f ca="1">IFERROR(INDEX(Data!$A$10:$O$1069,MATCH(CONCATENATE($C74,D$8,$B74),Data!$J$10:$J$1069,0),15),"")</f>
        <v/>
      </c>
      <c r="E74" s="24" t="str">
        <f ca="1">IFERROR(INDEX(Data!$A$10:$O$1069,MATCH(CONCATENATE($C74,E$8,$B74),Data!$J$10:$J$1069,0),15),"")</f>
        <v/>
      </c>
      <c r="F74" s="24" t="str">
        <f ca="1">IFERROR(INDEX(Data!$A$10:$O$1069,MATCH(CONCATENATE($C74,F$8,$B74),Data!$J$10:$J$1069,0),15),"")</f>
        <v/>
      </c>
      <c r="G74" s="24" t="str">
        <f ca="1">IFERROR(INDEX(Data!$A$10:$O$1069,MATCH(CONCATENATE($C74,G$8,$B74),Data!$J$10:$J$1069,0),15),"")</f>
        <v/>
      </c>
      <c r="H74" s="24" t="str">
        <f ca="1">IFERROR(INDEX(Data!$A$10:$O$1069,MATCH(CONCATENATE($C74,H$8,$B74),Data!$J$10:$J$1069,0),15),"")</f>
        <v/>
      </c>
      <c r="I74" s="24" t="str">
        <f ca="1">IFERROR(INDEX(Data!$A$10:$O$1069,MATCH(CONCATENATE($C74,I$8,$B74),Data!$J$10:$J$1069,0),15),"")</f>
        <v/>
      </c>
      <c r="K74">
        <v>64</v>
      </c>
      <c r="L74" s="56" t="s">
        <v>65</v>
      </c>
    </row>
    <row r="75" spans="1:12" ht="40.5" customHeight="1" x14ac:dyDescent="0.25">
      <c r="A75" s="29">
        <f>COUNTIF($C$8:C75,C75)+1</f>
        <v>11</v>
      </c>
      <c r="B75" s="29" t="str">
        <f t="shared" si="2"/>
        <v>FHA</v>
      </c>
      <c r="C75" s="30" t="s">
        <v>14</v>
      </c>
      <c r="D75" s="24" t="str">
        <f ca="1">IFERROR(INDEX(Data!$A$10:$O$1069,MATCH(CONCATENATE($C75,D$8,$B75),Data!$J$10:$J$1069,0),15),"")</f>
        <v/>
      </c>
      <c r="E75" s="24" t="str">
        <f ca="1">IFERROR(INDEX(Data!$A$10:$O$1069,MATCH(CONCATENATE($C75,E$8,$B75),Data!$J$10:$J$1069,0),15),"")</f>
        <v/>
      </c>
      <c r="F75" s="24" t="str">
        <f ca="1">IFERROR(INDEX(Data!$A$10:$O$1069,MATCH(CONCATENATE($C75,F$8,$B75),Data!$J$10:$J$1069,0),15),"")</f>
        <v/>
      </c>
      <c r="G75" s="24" t="str">
        <f ca="1">IFERROR(INDEX(Data!$A$10:$O$1069,MATCH(CONCATENATE($C75,G$8,$B75),Data!$J$10:$J$1069,0),15),"")</f>
        <v/>
      </c>
      <c r="H75" s="24" t="str">
        <f ca="1">IFERROR(INDEX(Data!$A$10:$O$1069,MATCH(CONCATENATE($C75,H$8,$B75),Data!$J$10:$J$1069,0),15),"")</f>
        <v/>
      </c>
      <c r="I75" s="24" t="str">
        <f ca="1">IFERROR(INDEX(Data!$A$10:$O$1069,MATCH(CONCATENATE($C75,I$8,$B75),Data!$J$10:$J$1069,0),15),"")</f>
        <v/>
      </c>
      <c r="K75">
        <v>65</v>
      </c>
    </row>
    <row r="76" spans="1:12" ht="40.5" customHeight="1" x14ac:dyDescent="0.25">
      <c r="A76" s="29">
        <f>COUNTIF($C$8:C76,C76)+1</f>
        <v>11</v>
      </c>
      <c r="B76" s="29" t="str">
        <f t="shared" si="2"/>
        <v>FHA</v>
      </c>
      <c r="C76" s="30" t="s">
        <v>15</v>
      </c>
      <c r="D76" s="24" t="str">
        <f ca="1">IFERROR(INDEX(Data!$A$10:$O$1069,MATCH(CONCATENATE($C76,D$8,$B76),Data!$J$10:$J$1069,0),15),"")</f>
        <v/>
      </c>
      <c r="E76" s="24" t="str">
        <f ca="1">IFERROR(INDEX(Data!$A$10:$O$1069,MATCH(CONCATENATE($C76,E$8,$B76),Data!$J$10:$J$1069,0),15),"")</f>
        <v/>
      </c>
      <c r="F76" s="24" t="str">
        <f ca="1">IFERROR(INDEX(Data!$A$10:$O$1069,MATCH(CONCATENATE($C76,F$8,$B76),Data!$J$10:$J$1069,0),15),"")</f>
        <v/>
      </c>
      <c r="G76" s="24" t="str">
        <f ca="1">IFERROR(INDEX(Data!$A$10:$O$1069,MATCH(CONCATENATE($C76,G$8,$B76),Data!$J$10:$J$1069,0),15),"")</f>
        <v/>
      </c>
      <c r="H76" s="24" t="str">
        <f ca="1">IFERROR(INDEX(Data!$A$10:$O$1069,MATCH(CONCATENATE($C76,H$8,$B76),Data!$J$10:$J$1069,0),15),"")</f>
        <v/>
      </c>
      <c r="I76" s="24" t="str">
        <f ca="1">IFERROR(INDEX(Data!$A$10:$O$1069,MATCH(CONCATENATE($C76,I$8,$B76),Data!$J$10:$J$1069,0),15),"")</f>
        <v/>
      </c>
      <c r="K76">
        <v>66</v>
      </c>
    </row>
    <row r="77" spans="1:12" ht="40.5" customHeight="1" x14ac:dyDescent="0.25">
      <c r="A77" s="29">
        <f>COUNTIF($C$8:C77,C77)+1</f>
        <v>11</v>
      </c>
      <c r="B77" s="29" t="str">
        <f t="shared" si="2"/>
        <v>FHA</v>
      </c>
      <c r="C77" s="30" t="s">
        <v>16</v>
      </c>
      <c r="D77" s="24" t="str">
        <f ca="1">IFERROR(INDEX(Data!$A$10:$O$1069,MATCH(CONCATENATE($C77,D$8,$B77),Data!$J$10:$J$1069,0),15),"")</f>
        <v/>
      </c>
      <c r="E77" s="24" t="str">
        <f ca="1">IFERROR(INDEX(Data!$A$10:$O$1069,MATCH(CONCATENATE($C77,E$8,$B77),Data!$J$10:$J$1069,0),15),"")</f>
        <v/>
      </c>
      <c r="F77" s="24" t="str">
        <f ca="1">IFERROR(INDEX(Data!$A$10:$O$1069,MATCH(CONCATENATE($C77,F$8,$B77),Data!$J$10:$J$1069,0),15),"")</f>
        <v/>
      </c>
      <c r="G77" s="24" t="str">
        <f ca="1">IFERROR(INDEX(Data!$A$10:$O$1069,MATCH(CONCATENATE($C77,G$8,$B77),Data!$J$10:$J$1069,0),15),"")</f>
        <v/>
      </c>
      <c r="H77" s="24" t="str">
        <f ca="1">IFERROR(INDEX(Data!$A$10:$O$1069,MATCH(CONCATENATE($C77,H$8,$B77),Data!$J$10:$J$1069,0),15),"")</f>
        <v/>
      </c>
      <c r="I77" s="24" t="str">
        <f ca="1">IFERROR(INDEX(Data!$A$10:$O$1069,MATCH(CONCATENATE($C77,I$8,$B77),Data!$J$10:$J$1069,0),15),"")</f>
        <v/>
      </c>
      <c r="K77">
        <v>67</v>
      </c>
    </row>
    <row r="78" spans="1:12" ht="40.5" customHeight="1" x14ac:dyDescent="0.25">
      <c r="A78" s="32" t="s">
        <v>143</v>
      </c>
      <c r="B78" s="32" t="s">
        <v>143</v>
      </c>
      <c r="C78" s="32" t="s">
        <v>143</v>
      </c>
      <c r="D78" s="32" t="s">
        <v>143</v>
      </c>
      <c r="E78" s="32" t="s">
        <v>143</v>
      </c>
      <c r="F78" s="32" t="s">
        <v>143</v>
      </c>
      <c r="G78" s="32" t="s">
        <v>143</v>
      </c>
      <c r="H78" s="32" t="s">
        <v>143</v>
      </c>
      <c r="I78" s="32" t="s">
        <v>143</v>
      </c>
      <c r="K78">
        <v>68</v>
      </c>
    </row>
    <row r="79" spans="1:12" ht="40.5" customHeight="1" x14ac:dyDescent="0.25">
      <c r="A79" s="29">
        <f>COUNTIF($C$8:C79,C79)+1</f>
        <v>12</v>
      </c>
      <c r="B79" s="29" t="str">
        <f>VLOOKUP(A79,$K$11:$L$80,2,FALSE)</f>
        <v>FHS</v>
      </c>
      <c r="C79" s="30" t="s">
        <v>0</v>
      </c>
      <c r="D79" s="24" t="str">
        <f ca="1">IFERROR(INDEX(Data!$A$10:$O$1069,MATCH(CONCATENATE($C79,D$8,$B79),Data!$J$10:$J$1069,0),15),"")</f>
        <v/>
      </c>
      <c r="E79" s="24" t="str">
        <f ca="1">IFERROR(INDEX(Data!$A$10:$O$1069,MATCH(CONCATENATE($C79,E$8,$B79),Data!$J$10:$J$1069,0),15),"")</f>
        <v/>
      </c>
      <c r="F79" s="24" t="str">
        <f ca="1">IFERROR(INDEX(Data!$A$10:$O$1069,MATCH(CONCATENATE($C79,F$8,$B79),Data!$J$10:$J$1069,0),15),"")</f>
        <v/>
      </c>
      <c r="G79" s="24" t="str">
        <f ca="1">IFERROR(INDEX(Data!$A$10:$O$1069,MATCH(CONCATENATE($C79,G$8,$B79),Data!$J$10:$J$1069,0),15),"")</f>
        <v/>
      </c>
      <c r="H79" s="24" t="str">
        <f ca="1">IFERROR(INDEX(Data!$A$10:$O$1069,MATCH(CONCATENATE($C79,H$8,$B79),Data!$J$10:$J$1069,0),15),"")</f>
        <v/>
      </c>
      <c r="I79" s="24" t="str">
        <f ca="1">IFERROR(INDEX(Data!$A$10:$O$1069,MATCH(CONCATENATE($C79,I$8,$B79),Data!$J$10:$J$1069,0),15),"")</f>
        <v/>
      </c>
      <c r="K79">
        <v>69</v>
      </c>
    </row>
    <row r="80" spans="1:12" ht="40.5" customHeight="1" x14ac:dyDescent="0.25">
      <c r="A80" s="29">
        <f>COUNTIF($C$8:C80,C80)+1</f>
        <v>12</v>
      </c>
      <c r="B80" s="29" t="str">
        <f t="shared" si="2"/>
        <v>FHS</v>
      </c>
      <c r="C80" s="30" t="s">
        <v>12</v>
      </c>
      <c r="D80" s="24" t="str">
        <f ca="1">IFERROR(INDEX(Data!$A$10:$O$1069,MATCH(CONCATENATE($C80,D$8,$B80),Data!$J$10:$J$1069,0),15),"")</f>
        <v/>
      </c>
      <c r="E80" s="24" t="str">
        <f ca="1">IFERROR(INDEX(Data!$A$10:$O$1069,MATCH(CONCATENATE($C80,E$8,$B80),Data!$J$10:$J$1069,0),15),"")</f>
        <v/>
      </c>
      <c r="F80" s="24" t="str">
        <f ca="1">IFERROR(INDEX(Data!$A$10:$O$1069,MATCH(CONCATENATE($C80,F$8,$B80),Data!$J$10:$J$1069,0),15),"")</f>
        <v/>
      </c>
      <c r="G80" s="24" t="str">
        <f ca="1">IFERROR(INDEX(Data!$A$10:$O$1069,MATCH(CONCATENATE($C80,G$8,$B80),Data!$J$10:$J$1069,0),15),"")</f>
        <v/>
      </c>
      <c r="H80" s="24" t="str">
        <f ca="1">IFERROR(INDEX(Data!$A$10:$O$1069,MATCH(CONCATENATE($C80,H$8,$B80),Data!$J$10:$J$1069,0),15),"")</f>
        <v/>
      </c>
      <c r="I80" s="24" t="str">
        <f ca="1">IFERROR(INDEX(Data!$A$10:$O$1069,MATCH(CONCATENATE($C80,I$8,$B80),Data!$J$10:$J$1069,0),15),"")</f>
        <v/>
      </c>
      <c r="K80">
        <v>70</v>
      </c>
    </row>
    <row r="81" spans="1:9" ht="40.5" customHeight="1" x14ac:dyDescent="0.25">
      <c r="A81" s="29">
        <f>COUNTIF($C$8:C81,C81)+1</f>
        <v>12</v>
      </c>
      <c r="B81" s="29" t="str">
        <f t="shared" si="2"/>
        <v>FHS</v>
      </c>
      <c r="C81" s="30" t="s">
        <v>13</v>
      </c>
      <c r="D81" s="24" t="str">
        <f ca="1">IFERROR(INDEX(Data!$A$10:$O$1069,MATCH(CONCATENATE($C81,D$8,$B81),Data!$J$10:$J$1069,0),15),"")</f>
        <v>0
701 --- FHS</v>
      </c>
      <c r="E81" s="24" t="str">
        <f ca="1">IFERROR(INDEX(Data!$A$10:$O$1069,MATCH(CONCATENATE($C81,E$8,$B81),Data!$J$10:$J$1069,0),15),"")</f>
        <v>0
701 --- FHS</v>
      </c>
      <c r="F81" s="24" t="str">
        <f ca="1">IFERROR(INDEX(Data!$A$10:$O$1069,MATCH(CONCATENATE($C81,F$8,$B81),Data!$J$10:$J$1069,0),15),"")</f>
        <v/>
      </c>
      <c r="G81" s="24" t="str">
        <f ca="1">IFERROR(INDEX(Data!$A$10:$O$1069,MATCH(CONCATENATE($C81,G$8,$B81),Data!$J$10:$J$1069,0),15),"")</f>
        <v/>
      </c>
      <c r="H81" s="24" t="str">
        <f ca="1">IFERROR(INDEX(Data!$A$10:$O$1069,MATCH(CONCATENATE($C81,H$8,$B81),Data!$J$10:$J$1069,0),15),"")</f>
        <v/>
      </c>
      <c r="I81" s="24" t="str">
        <f ca="1">IFERROR(INDEX(Data!$A$10:$O$1069,MATCH(CONCATENATE($C81,I$8,$B81),Data!$J$10:$J$1069,0),15),"")</f>
        <v/>
      </c>
    </row>
    <row r="82" spans="1:9" ht="40.5" customHeight="1" x14ac:dyDescent="0.25">
      <c r="A82" s="29">
        <f>COUNTIF($C$8:C82,C82)+1</f>
        <v>12</v>
      </c>
      <c r="B82" s="29" t="str">
        <f t="shared" si="2"/>
        <v>FHS</v>
      </c>
      <c r="C82" s="30" t="s">
        <v>14</v>
      </c>
      <c r="D82" s="24" t="str">
        <f ca="1">IFERROR(INDEX(Data!$A$10:$O$1069,MATCH(CONCATENATE($C82,D$8,$B82),Data!$J$10:$J$1069,0),15),"")</f>
        <v/>
      </c>
      <c r="E82" s="24" t="str">
        <f ca="1">IFERROR(INDEX(Data!$A$10:$O$1069,MATCH(CONCATENATE($C82,E$8,$B82),Data!$J$10:$J$1069,0),15),"")</f>
        <v/>
      </c>
      <c r="F82" s="24" t="str">
        <f ca="1">IFERROR(INDEX(Data!$A$10:$O$1069,MATCH(CONCATENATE($C82,F$8,$B82),Data!$J$10:$J$1069,0),15),"")</f>
        <v/>
      </c>
      <c r="G82" s="24" t="str">
        <f ca="1">IFERROR(INDEX(Data!$A$10:$O$1069,MATCH(CONCATENATE($C82,G$8,$B82),Data!$J$10:$J$1069,0),15),"")</f>
        <v/>
      </c>
      <c r="H82" s="24" t="str">
        <f ca="1">IFERROR(INDEX(Data!$A$10:$O$1069,MATCH(CONCATENATE($C82,H$8,$B82),Data!$J$10:$J$1069,0),15),"")</f>
        <v/>
      </c>
      <c r="I82" s="24" t="str">
        <f ca="1">IFERROR(INDEX(Data!$A$10:$O$1069,MATCH(CONCATENATE($C82,I$8,$B82),Data!$J$10:$J$1069,0),15),"")</f>
        <v/>
      </c>
    </row>
    <row r="83" spans="1:9" ht="40.5" customHeight="1" x14ac:dyDescent="0.25">
      <c r="A83" s="29">
        <f>COUNTIF($C$8:C83,C83)+1</f>
        <v>12</v>
      </c>
      <c r="B83" s="29" t="str">
        <f t="shared" si="2"/>
        <v>FHS</v>
      </c>
      <c r="C83" s="30" t="s">
        <v>15</v>
      </c>
      <c r="D83" s="24" t="str">
        <f ca="1">IFERROR(INDEX(Data!$A$10:$O$1069,MATCH(CONCATENATE($C83,D$8,$B83),Data!$J$10:$J$1069,0),15),"")</f>
        <v/>
      </c>
      <c r="E83" s="24" t="str">
        <f ca="1">IFERROR(INDEX(Data!$A$10:$O$1069,MATCH(CONCATENATE($C83,E$8,$B83),Data!$J$10:$J$1069,0),15),"")</f>
        <v/>
      </c>
      <c r="F83" s="24" t="str">
        <f ca="1">IFERROR(INDEX(Data!$A$10:$O$1069,MATCH(CONCATENATE($C83,F$8,$B83),Data!$J$10:$J$1069,0),15),"")</f>
        <v/>
      </c>
      <c r="G83" s="24" t="str">
        <f ca="1">IFERROR(INDEX(Data!$A$10:$O$1069,MATCH(CONCATENATE($C83,G$8,$B83),Data!$J$10:$J$1069,0),15),"")</f>
        <v/>
      </c>
      <c r="H83" s="24" t="str">
        <f ca="1">IFERROR(INDEX(Data!$A$10:$O$1069,MATCH(CONCATENATE($C83,H$8,$B83),Data!$J$10:$J$1069,0),15),"")</f>
        <v/>
      </c>
      <c r="I83" s="24" t="str">
        <f ca="1">IFERROR(INDEX(Data!$A$10:$O$1069,MATCH(CONCATENATE($C83,I$8,$B83),Data!$J$10:$J$1069,0),15),"")</f>
        <v/>
      </c>
    </row>
    <row r="84" spans="1:9" ht="40.5" customHeight="1" x14ac:dyDescent="0.25">
      <c r="A84" s="29">
        <f>COUNTIF($C$8:C84,C84)+1</f>
        <v>12</v>
      </c>
      <c r="B84" s="29" t="str">
        <f t="shared" si="2"/>
        <v>FHS</v>
      </c>
      <c r="C84" s="30" t="s">
        <v>16</v>
      </c>
      <c r="D84" s="24" t="str">
        <f ca="1">IFERROR(INDEX(Data!$A$10:$O$1069,MATCH(CONCATENATE($C84,D$8,$B84),Data!$J$10:$J$1069,0),15),"")</f>
        <v/>
      </c>
      <c r="E84" s="24" t="str">
        <f ca="1">IFERROR(INDEX(Data!$A$10:$O$1069,MATCH(CONCATENATE($C84,E$8,$B84),Data!$J$10:$J$1069,0),15),"")</f>
        <v/>
      </c>
      <c r="F84" s="24" t="str">
        <f ca="1">IFERROR(INDEX(Data!$A$10:$O$1069,MATCH(CONCATENATE($C84,F$8,$B84),Data!$J$10:$J$1069,0),15),"")</f>
        <v/>
      </c>
      <c r="G84" s="24" t="str">
        <f ca="1">IFERROR(INDEX(Data!$A$10:$O$1069,MATCH(CONCATENATE($C84,G$8,$B84),Data!$J$10:$J$1069,0),15),"")</f>
        <v/>
      </c>
      <c r="H84" s="24" t="str">
        <f ca="1">IFERROR(INDEX(Data!$A$10:$O$1069,MATCH(CONCATENATE($C84,H$8,$B84),Data!$J$10:$J$1069,0),15),"")</f>
        <v/>
      </c>
      <c r="I84" s="24" t="str">
        <f ca="1">IFERROR(INDEX(Data!$A$10:$O$1069,MATCH(CONCATENATE($C84,I$8,$B84),Data!$J$10:$J$1069,0),15),"")</f>
        <v/>
      </c>
    </row>
    <row r="85" spans="1:9" ht="40.5" customHeight="1" x14ac:dyDescent="0.25">
      <c r="A85" s="32" t="s">
        <v>143</v>
      </c>
      <c r="B85" s="32" t="s">
        <v>143</v>
      </c>
      <c r="C85" s="32" t="s">
        <v>143</v>
      </c>
      <c r="D85" s="32" t="s">
        <v>143</v>
      </c>
      <c r="E85" s="32" t="s">
        <v>143</v>
      </c>
      <c r="F85" s="32" t="s">
        <v>143</v>
      </c>
      <c r="G85" s="32" t="s">
        <v>143</v>
      </c>
      <c r="H85" s="32" t="s">
        <v>143</v>
      </c>
      <c r="I85" s="32" t="s">
        <v>143</v>
      </c>
    </row>
    <row r="86" spans="1:9" ht="40.5" customHeight="1" x14ac:dyDescent="0.25">
      <c r="A86" s="29">
        <f>COUNTIF($C$8:C86,C86)+1</f>
        <v>13</v>
      </c>
      <c r="B86" s="29" t="str">
        <f>VLOOKUP(A86,$K$11:$L$80,2,FALSE)</f>
        <v>FS</v>
      </c>
      <c r="C86" s="30" t="s">
        <v>0</v>
      </c>
      <c r="D86" s="24" t="str">
        <f ca="1">IFERROR(INDEX(Data!$A$10:$O$1069,MATCH(CONCATENATE($C86,D$8,$B86),Data!$J$10:$J$1069,0),15),"")</f>
        <v/>
      </c>
      <c r="E86" s="24" t="str">
        <f ca="1">IFERROR(INDEX(Data!$A$10:$O$1069,MATCH(CONCATENATE($C86,E$8,$B86),Data!$J$10:$J$1069,0),15),"")</f>
        <v/>
      </c>
      <c r="F86" s="24" t="str">
        <f ca="1">IFERROR(INDEX(Data!$A$10:$O$1069,MATCH(CONCATENATE($C86,F$8,$B86),Data!$J$10:$J$1069,0),15),"")</f>
        <v/>
      </c>
      <c r="G86" s="24" t="str">
        <f ca="1">IFERROR(INDEX(Data!$A$10:$O$1069,MATCH(CONCATENATE($C86,G$8,$B86),Data!$J$10:$J$1069,0),15),"")</f>
        <v/>
      </c>
      <c r="H86" s="24" t="str">
        <f ca="1">IFERROR(INDEX(Data!$A$10:$O$1069,MATCH(CONCATENATE($C86,H$8,$B86),Data!$J$10:$J$1069,0),15),"")</f>
        <v/>
      </c>
      <c r="I86" s="24" t="str">
        <f ca="1">IFERROR(INDEX(Data!$A$10:$O$1069,MATCH(CONCATENATE($C86,I$8,$B86),Data!$J$10:$J$1069,0),15),"")</f>
        <v/>
      </c>
    </row>
    <row r="87" spans="1:9" ht="40.5" customHeight="1" x14ac:dyDescent="0.25">
      <c r="A87" s="29">
        <f>COUNTIF($C$8:C87,C87)+1</f>
        <v>13</v>
      </c>
      <c r="B87" s="29" t="str">
        <f t="shared" si="2"/>
        <v>FS</v>
      </c>
      <c r="C87" s="30" t="s">
        <v>12</v>
      </c>
      <c r="D87" s="24" t="str">
        <f ca="1">IFERROR(INDEX(Data!$A$10:$O$1069,MATCH(CONCATENATE($C87,D$8,$B87),Data!$J$10:$J$1069,0),15),"")</f>
        <v/>
      </c>
      <c r="E87" s="24" t="str">
        <f ca="1">IFERROR(INDEX(Data!$A$10:$O$1069,MATCH(CONCATENATE($C87,E$8,$B87),Data!$J$10:$J$1069,0),15),"")</f>
        <v/>
      </c>
      <c r="F87" s="24" t="str">
        <f ca="1">IFERROR(INDEX(Data!$A$10:$O$1069,MATCH(CONCATENATE($C87,F$8,$B87),Data!$J$10:$J$1069,0),15),"")</f>
        <v/>
      </c>
      <c r="G87" s="24" t="str">
        <f ca="1">IFERROR(INDEX(Data!$A$10:$O$1069,MATCH(CONCATENATE($C87,G$8,$B87),Data!$J$10:$J$1069,0),15),"")</f>
        <v/>
      </c>
      <c r="H87" s="24" t="str">
        <f ca="1">IFERROR(INDEX(Data!$A$10:$O$1069,MATCH(CONCATENATE($C87,H$8,$B87),Data!$J$10:$J$1069,0),15),"")</f>
        <v/>
      </c>
      <c r="I87" s="24" t="str">
        <f ca="1">IFERROR(INDEX(Data!$A$10:$O$1069,MATCH(CONCATENATE($C87,I$8,$B87),Data!$J$10:$J$1069,0),15),"")</f>
        <v/>
      </c>
    </row>
    <row r="88" spans="1:9" ht="40.5" customHeight="1" x14ac:dyDescent="0.25">
      <c r="A88" s="29">
        <f>COUNTIF($C$8:C88,C88)+1</f>
        <v>13</v>
      </c>
      <c r="B88" s="29" t="str">
        <f t="shared" si="2"/>
        <v>FS</v>
      </c>
      <c r="C88" s="30" t="s">
        <v>13</v>
      </c>
      <c r="D88" s="24" t="str">
        <f ca="1">IFERROR(INDEX(Data!$A$10:$O$1069,MATCH(CONCATENATE($C88,D$8,$B88),Data!$J$10:$J$1069,0),15),"")</f>
        <v>TE223(L2T2)B
712 --- FS</v>
      </c>
      <c r="E88" s="24" t="str">
        <f ca="1">IFERROR(INDEX(Data!$A$10:$O$1069,MATCH(CONCATENATE($C88,E$8,$B88),Data!$J$10:$J$1069,0),15),"")</f>
        <v>TE223(L2T2)B
712 --- FS</v>
      </c>
      <c r="F88" s="24" t="str">
        <f ca="1">IFERROR(INDEX(Data!$A$10:$O$1069,MATCH(CONCATENATE($C88,F$8,$B88),Data!$J$10:$J$1069,0),15),"")</f>
        <v/>
      </c>
      <c r="G88" s="24" t="str">
        <f ca="1">IFERROR(INDEX(Data!$A$10:$O$1069,MATCH(CONCATENATE($C88,G$8,$B88),Data!$J$10:$J$1069,0),15),"")</f>
        <v/>
      </c>
      <c r="H88" s="24" t="str">
        <f ca="1">IFERROR(INDEX(Data!$A$10:$O$1069,MATCH(CONCATENATE($C88,H$8,$B88),Data!$J$10:$J$1069,0),15),"")</f>
        <v/>
      </c>
      <c r="I88" s="24" t="str">
        <f ca="1">IFERROR(INDEX(Data!$A$10:$O$1069,MATCH(CONCATENATE($C88,I$8,$B88),Data!$J$10:$J$1069,0),15),"")</f>
        <v/>
      </c>
    </row>
    <row r="89" spans="1:9" ht="40.5" customHeight="1" x14ac:dyDescent="0.25">
      <c r="A89" s="29">
        <f>COUNTIF($C$8:C89,C89)+1</f>
        <v>13</v>
      </c>
      <c r="B89" s="29" t="str">
        <f t="shared" si="2"/>
        <v>FS</v>
      </c>
      <c r="C89" s="30" t="s">
        <v>14</v>
      </c>
      <c r="D89" s="24" t="str">
        <f ca="1">IFERROR(INDEX(Data!$A$10:$O$1069,MATCH(CONCATENATE($C89,D$8,$B89),Data!$J$10:$J$1069,0),15),"")</f>
        <v>TE 215(L2T1)B
712 --- FS</v>
      </c>
      <c r="E89" s="24" t="str">
        <f ca="1">IFERROR(INDEX(Data!$A$10:$O$1069,MATCH(CONCATENATE($C89,E$8,$B89),Data!$J$10:$J$1069,0),15),"")</f>
        <v>TE 215(L2T1)B
712 --- FS</v>
      </c>
      <c r="F89" s="24" t="str">
        <f ca="1">IFERROR(INDEX(Data!$A$10:$O$1069,MATCH(CONCATENATE($C89,F$8,$B89),Data!$J$10:$J$1069,0),15),"")</f>
        <v/>
      </c>
      <c r="G89" s="24" t="str">
        <f ca="1">IFERROR(INDEX(Data!$A$10:$O$1069,MATCH(CONCATENATE($C89,G$8,$B89),Data!$J$10:$J$1069,0),15),"")</f>
        <v/>
      </c>
      <c r="H89" s="24" t="str">
        <f ca="1">IFERROR(INDEX(Data!$A$10:$O$1069,MATCH(CONCATENATE($C89,H$8,$B89),Data!$J$10:$J$1069,0),15),"")</f>
        <v/>
      </c>
      <c r="I89" s="24" t="str">
        <f ca="1">IFERROR(INDEX(Data!$A$10:$O$1069,MATCH(CONCATENATE($C89,I$8,$B89),Data!$J$10:$J$1069,0),15),"")</f>
        <v/>
      </c>
    </row>
    <row r="90" spans="1:9" ht="40.5" customHeight="1" x14ac:dyDescent="0.25">
      <c r="A90" s="29">
        <f>COUNTIF($C$8:C90,C90)+1</f>
        <v>13</v>
      </c>
      <c r="B90" s="29" t="str">
        <f t="shared" si="2"/>
        <v>FS</v>
      </c>
      <c r="C90" s="30" t="s">
        <v>15</v>
      </c>
      <c r="D90" s="24" t="str">
        <f ca="1">IFERROR(INDEX(Data!$A$10:$O$1069,MATCH(CONCATENATE($C90,D$8,$B90),Data!$J$10:$J$1069,0),15),"")</f>
        <v>0
712 --- FS</v>
      </c>
      <c r="E90" s="24" t="str">
        <f ca="1">IFERROR(INDEX(Data!$A$10:$O$1069,MATCH(CONCATENATE($C90,E$8,$B90),Data!$J$10:$J$1069,0),15),"")</f>
        <v>0
712 --- FS</v>
      </c>
      <c r="F90" s="24" t="str">
        <f ca="1">IFERROR(INDEX(Data!$A$10:$O$1069,MATCH(CONCATENATE($C90,F$8,$B90),Data!$J$10:$J$1069,0),15),"")</f>
        <v/>
      </c>
      <c r="G90" s="24" t="str">
        <f ca="1">IFERROR(INDEX(Data!$A$10:$O$1069,MATCH(CONCATENATE($C90,G$8,$B90),Data!$J$10:$J$1069,0),15),"")</f>
        <v/>
      </c>
      <c r="H90" s="24" t="str">
        <f ca="1">IFERROR(INDEX(Data!$A$10:$O$1069,MATCH(CONCATENATE($C90,H$8,$B90),Data!$J$10:$J$1069,0),15),"")</f>
        <v/>
      </c>
      <c r="I90" s="24" t="str">
        <f ca="1">IFERROR(INDEX(Data!$A$10:$O$1069,MATCH(CONCATENATE($C90,I$8,$B90),Data!$J$10:$J$1069,0),15),"")</f>
        <v/>
      </c>
    </row>
    <row r="91" spans="1:9" ht="40.5" customHeight="1" x14ac:dyDescent="0.25">
      <c r="A91" s="29">
        <f>COUNTIF($C$8:C91,C91)+1</f>
        <v>13</v>
      </c>
      <c r="B91" s="29" t="str">
        <f t="shared" si="2"/>
        <v>FS</v>
      </c>
      <c r="C91" s="30" t="s">
        <v>16</v>
      </c>
      <c r="D91" s="24" t="str">
        <f ca="1">IFERROR(INDEX(Data!$A$10:$O$1069,MATCH(CONCATENATE($C91,D$8,$B91),Data!$J$10:$J$1069,0),15),"")</f>
        <v/>
      </c>
      <c r="E91" s="24" t="str">
        <f ca="1">IFERROR(INDEX(Data!$A$10:$O$1069,MATCH(CONCATENATE($C91,E$8,$B91),Data!$J$10:$J$1069,0),15),"")</f>
        <v/>
      </c>
      <c r="F91" s="24" t="str">
        <f ca="1">IFERROR(INDEX(Data!$A$10:$O$1069,MATCH(CONCATENATE($C91,F$8,$B91),Data!$J$10:$J$1069,0),15),"")</f>
        <v/>
      </c>
      <c r="G91" s="24" t="str">
        <f ca="1">IFERROR(INDEX(Data!$A$10:$O$1069,MATCH(CONCATENATE($C91,G$8,$B91),Data!$J$10:$J$1069,0),15),"")</f>
        <v/>
      </c>
      <c r="H91" s="24" t="str">
        <f ca="1">IFERROR(INDEX(Data!$A$10:$O$1069,MATCH(CONCATENATE($C91,H$8,$B91),Data!$J$10:$J$1069,0),15),"")</f>
        <v/>
      </c>
      <c r="I91" s="24" t="str">
        <f ca="1">IFERROR(INDEX(Data!$A$10:$O$1069,MATCH(CONCATENATE($C91,I$8,$B91),Data!$J$10:$J$1069,0),15),"")</f>
        <v/>
      </c>
    </row>
    <row r="92" spans="1:9" ht="40.5" customHeight="1" x14ac:dyDescent="0.25">
      <c r="A92" s="32" t="s">
        <v>143</v>
      </c>
      <c r="B92" s="32" t="s">
        <v>143</v>
      </c>
      <c r="C92" s="32" t="s">
        <v>143</v>
      </c>
      <c r="D92" s="32" t="s">
        <v>143</v>
      </c>
      <c r="E92" s="32" t="s">
        <v>143</v>
      </c>
      <c r="F92" s="32" t="s">
        <v>143</v>
      </c>
      <c r="G92" s="32" t="s">
        <v>143</v>
      </c>
      <c r="H92" s="32" t="s">
        <v>143</v>
      </c>
      <c r="I92" s="32" t="s">
        <v>143</v>
      </c>
    </row>
    <row r="93" spans="1:9" ht="40.5" customHeight="1" x14ac:dyDescent="0.25">
      <c r="A93" s="29">
        <f>COUNTIF($C$8:C93,C93)+1</f>
        <v>14</v>
      </c>
      <c r="B93" s="29" t="str">
        <f>VLOOKUP(A93,$K$11:$L$80,2,FALSE)</f>
        <v>GC</v>
      </c>
      <c r="C93" s="30" t="s">
        <v>0</v>
      </c>
      <c r="D93" s="24" t="str">
        <f ca="1">IFERROR(INDEX(Data!$A$10:$O$1069,MATCH(CONCATENATE($C93,D$8,$B93),Data!$J$10:$J$1069,0),15),"")</f>
        <v/>
      </c>
      <c r="E93" s="24" t="str">
        <f ca="1">IFERROR(INDEX(Data!$A$10:$O$1069,MATCH(CONCATENATE($C93,E$8,$B93),Data!$J$10:$J$1069,0),15),"")</f>
        <v/>
      </c>
      <c r="F93" s="24" t="str">
        <f ca="1">IFERROR(INDEX(Data!$A$10:$O$1069,MATCH(CONCATENATE($C93,F$8,$B93),Data!$J$10:$J$1069,0),15),"")</f>
        <v/>
      </c>
      <c r="G93" s="24" t="str">
        <f ca="1">IFERROR(INDEX(Data!$A$10:$O$1069,MATCH(CONCATENATE($C93,G$8,$B93),Data!$J$10:$J$1069,0),15),"")</f>
        <v/>
      </c>
      <c r="H93" s="24" t="str">
        <f ca="1">IFERROR(INDEX(Data!$A$10:$O$1069,MATCH(CONCATENATE($C93,H$8,$B93),Data!$J$10:$J$1069,0),15),"")</f>
        <v/>
      </c>
      <c r="I93" s="24" t="str">
        <f ca="1">IFERROR(INDEX(Data!$A$10:$O$1069,MATCH(CONCATENATE($C93,I$8,$B93),Data!$J$10:$J$1069,0),15),"")</f>
        <v/>
      </c>
    </row>
    <row r="94" spans="1:9" ht="40.5" customHeight="1" x14ac:dyDescent="0.25">
      <c r="A94" s="29">
        <f>COUNTIF($C$8:C94,C94)+1</f>
        <v>14</v>
      </c>
      <c r="B94" s="29" t="str">
        <f t="shared" si="2"/>
        <v>GC</v>
      </c>
      <c r="C94" s="30" t="s">
        <v>12</v>
      </c>
      <c r="D94" s="24" t="str">
        <f ca="1">IFERROR(INDEX(Data!$A$10:$O$1069,MATCH(CONCATENATE($C94,D$8,$B94),Data!$J$10:$J$1069,0),15),"")</f>
        <v/>
      </c>
      <c r="E94" s="24" t="str">
        <f ca="1">IFERROR(INDEX(Data!$A$10:$O$1069,MATCH(CONCATENATE($C94,E$8,$B94),Data!$J$10:$J$1069,0),15),"")</f>
        <v/>
      </c>
      <c r="F94" s="24" t="str">
        <f ca="1">IFERROR(INDEX(Data!$A$10:$O$1069,MATCH(CONCATENATE($C94,F$8,$B94),Data!$J$10:$J$1069,0),15),"")</f>
        <v/>
      </c>
      <c r="G94" s="24" t="str">
        <f ca="1">IFERROR(INDEX(Data!$A$10:$O$1069,MATCH(CONCATENATE($C94,G$8,$B94),Data!$J$10:$J$1069,0),15),"")</f>
        <v/>
      </c>
      <c r="H94" s="24" t="str">
        <f ca="1">IFERROR(INDEX(Data!$A$10:$O$1069,MATCH(CONCATENATE($C94,H$8,$B94),Data!$J$10:$J$1069,0),15),"")</f>
        <v/>
      </c>
      <c r="I94" s="24" t="str">
        <f ca="1">IFERROR(INDEX(Data!$A$10:$O$1069,MATCH(CONCATENATE($C94,I$8,$B94),Data!$J$10:$J$1069,0),15),"")</f>
        <v/>
      </c>
    </row>
    <row r="95" spans="1:9" ht="40.5" customHeight="1" x14ac:dyDescent="0.25">
      <c r="A95" s="29">
        <f>COUNTIF($C$8:C95,C95)+1</f>
        <v>14</v>
      </c>
      <c r="B95" s="29" t="str">
        <f t="shared" si="2"/>
        <v>GC</v>
      </c>
      <c r="C95" s="30" t="s">
        <v>13</v>
      </c>
      <c r="D95" s="24" t="str">
        <f ca="1">IFERROR(INDEX(Data!$A$10:$O$1069,MATCH(CONCATENATE($C95,D$8,$B95),Data!$J$10:$J$1069,0),15),"")</f>
        <v/>
      </c>
      <c r="E95" s="24" t="str">
        <f ca="1">IFERROR(INDEX(Data!$A$10:$O$1069,MATCH(CONCATENATE($C95,E$8,$B95),Data!$J$10:$J$1069,0),15),"")</f>
        <v/>
      </c>
      <c r="F95" s="24" t="str">
        <f ca="1">IFERROR(INDEX(Data!$A$10:$O$1069,MATCH(CONCATENATE($C95,F$8,$B95),Data!$J$10:$J$1069,0),15),"")</f>
        <v/>
      </c>
      <c r="G95" s="24" t="str">
        <f ca="1">IFERROR(INDEX(Data!$A$10:$O$1069,MATCH(CONCATENATE($C95,G$8,$B95),Data!$J$10:$J$1069,0),15),"")</f>
        <v/>
      </c>
      <c r="H95" s="24" t="str">
        <f ca="1">IFERROR(INDEX(Data!$A$10:$O$1069,MATCH(CONCATENATE($C95,H$8,$B95),Data!$J$10:$J$1069,0),15),"")</f>
        <v/>
      </c>
      <c r="I95" s="24" t="str">
        <f ca="1">IFERROR(INDEX(Data!$A$10:$O$1069,MATCH(CONCATENATE($C95,I$8,$B95),Data!$J$10:$J$1069,0),15),"")</f>
        <v/>
      </c>
    </row>
    <row r="96" spans="1:9" ht="40.5" customHeight="1" x14ac:dyDescent="0.25">
      <c r="A96" s="29">
        <f>COUNTIF($C$8:C96,C96)+1</f>
        <v>14</v>
      </c>
      <c r="B96" s="29" t="str">
        <f t="shared" si="2"/>
        <v>GC</v>
      </c>
      <c r="C96" s="30" t="s">
        <v>14</v>
      </c>
      <c r="D96" s="24" t="str">
        <f ca="1">IFERROR(INDEX(Data!$A$10:$O$1069,MATCH(CONCATENATE($C96,D$8,$B96),Data!$J$10:$J$1069,0),15),"")</f>
        <v/>
      </c>
      <c r="E96" s="24" t="str">
        <f ca="1">IFERROR(INDEX(Data!$A$10:$O$1069,MATCH(CONCATENATE($C96,E$8,$B96),Data!$J$10:$J$1069,0),15),"")</f>
        <v/>
      </c>
      <c r="F96" s="24" t="str">
        <f ca="1">IFERROR(INDEX(Data!$A$10:$O$1069,MATCH(CONCATENATE($C96,F$8,$B96),Data!$J$10:$J$1069,0),15),"")</f>
        <v/>
      </c>
      <c r="G96" s="24" t="str">
        <f ca="1">IFERROR(INDEX(Data!$A$10:$O$1069,MATCH(CONCATENATE($C96,G$8,$B96),Data!$J$10:$J$1069,0),15),"")</f>
        <v/>
      </c>
      <c r="H96" s="24" t="str">
        <f ca="1">IFERROR(INDEX(Data!$A$10:$O$1069,MATCH(CONCATENATE($C96,H$8,$B96),Data!$J$10:$J$1069,0),15),"")</f>
        <v/>
      </c>
      <c r="I96" s="24" t="str">
        <f ca="1">IFERROR(INDEX(Data!$A$10:$O$1069,MATCH(CONCATENATE($C96,I$8,$B96),Data!$J$10:$J$1069,0),15),"")</f>
        <v/>
      </c>
    </row>
    <row r="97" spans="1:9" ht="40.5" customHeight="1" x14ac:dyDescent="0.25">
      <c r="A97" s="29">
        <f>COUNTIF($C$8:C97,C97)+1</f>
        <v>14</v>
      </c>
      <c r="B97" s="29" t="str">
        <f t="shared" si="2"/>
        <v>GC</v>
      </c>
      <c r="C97" s="30" t="s">
        <v>15</v>
      </c>
      <c r="D97" s="24" t="str">
        <f ca="1">IFERROR(INDEX(Data!$A$10:$O$1069,MATCH(CONCATENATE($C97,D$8,$B97),Data!$J$10:$J$1069,0),15),"")</f>
        <v/>
      </c>
      <c r="E97" s="24" t="str">
        <f ca="1">IFERROR(INDEX(Data!$A$10:$O$1069,MATCH(CONCATENATE($C97,E$8,$B97),Data!$J$10:$J$1069,0),15),"")</f>
        <v/>
      </c>
      <c r="F97" s="24" t="str">
        <f ca="1">IFERROR(INDEX(Data!$A$10:$O$1069,MATCH(CONCATENATE($C97,F$8,$B97),Data!$J$10:$J$1069,0),15),"")</f>
        <v/>
      </c>
      <c r="G97" s="24" t="str">
        <f ca="1">IFERROR(INDEX(Data!$A$10:$O$1069,MATCH(CONCATENATE($C97,G$8,$B97),Data!$J$10:$J$1069,0),15),"")</f>
        <v/>
      </c>
      <c r="H97" s="24" t="str">
        <f ca="1">IFERROR(INDEX(Data!$A$10:$O$1069,MATCH(CONCATENATE($C97,H$8,$B97),Data!$J$10:$J$1069,0),15),"")</f>
        <v/>
      </c>
      <c r="I97" s="24" t="str">
        <f ca="1">IFERROR(INDEX(Data!$A$10:$O$1069,MATCH(CONCATENATE($C97,I$8,$B97),Data!$J$10:$J$1069,0),15),"")</f>
        <v/>
      </c>
    </row>
    <row r="98" spans="1:9" ht="40.5" customHeight="1" x14ac:dyDescent="0.25">
      <c r="A98" s="29">
        <f>COUNTIF($C$8:C98,C98)+1</f>
        <v>14</v>
      </c>
      <c r="B98" s="29" t="str">
        <f t="shared" si="2"/>
        <v>GC</v>
      </c>
      <c r="C98" s="30" t="s">
        <v>16</v>
      </c>
      <c r="D98" s="24" t="str">
        <f ca="1">IFERROR(INDEX(Data!$A$10:$O$1069,MATCH(CONCATENATE($C98,D$8,$B98),Data!$J$10:$J$1069,0),15),"")</f>
        <v/>
      </c>
      <c r="E98" s="24" t="str">
        <f ca="1">IFERROR(INDEX(Data!$A$10:$O$1069,MATCH(CONCATENATE($C98,E$8,$B98),Data!$J$10:$J$1069,0),15),"")</f>
        <v/>
      </c>
      <c r="F98" s="24" t="str">
        <f ca="1">IFERROR(INDEX(Data!$A$10:$O$1069,MATCH(CONCATENATE($C98,F$8,$B98),Data!$J$10:$J$1069,0),15),"")</f>
        <v/>
      </c>
      <c r="G98" s="24" t="str">
        <f ca="1">IFERROR(INDEX(Data!$A$10:$O$1069,MATCH(CONCATENATE($C98,G$8,$B98),Data!$J$10:$J$1069,0),15),"")</f>
        <v/>
      </c>
      <c r="H98" s="24" t="str">
        <f ca="1">IFERROR(INDEX(Data!$A$10:$O$1069,MATCH(CONCATENATE($C98,H$8,$B98),Data!$J$10:$J$1069,0),15),"")</f>
        <v/>
      </c>
      <c r="I98" s="24" t="str">
        <f ca="1">IFERROR(INDEX(Data!$A$10:$O$1069,MATCH(CONCATENATE($C98,I$8,$B98),Data!$J$10:$J$1069,0),15),"")</f>
        <v/>
      </c>
    </row>
    <row r="99" spans="1:9" ht="40.5" customHeight="1" x14ac:dyDescent="0.25">
      <c r="A99" s="32" t="s">
        <v>143</v>
      </c>
      <c r="B99" s="32" t="s">
        <v>143</v>
      </c>
      <c r="C99" s="32" t="s">
        <v>143</v>
      </c>
      <c r="D99" s="32" t="s">
        <v>143</v>
      </c>
      <c r="E99" s="32" t="s">
        <v>143</v>
      </c>
      <c r="F99" s="32" t="s">
        <v>143</v>
      </c>
      <c r="G99" s="32" t="s">
        <v>143</v>
      </c>
      <c r="H99" s="32" t="s">
        <v>143</v>
      </c>
      <c r="I99" s="32" t="s">
        <v>143</v>
      </c>
    </row>
    <row r="100" spans="1:9" ht="40.5" customHeight="1" x14ac:dyDescent="0.25">
      <c r="A100" s="29">
        <f>COUNTIF($C$8:C100,C100)+1</f>
        <v>15</v>
      </c>
      <c r="B100" s="29" t="str">
        <f>VLOOKUP(A100,$K$11:$L$80,2,FALSE)</f>
        <v>IUZ</v>
      </c>
      <c r="C100" s="30" t="s">
        <v>0</v>
      </c>
      <c r="D100" s="24" t="str">
        <f ca="1">IFERROR(INDEX(Data!$A$10:$O$1069,MATCH(CONCATENATE($C100,D$8,$B100),Data!$J$10:$J$1069,0),15),"")</f>
        <v/>
      </c>
      <c r="E100" s="24" t="str">
        <f ca="1">IFERROR(INDEX(Data!$A$10:$O$1069,MATCH(CONCATENATE($C100,E$8,$B100),Data!$J$10:$J$1069,0),15),"")</f>
        <v/>
      </c>
      <c r="F100" s="24" t="str">
        <f ca="1">IFERROR(INDEX(Data!$A$10:$O$1069,MATCH(CONCATENATE($C100,F$8,$B100),Data!$J$10:$J$1069,0),15),"")</f>
        <v/>
      </c>
      <c r="G100" s="24" t="str">
        <f ca="1">IFERROR(INDEX(Data!$A$10:$O$1069,MATCH(CONCATENATE($C100,G$8,$B100),Data!$J$10:$J$1069,0),15),"")</f>
        <v/>
      </c>
      <c r="H100" s="24" t="str">
        <f ca="1">IFERROR(INDEX(Data!$A$10:$O$1069,MATCH(CONCATENATE($C100,H$8,$B100),Data!$J$10:$J$1069,0),15),"")</f>
        <v/>
      </c>
      <c r="I100" s="24" t="str">
        <f ca="1">IFERROR(INDEX(Data!$A$10:$O$1069,MATCH(CONCATENATE($C100,I$8,$B100),Data!$J$10:$J$1069,0),15),"")</f>
        <v/>
      </c>
    </row>
    <row r="101" spans="1:9" ht="40.5" customHeight="1" x14ac:dyDescent="0.25">
      <c r="A101" s="29">
        <f>COUNTIF($C$8:C101,C101)+1</f>
        <v>15</v>
      </c>
      <c r="B101" s="29" t="str">
        <f t="shared" si="2"/>
        <v>IUZ</v>
      </c>
      <c r="C101" s="30" t="s">
        <v>12</v>
      </c>
      <c r="D101" s="24" t="str">
        <f ca="1">IFERROR(INDEX(Data!$A$10:$O$1069,MATCH(CONCATENATE($C101,D$8,$B101),Data!$J$10:$J$1069,0),15),"")</f>
        <v/>
      </c>
      <c r="E101" s="24" t="str">
        <f ca="1">IFERROR(INDEX(Data!$A$10:$O$1069,MATCH(CONCATENATE($C101,E$8,$B101),Data!$J$10:$J$1069,0),15),"")</f>
        <v/>
      </c>
      <c r="F101" s="24" t="str">
        <f ca="1">IFERROR(INDEX(Data!$A$10:$O$1069,MATCH(CONCATENATE($C101,F$8,$B101),Data!$J$10:$J$1069,0),15),"")</f>
        <v/>
      </c>
      <c r="G101" s="24" t="str">
        <f ca="1">IFERROR(INDEX(Data!$A$10:$O$1069,MATCH(CONCATENATE($C101,G$8,$B101),Data!$J$10:$J$1069,0),15),"")</f>
        <v/>
      </c>
      <c r="H101" s="24" t="str">
        <f ca="1">IFERROR(INDEX(Data!$A$10:$O$1069,MATCH(CONCATENATE($C101,H$8,$B101),Data!$J$10:$J$1069,0),15),"")</f>
        <v/>
      </c>
      <c r="I101" s="24" t="str">
        <f ca="1">IFERROR(INDEX(Data!$A$10:$O$1069,MATCH(CONCATENATE($C101,I$8,$B101),Data!$J$10:$J$1069,0),15),"")</f>
        <v/>
      </c>
    </row>
    <row r="102" spans="1:9" ht="40.5" customHeight="1" x14ac:dyDescent="0.25">
      <c r="A102" s="29">
        <f>COUNTIF($C$8:C102,C102)+1</f>
        <v>15</v>
      </c>
      <c r="B102" s="29" t="str">
        <f t="shared" si="2"/>
        <v>IUZ</v>
      </c>
      <c r="C102" s="30" t="s">
        <v>13</v>
      </c>
      <c r="D102" s="24" t="str">
        <f ca="1">IFERROR(INDEX(Data!$A$10:$O$1069,MATCH(CONCATENATE($C102,D$8,$B102),Data!$J$10:$J$1069,0),15),"")</f>
        <v/>
      </c>
      <c r="E102" s="24" t="str">
        <f ca="1">IFERROR(INDEX(Data!$A$10:$O$1069,MATCH(CONCATENATE($C102,E$8,$B102),Data!$J$10:$J$1069,0),15),"")</f>
        <v/>
      </c>
      <c r="F102" s="24" t="str">
        <f ca="1">IFERROR(INDEX(Data!$A$10:$O$1069,MATCH(CONCATENATE($C102,F$8,$B102),Data!$J$10:$J$1069,0),15),"")</f>
        <v/>
      </c>
      <c r="G102" s="24" t="str">
        <f ca="1">IFERROR(INDEX(Data!$A$10:$O$1069,MATCH(CONCATENATE($C102,G$8,$B102),Data!$J$10:$J$1069,0),15),"")</f>
        <v/>
      </c>
      <c r="H102" s="24" t="str">
        <f ca="1">IFERROR(INDEX(Data!$A$10:$O$1069,MATCH(CONCATENATE($C102,H$8,$B102),Data!$J$10:$J$1069,0),15),"")</f>
        <v/>
      </c>
      <c r="I102" s="24" t="str">
        <f ca="1">IFERROR(INDEX(Data!$A$10:$O$1069,MATCH(CONCATENATE($C102,I$8,$B102),Data!$J$10:$J$1069,0),15),"")</f>
        <v/>
      </c>
    </row>
    <row r="103" spans="1:9" ht="40.5" customHeight="1" x14ac:dyDescent="0.25">
      <c r="A103" s="29">
        <f>COUNTIF($C$8:C103,C103)+1</f>
        <v>15</v>
      </c>
      <c r="B103" s="29" t="str">
        <f t="shared" si="2"/>
        <v>IUZ</v>
      </c>
      <c r="C103" s="30" t="s">
        <v>14</v>
      </c>
      <c r="D103" s="24" t="str">
        <f ca="1">IFERROR(INDEX(Data!$A$10:$O$1069,MATCH(CONCATENATE($C103,D$8,$B103),Data!$J$10:$J$1069,0),15),"")</f>
        <v/>
      </c>
      <c r="E103" s="24" t="str">
        <f ca="1">IFERROR(INDEX(Data!$A$10:$O$1069,MATCH(CONCATENATE($C103,E$8,$B103),Data!$J$10:$J$1069,0),15),"")</f>
        <v/>
      </c>
      <c r="F103" s="24" t="str">
        <f ca="1">IFERROR(INDEX(Data!$A$10:$O$1069,MATCH(CONCATENATE($C103,F$8,$B103),Data!$J$10:$J$1069,0),15),"")</f>
        <v/>
      </c>
      <c r="G103" s="24" t="str">
        <f ca="1">IFERROR(INDEX(Data!$A$10:$O$1069,MATCH(CONCATENATE($C103,G$8,$B103),Data!$J$10:$J$1069,0),15),"")</f>
        <v/>
      </c>
      <c r="H103" s="24" t="str">
        <f ca="1">IFERROR(INDEX(Data!$A$10:$O$1069,MATCH(CONCATENATE($C103,H$8,$B103),Data!$J$10:$J$1069,0),15),"")</f>
        <v/>
      </c>
      <c r="I103" s="24" t="str">
        <f ca="1">IFERROR(INDEX(Data!$A$10:$O$1069,MATCH(CONCATENATE($C103,I$8,$B103),Data!$J$10:$J$1069,0),15),"")</f>
        <v/>
      </c>
    </row>
    <row r="104" spans="1:9" ht="40.5" customHeight="1" x14ac:dyDescent="0.25">
      <c r="A104" s="29">
        <f>COUNTIF($C$8:C104,C104)+1</f>
        <v>15</v>
      </c>
      <c r="B104" s="29" t="str">
        <f t="shared" si="2"/>
        <v>IUZ</v>
      </c>
      <c r="C104" s="30" t="s">
        <v>15</v>
      </c>
      <c r="D104" s="24" t="str">
        <f ca="1">IFERROR(INDEX(Data!$A$10:$O$1069,MATCH(CONCATENATE($C104,D$8,$B104),Data!$J$10:$J$1069,0),15),"")</f>
        <v/>
      </c>
      <c r="E104" s="24" t="str">
        <f ca="1">IFERROR(INDEX(Data!$A$10:$O$1069,MATCH(CONCATENATE($C104,E$8,$B104),Data!$J$10:$J$1069,0),15),"")</f>
        <v/>
      </c>
      <c r="F104" s="24" t="str">
        <f ca="1">IFERROR(INDEX(Data!$A$10:$O$1069,MATCH(CONCATENATE($C104,F$8,$B104),Data!$J$10:$J$1069,0),15),"")</f>
        <v/>
      </c>
      <c r="G104" s="24" t="str">
        <f ca="1">IFERROR(INDEX(Data!$A$10:$O$1069,MATCH(CONCATENATE($C104,G$8,$B104),Data!$J$10:$J$1069,0),15),"")</f>
        <v/>
      </c>
      <c r="H104" s="24" t="str">
        <f ca="1">IFERROR(INDEX(Data!$A$10:$O$1069,MATCH(CONCATENATE($C104,H$8,$B104),Data!$J$10:$J$1069,0),15),"")</f>
        <v/>
      </c>
      <c r="I104" s="24" t="str">
        <f ca="1">IFERROR(INDEX(Data!$A$10:$O$1069,MATCH(CONCATENATE($C104,I$8,$B104),Data!$J$10:$J$1069,0),15),"")</f>
        <v/>
      </c>
    </row>
    <row r="105" spans="1:9" ht="40.5" customHeight="1" x14ac:dyDescent="0.25">
      <c r="A105" s="29">
        <f>COUNTIF($C$8:C105,C105)+1</f>
        <v>15</v>
      </c>
      <c r="B105" s="29" t="str">
        <f t="shared" si="2"/>
        <v>IUZ</v>
      </c>
      <c r="C105" s="30" t="s">
        <v>16</v>
      </c>
      <c r="D105" s="24" t="str">
        <f ca="1">IFERROR(INDEX(Data!$A$10:$O$1069,MATCH(CONCATENATE($C105,D$8,$B105),Data!$J$10:$J$1069,0),15),"")</f>
        <v/>
      </c>
      <c r="E105" s="24" t="str">
        <f ca="1">IFERROR(INDEX(Data!$A$10:$O$1069,MATCH(CONCATENATE($C105,E$8,$B105),Data!$J$10:$J$1069,0),15),"")</f>
        <v/>
      </c>
      <c r="F105" s="24" t="str">
        <f ca="1">IFERROR(INDEX(Data!$A$10:$O$1069,MATCH(CONCATENATE($C105,F$8,$B105),Data!$J$10:$J$1069,0),15),"")</f>
        <v/>
      </c>
      <c r="G105" s="24" t="str">
        <f ca="1">IFERROR(INDEX(Data!$A$10:$O$1069,MATCH(CONCATENATE($C105,G$8,$B105),Data!$J$10:$J$1069,0),15),"")</f>
        <v/>
      </c>
      <c r="H105" s="24" t="str">
        <f ca="1">IFERROR(INDEX(Data!$A$10:$O$1069,MATCH(CONCATENATE($C105,H$8,$B105),Data!$J$10:$J$1069,0),15),"")</f>
        <v/>
      </c>
      <c r="I105" s="24" t="str">
        <f ca="1">IFERROR(INDEX(Data!$A$10:$O$1069,MATCH(CONCATENATE($C105,I$8,$B105),Data!$J$10:$J$1069,0),15),"")</f>
        <v/>
      </c>
    </row>
    <row r="106" spans="1:9" ht="40.5" customHeight="1" x14ac:dyDescent="0.25">
      <c r="A106" s="32" t="s">
        <v>143</v>
      </c>
      <c r="B106" s="32" t="s">
        <v>143</v>
      </c>
      <c r="C106" s="32" t="s">
        <v>143</v>
      </c>
      <c r="D106" s="32" t="s">
        <v>143</v>
      </c>
      <c r="E106" s="32" t="s">
        <v>143</v>
      </c>
      <c r="F106" s="32" t="s">
        <v>143</v>
      </c>
      <c r="G106" s="32" t="s">
        <v>143</v>
      </c>
      <c r="H106" s="32" t="s">
        <v>143</v>
      </c>
      <c r="I106" s="32" t="s">
        <v>143</v>
      </c>
    </row>
    <row r="107" spans="1:9" ht="40.5" customHeight="1" x14ac:dyDescent="0.25">
      <c r="A107" s="29">
        <f>COUNTIF($C$8:C107,C107)+1</f>
        <v>16</v>
      </c>
      <c r="B107" s="29" t="str">
        <f>VLOOKUP(A107,$K$11:$L$80,2,FALSE)</f>
        <v>JH</v>
      </c>
      <c r="C107" s="30" t="s">
        <v>0</v>
      </c>
      <c r="D107" s="24" t="str">
        <f ca="1">IFERROR(INDEX(Data!$A$10:$O$1069,MATCH(CONCATENATE($C107,D$8,$B107),Data!$J$10:$J$1069,0),15),"")</f>
        <v/>
      </c>
      <c r="E107" s="24" t="str">
        <f ca="1">IFERROR(INDEX(Data!$A$10:$O$1069,MATCH(CONCATENATE($C107,E$8,$B107),Data!$J$10:$J$1069,0),15),"")</f>
        <v/>
      </c>
      <c r="F107" s="24" t="str">
        <f ca="1">IFERROR(INDEX(Data!$A$10:$O$1069,MATCH(CONCATENATE($C107,F$8,$B107),Data!$J$10:$J$1069,0),15),"")</f>
        <v/>
      </c>
      <c r="G107" s="24" t="str">
        <f ca="1">IFERROR(INDEX(Data!$A$10:$O$1069,MATCH(CONCATENATE($C107,G$8,$B107),Data!$J$10:$J$1069,0),15),"")</f>
        <v/>
      </c>
      <c r="H107" s="24" t="str">
        <f ca="1">IFERROR(INDEX(Data!$A$10:$O$1069,MATCH(CONCATENATE($C107,H$8,$B107),Data!$J$10:$J$1069,0),15),"")</f>
        <v/>
      </c>
      <c r="I107" s="24" t="str">
        <f ca="1">IFERROR(INDEX(Data!$A$10:$O$1069,MATCH(CONCATENATE($C107,I$8,$B107),Data!$J$10:$J$1069,0),15),"")</f>
        <v/>
      </c>
    </row>
    <row r="108" spans="1:9" ht="40.5" customHeight="1" x14ac:dyDescent="0.25">
      <c r="A108" s="29">
        <f>COUNTIF($C$8:C108,C108)+1</f>
        <v>16</v>
      </c>
      <c r="B108" s="29" t="str">
        <f t="shared" si="2"/>
        <v>JH</v>
      </c>
      <c r="C108" s="30" t="s">
        <v>12</v>
      </c>
      <c r="D108" s="24" t="str">
        <f ca="1">IFERROR(INDEX(Data!$A$10:$O$1069,MATCH(CONCATENATE($C108,D$8,$B108),Data!$J$10:$J$1069,0),15),"")</f>
        <v/>
      </c>
      <c r="E108" s="24" t="str">
        <f ca="1">IFERROR(INDEX(Data!$A$10:$O$1069,MATCH(CONCATENATE($C108,E$8,$B108),Data!$J$10:$J$1069,0),15),"")</f>
        <v/>
      </c>
      <c r="F108" s="24" t="str">
        <f ca="1">IFERROR(INDEX(Data!$A$10:$O$1069,MATCH(CONCATENATE($C108,F$8,$B108),Data!$J$10:$J$1069,0),15),"")</f>
        <v/>
      </c>
      <c r="G108" s="24" t="str">
        <f ca="1">IFERROR(INDEX(Data!$A$10:$O$1069,MATCH(CONCATENATE($C108,G$8,$B108),Data!$J$10:$J$1069,0),15),"")</f>
        <v/>
      </c>
      <c r="H108" s="24" t="str">
        <f ca="1">IFERROR(INDEX(Data!$A$10:$O$1069,MATCH(CONCATENATE($C108,H$8,$B108),Data!$J$10:$J$1069,0),15),"")</f>
        <v/>
      </c>
      <c r="I108" s="24" t="str">
        <f ca="1">IFERROR(INDEX(Data!$A$10:$O$1069,MATCH(CONCATENATE($C108,I$8,$B108),Data!$J$10:$J$1069,0),15),"")</f>
        <v/>
      </c>
    </row>
    <row r="109" spans="1:9" ht="40.5" customHeight="1" x14ac:dyDescent="0.25">
      <c r="A109" s="29">
        <f>COUNTIF($C$8:C109,C109)+1</f>
        <v>16</v>
      </c>
      <c r="B109" s="29" t="str">
        <f t="shared" si="2"/>
        <v>JH</v>
      </c>
      <c r="C109" s="30" t="s">
        <v>13</v>
      </c>
      <c r="D109" s="24" t="str">
        <f ca="1">IFERROR(INDEX(Data!$A$10:$O$1069,MATCH(CONCATENATE($C109,D$8,$B109),Data!$J$10:$J$1069,0),15),"")</f>
        <v/>
      </c>
      <c r="E109" s="24" t="str">
        <f ca="1">IFERROR(INDEX(Data!$A$10:$O$1069,MATCH(CONCATENATE($C109,E$8,$B109),Data!$J$10:$J$1069,0),15),"")</f>
        <v/>
      </c>
      <c r="F109" s="24" t="str">
        <f ca="1">IFERROR(INDEX(Data!$A$10:$O$1069,MATCH(CONCATENATE($C109,F$8,$B109),Data!$J$10:$J$1069,0),15),"")</f>
        <v/>
      </c>
      <c r="G109" s="24" t="str">
        <f ca="1">IFERROR(INDEX(Data!$A$10:$O$1069,MATCH(CONCATENATE($C109,G$8,$B109),Data!$J$10:$J$1069,0),15),"")</f>
        <v/>
      </c>
      <c r="H109" s="24" t="str">
        <f ca="1">IFERROR(INDEX(Data!$A$10:$O$1069,MATCH(CONCATENATE($C109,H$8,$B109),Data!$J$10:$J$1069,0),15),"")</f>
        <v/>
      </c>
      <c r="I109" s="24" t="str">
        <f ca="1">IFERROR(INDEX(Data!$A$10:$O$1069,MATCH(CONCATENATE($C109,I$8,$B109),Data!$J$10:$J$1069,0),15),"")</f>
        <v/>
      </c>
    </row>
    <row r="110" spans="1:9" ht="40.5" customHeight="1" x14ac:dyDescent="0.25">
      <c r="A110" s="29">
        <f>COUNTIF($C$8:C110,C110)+1</f>
        <v>16</v>
      </c>
      <c r="B110" s="29" t="str">
        <f t="shared" si="2"/>
        <v>JH</v>
      </c>
      <c r="C110" s="30" t="s">
        <v>14</v>
      </c>
      <c r="D110" s="24" t="str">
        <f ca="1">IFERROR(INDEX(Data!$A$10:$O$1069,MATCH(CONCATENATE($C110,D$8,$B110),Data!$J$10:$J$1069,0),15),"")</f>
        <v/>
      </c>
      <c r="E110" s="24" t="str">
        <f ca="1">IFERROR(INDEX(Data!$A$10:$O$1069,MATCH(CONCATENATE($C110,E$8,$B110),Data!$J$10:$J$1069,0),15),"")</f>
        <v/>
      </c>
      <c r="F110" s="24" t="str">
        <f ca="1">IFERROR(INDEX(Data!$A$10:$O$1069,MATCH(CONCATENATE($C110,F$8,$B110),Data!$J$10:$J$1069,0),15),"")</f>
        <v/>
      </c>
      <c r="G110" s="24" t="str">
        <f ca="1">IFERROR(INDEX(Data!$A$10:$O$1069,MATCH(CONCATENATE($C110,G$8,$B110),Data!$J$10:$J$1069,0),15),"")</f>
        <v/>
      </c>
      <c r="H110" s="24" t="str">
        <f ca="1">IFERROR(INDEX(Data!$A$10:$O$1069,MATCH(CONCATENATE($C110,H$8,$B110),Data!$J$10:$J$1069,0),15),"")</f>
        <v/>
      </c>
      <c r="I110" s="24" t="str">
        <f ca="1">IFERROR(INDEX(Data!$A$10:$O$1069,MATCH(CONCATENATE($C110,I$8,$B110),Data!$J$10:$J$1069,0),15),"")</f>
        <v/>
      </c>
    </row>
    <row r="111" spans="1:9" ht="40.5" customHeight="1" x14ac:dyDescent="0.25">
      <c r="A111" s="29">
        <f>COUNTIF($C$8:C111,C111)+1</f>
        <v>16</v>
      </c>
      <c r="B111" s="29" t="str">
        <f t="shared" si="2"/>
        <v>JH</v>
      </c>
      <c r="C111" s="30" t="s">
        <v>15</v>
      </c>
      <c r="D111" s="24" t="str">
        <f ca="1">IFERROR(INDEX(Data!$A$10:$O$1069,MATCH(CONCATENATE($C111,D$8,$B111),Data!$J$10:$J$1069,0),15),"")</f>
        <v/>
      </c>
      <c r="E111" s="24" t="str">
        <f ca="1">IFERROR(INDEX(Data!$A$10:$O$1069,MATCH(CONCATENATE($C111,E$8,$B111),Data!$J$10:$J$1069,0),15),"")</f>
        <v/>
      </c>
      <c r="F111" s="24" t="str">
        <f ca="1">IFERROR(INDEX(Data!$A$10:$O$1069,MATCH(CONCATENATE($C111,F$8,$B111),Data!$J$10:$J$1069,0),15),"")</f>
        <v/>
      </c>
      <c r="G111" s="24" t="str">
        <f ca="1">IFERROR(INDEX(Data!$A$10:$O$1069,MATCH(CONCATENATE($C111,G$8,$B111),Data!$J$10:$J$1069,0),15),"")</f>
        <v/>
      </c>
      <c r="H111" s="24" t="str">
        <f ca="1">IFERROR(INDEX(Data!$A$10:$O$1069,MATCH(CONCATENATE($C111,H$8,$B111),Data!$J$10:$J$1069,0),15),"")</f>
        <v/>
      </c>
      <c r="I111" s="24" t="str">
        <f ca="1">IFERROR(INDEX(Data!$A$10:$O$1069,MATCH(CONCATENATE($C111,I$8,$B111),Data!$J$10:$J$1069,0),15),"")</f>
        <v/>
      </c>
    </row>
    <row r="112" spans="1:9" ht="40.5" customHeight="1" x14ac:dyDescent="0.25">
      <c r="A112" s="29">
        <f>COUNTIF($C$8:C112,C112)+1</f>
        <v>16</v>
      </c>
      <c r="B112" s="29" t="str">
        <f t="shared" si="2"/>
        <v>JH</v>
      </c>
      <c r="C112" s="30" t="s">
        <v>16</v>
      </c>
      <c r="D112" s="24" t="str">
        <f ca="1">IFERROR(INDEX(Data!$A$10:$O$1069,MATCH(CONCATENATE($C112,D$8,$B112),Data!$J$10:$J$1069,0),15),"")</f>
        <v/>
      </c>
      <c r="E112" s="24" t="str">
        <f ca="1">IFERROR(INDEX(Data!$A$10:$O$1069,MATCH(CONCATENATE($C112,E$8,$B112),Data!$J$10:$J$1069,0),15),"")</f>
        <v/>
      </c>
      <c r="F112" s="24" t="str">
        <f ca="1">IFERROR(INDEX(Data!$A$10:$O$1069,MATCH(CONCATENATE($C112,F$8,$B112),Data!$J$10:$J$1069,0),15),"")</f>
        <v/>
      </c>
      <c r="G112" s="24" t="str">
        <f ca="1">IFERROR(INDEX(Data!$A$10:$O$1069,MATCH(CONCATENATE($C112,G$8,$B112),Data!$J$10:$J$1069,0),15),"")</f>
        <v/>
      </c>
      <c r="H112" s="24" t="str">
        <f ca="1">IFERROR(INDEX(Data!$A$10:$O$1069,MATCH(CONCATENATE($C112,H$8,$B112),Data!$J$10:$J$1069,0),15),"")</f>
        <v/>
      </c>
      <c r="I112" s="24" t="str">
        <f ca="1">IFERROR(INDEX(Data!$A$10:$O$1069,MATCH(CONCATENATE($C112,I$8,$B112),Data!$J$10:$J$1069,0),15),"")</f>
        <v/>
      </c>
    </row>
    <row r="113" spans="1:9" ht="40.5" customHeight="1" x14ac:dyDescent="0.25">
      <c r="A113" s="32" t="s">
        <v>143</v>
      </c>
      <c r="B113" s="32" t="s">
        <v>143</v>
      </c>
      <c r="C113" s="32" t="s">
        <v>143</v>
      </c>
      <c r="D113" s="32" t="s">
        <v>143</v>
      </c>
      <c r="E113" s="32" t="s">
        <v>143</v>
      </c>
      <c r="F113" s="32" t="s">
        <v>143</v>
      </c>
      <c r="G113" s="32" t="s">
        <v>143</v>
      </c>
      <c r="H113" s="32" t="s">
        <v>143</v>
      </c>
      <c r="I113" s="32" t="s">
        <v>143</v>
      </c>
    </row>
    <row r="114" spans="1:9" ht="40.5" customHeight="1" x14ac:dyDescent="0.25">
      <c r="A114" s="29">
        <f>COUNTIF($C$8:C114,C114)+1</f>
        <v>17</v>
      </c>
      <c r="B114" s="29" t="str">
        <f>VLOOKUP(A114,$K$11:$L$80,2,FALSE)</f>
        <v>KZ</v>
      </c>
      <c r="C114" s="30" t="s">
        <v>0</v>
      </c>
      <c r="D114" s="24" t="str">
        <f ca="1">IFERROR(INDEX(Data!$A$10:$O$1069,MATCH(CONCATENATE($C114,D$8,$B114),Data!$J$10:$J$1069,0),15),"")</f>
        <v/>
      </c>
      <c r="E114" s="24" t="str">
        <f ca="1">IFERROR(INDEX(Data!$A$10:$O$1069,MATCH(CONCATENATE($C114,E$8,$B114),Data!$J$10:$J$1069,0),15),"")</f>
        <v/>
      </c>
      <c r="F114" s="24" t="str">
        <f ca="1">IFERROR(INDEX(Data!$A$10:$O$1069,MATCH(CONCATENATE($C114,F$8,$B114),Data!$J$10:$J$1069,0),15),"")</f>
        <v/>
      </c>
      <c r="G114" s="24" t="str">
        <f ca="1">IFERROR(INDEX(Data!$A$10:$O$1069,MATCH(CONCATENATE($C114,G$8,$B114),Data!$J$10:$J$1069,0),15),"")</f>
        <v/>
      </c>
      <c r="H114" s="24" t="str">
        <f ca="1">IFERROR(INDEX(Data!$A$10:$O$1069,MATCH(CONCATENATE($C114,H$8,$B114),Data!$J$10:$J$1069,0),15),"")</f>
        <v/>
      </c>
      <c r="I114" s="24" t="str">
        <f ca="1">IFERROR(INDEX(Data!$A$10:$O$1069,MATCH(CONCATENATE($C114,I$8,$B114),Data!$J$10:$J$1069,0),15),"")</f>
        <v/>
      </c>
    </row>
    <row r="115" spans="1:9" ht="40.5" customHeight="1" x14ac:dyDescent="0.25">
      <c r="A115" s="29">
        <f>COUNTIF($C$8:C115,C115)+1</f>
        <v>17</v>
      </c>
      <c r="B115" s="29" t="str">
        <f t="shared" si="2"/>
        <v>KZ</v>
      </c>
      <c r="C115" s="30" t="s">
        <v>12</v>
      </c>
      <c r="D115" s="24" t="str">
        <f ca="1">IFERROR(INDEX(Data!$A$10:$O$1069,MATCH(CONCATENATE($C115,D$8,$B115),Data!$J$10:$J$1069,0),15),"")</f>
        <v/>
      </c>
      <c r="E115" s="24" t="str">
        <f ca="1">IFERROR(INDEX(Data!$A$10:$O$1069,MATCH(CONCATENATE($C115,E$8,$B115),Data!$J$10:$J$1069,0),15),"")</f>
        <v/>
      </c>
      <c r="F115" s="24" t="str">
        <f ca="1">IFERROR(INDEX(Data!$A$10:$O$1069,MATCH(CONCATENATE($C115,F$8,$B115),Data!$J$10:$J$1069,0),15),"")</f>
        <v/>
      </c>
      <c r="G115" s="24" t="str">
        <f ca="1">IFERROR(INDEX(Data!$A$10:$O$1069,MATCH(CONCATENATE($C115,G$8,$B115),Data!$J$10:$J$1069,0),15),"")</f>
        <v/>
      </c>
      <c r="H115" s="24" t="str">
        <f ca="1">IFERROR(INDEX(Data!$A$10:$O$1069,MATCH(CONCATENATE($C115,H$8,$B115),Data!$J$10:$J$1069,0),15),"")</f>
        <v/>
      </c>
      <c r="I115" s="24" t="str">
        <f ca="1">IFERROR(INDEX(Data!$A$10:$O$1069,MATCH(CONCATENATE($C115,I$8,$B115),Data!$J$10:$J$1069,0),15),"")</f>
        <v/>
      </c>
    </row>
    <row r="116" spans="1:9" ht="40.5" customHeight="1" x14ac:dyDescent="0.25">
      <c r="A116" s="29">
        <f>COUNTIF($C$8:C116,C116)+1</f>
        <v>17</v>
      </c>
      <c r="B116" s="29" t="str">
        <f t="shared" si="2"/>
        <v>KZ</v>
      </c>
      <c r="C116" s="30" t="s">
        <v>13</v>
      </c>
      <c r="D116" s="24" t="str">
        <f ca="1">IFERROR(INDEX(Data!$A$10:$O$1069,MATCH(CONCATENATE($C116,D$8,$B116),Data!$J$10:$J$1069,0),15),"")</f>
        <v/>
      </c>
      <c r="E116" s="24" t="str">
        <f ca="1">IFERROR(INDEX(Data!$A$10:$O$1069,MATCH(CONCATENATE($C116,E$8,$B116),Data!$J$10:$J$1069,0),15),"")</f>
        <v/>
      </c>
      <c r="F116" s="24" t="str">
        <f ca="1">IFERROR(INDEX(Data!$A$10:$O$1069,MATCH(CONCATENATE($C116,F$8,$B116),Data!$J$10:$J$1069,0),15),"")</f>
        <v/>
      </c>
      <c r="G116" s="24" t="str">
        <f ca="1">IFERROR(INDEX(Data!$A$10:$O$1069,MATCH(CONCATENATE($C116,G$8,$B116),Data!$J$10:$J$1069,0),15),"")</f>
        <v/>
      </c>
      <c r="H116" s="24" t="str">
        <f ca="1">IFERROR(INDEX(Data!$A$10:$O$1069,MATCH(CONCATENATE($C116,H$8,$B116),Data!$J$10:$J$1069,0),15),"")</f>
        <v/>
      </c>
      <c r="I116" s="24" t="str">
        <f ca="1">IFERROR(INDEX(Data!$A$10:$O$1069,MATCH(CONCATENATE($C116,I$8,$B116),Data!$J$10:$J$1069,0),15),"")</f>
        <v/>
      </c>
    </row>
    <row r="117" spans="1:9" ht="40.5" customHeight="1" x14ac:dyDescent="0.25">
      <c r="A117" s="29">
        <f>COUNTIF($C$8:C117,C117)+1</f>
        <v>17</v>
      </c>
      <c r="B117" s="29" t="str">
        <f t="shared" si="2"/>
        <v>KZ</v>
      </c>
      <c r="C117" s="30" t="s">
        <v>14</v>
      </c>
      <c r="D117" s="24" t="str">
        <f ca="1">IFERROR(INDEX(Data!$A$10:$O$1069,MATCH(CONCATENATE($C117,D$8,$B117),Data!$J$10:$J$1069,0),15),"")</f>
        <v/>
      </c>
      <c r="E117" s="24" t="str">
        <f ca="1">IFERROR(INDEX(Data!$A$10:$O$1069,MATCH(CONCATENATE($C117,E$8,$B117),Data!$J$10:$J$1069,0),15),"")</f>
        <v/>
      </c>
      <c r="F117" s="24" t="str">
        <f ca="1">IFERROR(INDEX(Data!$A$10:$O$1069,MATCH(CONCATENATE($C117,F$8,$B117),Data!$J$10:$J$1069,0),15),"")</f>
        <v/>
      </c>
      <c r="G117" s="24" t="str">
        <f ca="1">IFERROR(INDEX(Data!$A$10:$O$1069,MATCH(CONCATENATE($C117,G$8,$B117),Data!$J$10:$J$1069,0),15),"")</f>
        <v/>
      </c>
      <c r="H117" s="24" t="str">
        <f ca="1">IFERROR(INDEX(Data!$A$10:$O$1069,MATCH(CONCATENATE($C117,H$8,$B117),Data!$J$10:$J$1069,0),15),"")</f>
        <v/>
      </c>
      <c r="I117" s="24" t="str">
        <f ca="1">IFERROR(INDEX(Data!$A$10:$O$1069,MATCH(CONCATENATE($C117,I$8,$B117),Data!$J$10:$J$1069,0),15),"")</f>
        <v/>
      </c>
    </row>
    <row r="118" spans="1:9" ht="40.5" customHeight="1" x14ac:dyDescent="0.25">
      <c r="A118" s="29">
        <f>COUNTIF($C$8:C118,C118)+1</f>
        <v>17</v>
      </c>
      <c r="B118" s="29" t="str">
        <f t="shared" si="2"/>
        <v>KZ</v>
      </c>
      <c r="C118" s="30" t="s">
        <v>15</v>
      </c>
      <c r="D118" s="24" t="str">
        <f ca="1">IFERROR(INDEX(Data!$A$10:$O$1069,MATCH(CONCATENATE($C118,D$8,$B118),Data!$J$10:$J$1069,0),15),"")</f>
        <v/>
      </c>
      <c r="E118" s="24" t="str">
        <f ca="1">IFERROR(INDEX(Data!$A$10:$O$1069,MATCH(CONCATENATE($C118,E$8,$B118),Data!$J$10:$J$1069,0),15),"")</f>
        <v/>
      </c>
      <c r="F118" s="24" t="str">
        <f ca="1">IFERROR(INDEX(Data!$A$10:$O$1069,MATCH(CONCATENATE($C118,F$8,$B118),Data!$J$10:$J$1069,0),15),"")</f>
        <v/>
      </c>
      <c r="G118" s="24" t="str">
        <f ca="1">IFERROR(INDEX(Data!$A$10:$O$1069,MATCH(CONCATENATE($C118,G$8,$B118),Data!$J$10:$J$1069,0),15),"")</f>
        <v/>
      </c>
      <c r="H118" s="24" t="str">
        <f ca="1">IFERROR(INDEX(Data!$A$10:$O$1069,MATCH(CONCATENATE($C118,H$8,$B118),Data!$J$10:$J$1069,0),15),"")</f>
        <v/>
      </c>
      <c r="I118" s="24" t="str">
        <f ca="1">IFERROR(INDEX(Data!$A$10:$O$1069,MATCH(CONCATENATE($C118,I$8,$B118),Data!$J$10:$J$1069,0),15),"")</f>
        <v/>
      </c>
    </row>
    <row r="119" spans="1:9" ht="40.5" customHeight="1" x14ac:dyDescent="0.25">
      <c r="A119" s="29">
        <f>COUNTIF($C$8:C119,C119)+1</f>
        <v>17</v>
      </c>
      <c r="B119" s="29" t="str">
        <f t="shared" si="2"/>
        <v>KZ</v>
      </c>
      <c r="C119" s="30" t="s">
        <v>16</v>
      </c>
      <c r="D119" s="24" t="str">
        <f ca="1">IFERROR(INDEX(Data!$A$10:$O$1069,MATCH(CONCATENATE($C119,D$8,$B119),Data!$J$10:$J$1069,0),15),"")</f>
        <v/>
      </c>
      <c r="E119" s="24" t="str">
        <f ca="1">IFERROR(INDEX(Data!$A$10:$O$1069,MATCH(CONCATENATE($C119,E$8,$B119),Data!$J$10:$J$1069,0),15),"")</f>
        <v/>
      </c>
      <c r="F119" s="24" t="str">
        <f ca="1">IFERROR(INDEX(Data!$A$10:$O$1069,MATCH(CONCATENATE($C119,F$8,$B119),Data!$J$10:$J$1069,0),15),"")</f>
        <v/>
      </c>
      <c r="G119" s="24" t="str">
        <f ca="1">IFERROR(INDEX(Data!$A$10:$O$1069,MATCH(CONCATENATE($C119,G$8,$B119),Data!$J$10:$J$1069,0),15),"")</f>
        <v/>
      </c>
      <c r="H119" s="24" t="str">
        <f ca="1">IFERROR(INDEX(Data!$A$10:$O$1069,MATCH(CONCATENATE($C119,H$8,$B119),Data!$J$10:$J$1069,0),15),"")</f>
        <v/>
      </c>
      <c r="I119" s="24" t="str">
        <f ca="1">IFERROR(INDEX(Data!$A$10:$O$1069,MATCH(CONCATENATE($C119,I$8,$B119),Data!$J$10:$J$1069,0),15),"")</f>
        <v/>
      </c>
    </row>
    <row r="120" spans="1:9" ht="40.5" customHeight="1" x14ac:dyDescent="0.25">
      <c r="A120" s="32" t="s">
        <v>143</v>
      </c>
      <c r="B120" s="32" t="s">
        <v>143</v>
      </c>
      <c r="C120" s="32" t="s">
        <v>143</v>
      </c>
      <c r="D120" s="32" t="s">
        <v>143</v>
      </c>
      <c r="E120" s="32" t="s">
        <v>143</v>
      </c>
      <c r="F120" s="32" t="s">
        <v>143</v>
      </c>
      <c r="G120" s="32" t="s">
        <v>143</v>
      </c>
      <c r="H120" s="32" t="s">
        <v>143</v>
      </c>
      <c r="I120" s="32" t="s">
        <v>143</v>
      </c>
    </row>
    <row r="121" spans="1:9" ht="40.5" customHeight="1" x14ac:dyDescent="0.25">
      <c r="A121" s="29">
        <f>COUNTIF($C$8:C121,C121)+1</f>
        <v>18</v>
      </c>
      <c r="B121" s="29" t="str">
        <f>VLOOKUP(A121,$K$11:$L$80,2,FALSE)</f>
        <v>MAB</v>
      </c>
      <c r="C121" s="30" t="s">
        <v>0</v>
      </c>
      <c r="D121" s="24" t="str">
        <f ca="1">IFERROR(INDEX(Data!$A$10:$O$1069,MATCH(CONCATENATE($C121,D$8,$B121),Data!$J$10:$J$1069,0),15),"")</f>
        <v/>
      </c>
      <c r="E121" s="24" t="str">
        <f ca="1">IFERROR(INDEX(Data!$A$10:$O$1069,MATCH(CONCATENATE($C121,E$8,$B121),Data!$J$10:$J$1069,0),15),"")</f>
        <v/>
      </c>
      <c r="F121" s="24" t="str">
        <f ca="1">IFERROR(INDEX(Data!$A$10:$O$1069,MATCH(CONCATENATE($C121,F$8,$B121),Data!$J$10:$J$1069,0),15),"")</f>
        <v/>
      </c>
      <c r="G121" s="24" t="str">
        <f ca="1">IFERROR(INDEX(Data!$A$10:$O$1069,MATCH(CONCATENATE($C121,G$8,$B121),Data!$J$10:$J$1069,0),15),"")</f>
        <v>TE335(L3T3)A
704 --- MAB</v>
      </c>
      <c r="H121" s="24" t="str">
        <f ca="1">IFERROR(INDEX(Data!$A$10:$O$1069,MATCH(CONCATENATE($C121,H$8,$B121),Data!$J$10:$J$1069,0),15),"")</f>
        <v>TE111L1T3)C1(GED)
702 --- MAB</v>
      </c>
      <c r="I121" s="24" t="str">
        <f ca="1">IFERROR(INDEX(Data!$A$10:$O$1069,MATCH(CONCATENATE($C121,I$8,$B121),Data!$J$10:$J$1069,0),15),"")</f>
        <v>TE4212(L4T2) B app
704 --- MAB</v>
      </c>
    </row>
    <row r="122" spans="1:9" ht="40.5" customHeight="1" x14ac:dyDescent="0.25">
      <c r="A122" s="29">
        <f>COUNTIF($C$8:C122,C122)+1</f>
        <v>18</v>
      </c>
      <c r="B122" s="29" t="str">
        <f t="shared" si="2"/>
        <v>MAB</v>
      </c>
      <c r="C122" s="30" t="s">
        <v>12</v>
      </c>
      <c r="D122" s="24" t="str">
        <f ca="1">IFERROR(INDEX(Data!$A$10:$O$1069,MATCH(CONCATENATE($C122,D$8,$B122),Data!$J$10:$J$1069,0),15),"")</f>
        <v/>
      </c>
      <c r="E122" s="24" t="str">
        <f ca="1">IFERROR(INDEX(Data!$A$10:$O$1069,MATCH(CONCATENATE($C122,E$8,$B122),Data!$J$10:$J$1069,0),15),"")</f>
        <v/>
      </c>
      <c r="F122" s="24" t="str">
        <f ca="1">IFERROR(INDEX(Data!$A$10:$O$1069,MATCH(CONCATENATE($C122,F$8,$B122),Data!$J$10:$J$1069,0),15),"")</f>
        <v/>
      </c>
      <c r="G122" s="24" t="str">
        <f ca="1">IFERROR(INDEX(Data!$A$10:$O$1069,MATCH(CONCATENATE($C122,G$8,$B122),Data!$J$10:$J$1069,0),15),"")</f>
        <v/>
      </c>
      <c r="H122" s="24" t="str">
        <f ca="1">IFERROR(INDEX(Data!$A$10:$O$1069,MATCH(CONCATENATE($C122,H$8,$B122),Data!$J$10:$J$1069,0),15),"")</f>
        <v/>
      </c>
      <c r="I122" s="24" t="str">
        <f ca="1">IFERROR(INDEX(Data!$A$10:$O$1069,MATCH(CONCATENATE($C122,I$8,$B122),Data!$J$10:$J$1069,0),15),"")</f>
        <v/>
      </c>
    </row>
    <row r="123" spans="1:9" ht="40.5" customHeight="1" x14ac:dyDescent="0.25">
      <c r="A123" s="29">
        <f>COUNTIF($C$8:C123,C123)+1</f>
        <v>18</v>
      </c>
      <c r="B123" s="29" t="str">
        <f t="shared" si="2"/>
        <v>MAB</v>
      </c>
      <c r="C123" s="30" t="s">
        <v>13</v>
      </c>
      <c r="D123" s="24" t="str">
        <f ca="1">IFERROR(INDEX(Data!$A$10:$O$1069,MATCH(CONCATENATE($C123,D$8,$B123),Data!$J$10:$J$1069,0),15),"")</f>
        <v/>
      </c>
      <c r="E123" s="24" t="str">
        <f ca="1">IFERROR(INDEX(Data!$A$10:$O$1069,MATCH(CONCATENATE($C123,E$8,$B123),Data!$J$10:$J$1069,0),15),"")</f>
        <v/>
      </c>
      <c r="F123" s="24" t="str">
        <f ca="1">IFERROR(INDEX(Data!$A$10:$O$1069,MATCH(CONCATENATE($C123,F$8,$B123),Data!$J$10:$J$1069,0),15),"")</f>
        <v/>
      </c>
      <c r="G123" s="24" t="str">
        <f ca="1">IFERROR(INDEX(Data!$A$10:$O$1069,MATCH(CONCATENATE($C123,G$8,$B123),Data!$J$10:$J$1069,0),15),"")</f>
        <v/>
      </c>
      <c r="H123" s="24" t="str">
        <f ca="1">IFERROR(INDEX(Data!$A$10:$O$1069,MATCH(CONCATENATE($C123,H$8,$B123),Data!$J$10:$J$1069,0),15),"")</f>
        <v/>
      </c>
      <c r="I123" s="24" t="str">
        <f ca="1">IFERROR(INDEX(Data!$A$10:$O$1069,MATCH(CONCATENATE($C123,I$8,$B123),Data!$J$10:$J$1069,0),15),"")</f>
        <v/>
      </c>
    </row>
    <row r="124" spans="1:9" ht="40.5" customHeight="1" x14ac:dyDescent="0.25">
      <c r="A124" s="29">
        <f>COUNTIF($C$8:C124,C124)+1</f>
        <v>18</v>
      </c>
      <c r="B124" s="29" t="str">
        <f t="shared" si="2"/>
        <v>MAB</v>
      </c>
      <c r="C124" s="30" t="s">
        <v>14</v>
      </c>
      <c r="D124" s="24" t="str">
        <f ca="1">IFERROR(INDEX(Data!$A$10:$O$1069,MATCH(CONCATENATE($C124,D$8,$B124),Data!$J$10:$J$1069,0),15),"")</f>
        <v/>
      </c>
      <c r="E124" s="24" t="str">
        <f ca="1">IFERROR(INDEX(Data!$A$10:$O$1069,MATCH(CONCATENATE($C124,E$8,$B124),Data!$J$10:$J$1069,0),15),"")</f>
        <v/>
      </c>
      <c r="F124" s="24" t="str">
        <f ca="1">IFERROR(INDEX(Data!$A$10:$O$1069,MATCH(CONCATENATE($C124,F$8,$B124),Data!$J$10:$J$1069,0),15),"")</f>
        <v/>
      </c>
      <c r="G124" s="24" t="str">
        <f ca="1">IFERROR(INDEX(Data!$A$10:$O$1069,MATCH(CONCATENATE($C124,G$8,$B124),Data!$J$10:$J$1069,0),15),"")</f>
        <v/>
      </c>
      <c r="H124" s="24" t="str">
        <f ca="1">IFERROR(INDEX(Data!$A$10:$O$1069,MATCH(CONCATENATE($C124,H$8,$B124),Data!$J$10:$J$1069,0),15),"")</f>
        <v/>
      </c>
      <c r="I124" s="24" t="str">
        <f ca="1">IFERROR(INDEX(Data!$A$10:$O$1069,MATCH(CONCATENATE($C124,I$8,$B124),Data!$J$10:$J$1069,0),15),"")</f>
        <v/>
      </c>
    </row>
    <row r="125" spans="1:9" ht="40.5" customHeight="1" x14ac:dyDescent="0.25">
      <c r="A125" s="29">
        <f>COUNTIF($C$8:C125,C125)+1</f>
        <v>18</v>
      </c>
      <c r="B125" s="29" t="str">
        <f t="shared" si="2"/>
        <v>MAB</v>
      </c>
      <c r="C125" s="30" t="s">
        <v>15</v>
      </c>
      <c r="D125" s="24" t="str">
        <f ca="1">IFERROR(INDEX(Data!$A$10:$O$1069,MATCH(CONCATENATE($C125,D$8,$B125),Data!$J$10:$J$1069,0),15),"")</f>
        <v/>
      </c>
      <c r="E125" s="24" t="str">
        <f ca="1">IFERROR(INDEX(Data!$A$10:$O$1069,MATCH(CONCATENATE($C125,E$8,$B125),Data!$J$10:$J$1069,0),15),"")</f>
        <v/>
      </c>
      <c r="F125" s="24" t="str">
        <f ca="1">IFERROR(INDEX(Data!$A$10:$O$1069,MATCH(CONCATENATE($C125,F$8,$B125),Data!$J$10:$J$1069,0),15),"")</f>
        <v/>
      </c>
      <c r="G125" s="24" t="str">
        <f ca="1">IFERROR(INDEX(Data!$A$10:$O$1069,MATCH(CONCATENATE($C125,G$8,$B125),Data!$J$10:$J$1069,0),15),"")</f>
        <v/>
      </c>
      <c r="H125" s="24" t="str">
        <f ca="1">IFERROR(INDEX(Data!$A$10:$O$1069,MATCH(CONCATENATE($C125,H$8,$B125),Data!$J$10:$J$1069,0),15),"")</f>
        <v/>
      </c>
      <c r="I125" s="24" t="str">
        <f ca="1">IFERROR(INDEX(Data!$A$10:$O$1069,MATCH(CONCATENATE($C125,I$8,$B125),Data!$J$10:$J$1069,0),15),"")</f>
        <v/>
      </c>
    </row>
    <row r="126" spans="1:9" ht="40.5" customHeight="1" x14ac:dyDescent="0.25">
      <c r="A126" s="29">
        <f>COUNTIF($C$8:C126,C126)+1</f>
        <v>18</v>
      </c>
      <c r="B126" s="29" t="str">
        <f t="shared" si="2"/>
        <v>MAB</v>
      </c>
      <c r="C126" s="30" t="s">
        <v>16</v>
      </c>
      <c r="D126" s="24" t="str">
        <f ca="1">IFERROR(INDEX(Data!$A$10:$O$1069,MATCH(CONCATENATE($C126,D$8,$B126),Data!$J$10:$J$1069,0),15),"")</f>
        <v/>
      </c>
      <c r="E126" s="24" t="str">
        <f ca="1">IFERROR(INDEX(Data!$A$10:$O$1069,MATCH(CONCATENATE($C126,E$8,$B126),Data!$J$10:$J$1069,0),15),"")</f>
        <v/>
      </c>
      <c r="F126" s="24" t="str">
        <f ca="1">IFERROR(INDEX(Data!$A$10:$O$1069,MATCH(CONCATENATE($C126,F$8,$B126),Data!$J$10:$J$1069,0),15),"")</f>
        <v/>
      </c>
      <c r="G126" s="24" t="str">
        <f ca="1">IFERROR(INDEX(Data!$A$10:$O$1069,MATCH(CONCATENATE($C126,G$8,$B126),Data!$J$10:$J$1069,0),15),"")</f>
        <v/>
      </c>
      <c r="H126" s="24" t="str">
        <f ca="1">IFERROR(INDEX(Data!$A$10:$O$1069,MATCH(CONCATENATE($C126,H$8,$B126),Data!$J$10:$J$1069,0),15),"")</f>
        <v/>
      </c>
      <c r="I126" s="24" t="str">
        <f ca="1">IFERROR(INDEX(Data!$A$10:$O$1069,MATCH(CONCATENATE($C126,I$8,$B126),Data!$J$10:$J$1069,0),15),"")</f>
        <v/>
      </c>
    </row>
    <row r="127" spans="1:9" ht="40.5" customHeight="1" x14ac:dyDescent="0.25">
      <c r="A127" s="32" t="s">
        <v>143</v>
      </c>
      <c r="B127" s="32" t="s">
        <v>143</v>
      </c>
      <c r="C127" s="32" t="s">
        <v>143</v>
      </c>
      <c r="D127" s="32" t="s">
        <v>143</v>
      </c>
      <c r="E127" s="32" t="s">
        <v>143</v>
      </c>
      <c r="F127" s="32" t="s">
        <v>143</v>
      </c>
      <c r="G127" s="32" t="s">
        <v>143</v>
      </c>
      <c r="H127" s="32" t="s">
        <v>143</v>
      </c>
      <c r="I127" s="32" t="s">
        <v>143</v>
      </c>
    </row>
    <row r="128" spans="1:9" ht="40.5" customHeight="1" x14ac:dyDescent="0.25">
      <c r="A128" s="29">
        <f>COUNTIF($C$8:C128,C128)+1</f>
        <v>19</v>
      </c>
      <c r="B128" s="29" t="str">
        <f>VLOOKUP(A128,$K$11:$L$80,2,FALSE)</f>
        <v>MDN</v>
      </c>
      <c r="C128" s="30" t="s">
        <v>0</v>
      </c>
      <c r="D128" s="24" t="str">
        <f ca="1">IFERROR(INDEX(Data!$A$10:$O$1069,MATCH(CONCATENATE($C128,D$8,$B128),Data!$J$10:$J$1069,0),15),"")</f>
        <v/>
      </c>
      <c r="E128" s="24" t="str">
        <f ca="1">IFERROR(INDEX(Data!$A$10:$O$1069,MATCH(CONCATENATE($C128,E$8,$B128),Data!$J$10:$J$1069,0),15),"")</f>
        <v/>
      </c>
      <c r="F128" s="24" t="str">
        <f ca="1">IFERROR(INDEX(Data!$A$10:$O$1069,MATCH(CONCATENATE($C128,F$8,$B128),Data!$J$10:$J$1069,0),15),"")</f>
        <v/>
      </c>
      <c r="G128" s="24" t="str">
        <f ca="1">IFERROR(INDEX(Data!$A$10:$O$1069,MATCH(CONCATENATE($C128,G$8,$B128),Data!$J$10:$J$1069,0),15),"")</f>
        <v/>
      </c>
      <c r="H128" s="24" t="str">
        <f ca="1">IFERROR(INDEX(Data!$A$10:$O$1069,MATCH(CONCATENATE($C128,H$8,$B128),Data!$J$10:$J$1069,0),15),"")</f>
        <v/>
      </c>
      <c r="I128" s="24" t="str">
        <f ca="1">IFERROR(INDEX(Data!$A$10:$O$1069,MATCH(CONCATENATE($C128,I$8,$B128),Data!$J$10:$J$1069,0),15),"")</f>
        <v/>
      </c>
    </row>
    <row r="129" spans="1:9" ht="40.5" customHeight="1" x14ac:dyDescent="0.25">
      <c r="A129" s="29">
        <f>COUNTIF($C$8:C129,C129)+1</f>
        <v>19</v>
      </c>
      <c r="B129" s="29" t="str">
        <f t="shared" si="2"/>
        <v>MDN</v>
      </c>
      <c r="C129" s="30" t="s">
        <v>12</v>
      </c>
      <c r="D129" s="24" t="str">
        <f ca="1">IFERROR(INDEX(Data!$A$10:$O$1069,MATCH(CONCATENATE($C129,D$8,$B129),Data!$J$10:$J$1069,0),15),"")</f>
        <v/>
      </c>
      <c r="E129" s="24" t="str">
        <f ca="1">IFERROR(INDEX(Data!$A$10:$O$1069,MATCH(CONCATENATE($C129,E$8,$B129),Data!$J$10:$J$1069,0),15),"")</f>
        <v/>
      </c>
      <c r="F129" s="24" t="str">
        <f ca="1">IFERROR(INDEX(Data!$A$10:$O$1069,MATCH(CONCATENATE($C129,F$8,$B129),Data!$J$10:$J$1069,0),15),"")</f>
        <v/>
      </c>
      <c r="G129" s="24" t="str">
        <f ca="1">IFERROR(INDEX(Data!$A$10:$O$1069,MATCH(CONCATENATE($C129,G$8,$B129),Data!$J$10:$J$1069,0),15),"")</f>
        <v/>
      </c>
      <c r="H129" s="24" t="str">
        <f ca="1">IFERROR(INDEX(Data!$A$10:$O$1069,MATCH(CONCATENATE($C129,H$8,$B129),Data!$J$10:$J$1069,0),15),"")</f>
        <v/>
      </c>
      <c r="I129" s="24" t="str">
        <f ca="1">IFERROR(INDEX(Data!$A$10:$O$1069,MATCH(CONCATENATE($C129,I$8,$B129),Data!$J$10:$J$1069,0),15),"")</f>
        <v/>
      </c>
    </row>
    <row r="130" spans="1:9" ht="40.5" customHeight="1" x14ac:dyDescent="0.25">
      <c r="A130" s="29">
        <f>COUNTIF($C$8:C130,C130)+1</f>
        <v>19</v>
      </c>
      <c r="B130" s="29" t="str">
        <f t="shared" si="2"/>
        <v>MDN</v>
      </c>
      <c r="C130" s="30" t="s">
        <v>13</v>
      </c>
      <c r="D130" s="24" t="str">
        <f ca="1">IFERROR(INDEX(Data!$A$10:$O$1069,MATCH(CONCATENATE($C130,D$8,$B130),Data!$J$10:$J$1069,0),15),"")</f>
        <v/>
      </c>
      <c r="E130" s="24" t="str">
        <f ca="1">IFERROR(INDEX(Data!$A$10:$O$1069,MATCH(CONCATENATE($C130,E$8,$B130),Data!$J$10:$J$1069,0),15),"")</f>
        <v/>
      </c>
      <c r="F130" s="24" t="str">
        <f ca="1">IFERROR(INDEX(Data!$A$10:$O$1069,MATCH(CONCATENATE($C130,F$8,$B130),Data!$J$10:$J$1069,0),15),"")</f>
        <v/>
      </c>
      <c r="G130" s="24" t="str">
        <f ca="1">IFERROR(INDEX(Data!$A$10:$O$1069,MATCH(CONCATENATE($C130,G$8,$B130),Data!$J$10:$J$1069,0),15),"")</f>
        <v/>
      </c>
      <c r="H130" s="24" t="str">
        <f ca="1">IFERROR(INDEX(Data!$A$10:$O$1069,MATCH(CONCATENATE($C130,H$8,$B130),Data!$J$10:$J$1069,0),15),"")</f>
        <v/>
      </c>
      <c r="I130" s="24" t="str">
        <f ca="1">IFERROR(INDEX(Data!$A$10:$O$1069,MATCH(CONCATENATE($C130,I$8,$B130),Data!$J$10:$J$1069,0),15),"")</f>
        <v/>
      </c>
    </row>
    <row r="131" spans="1:9" ht="40.5" customHeight="1" x14ac:dyDescent="0.25">
      <c r="A131" s="29">
        <f>COUNTIF($C$8:C131,C131)+1</f>
        <v>19</v>
      </c>
      <c r="B131" s="29" t="str">
        <f t="shared" si="2"/>
        <v>MDN</v>
      </c>
      <c r="C131" s="30" t="s">
        <v>14</v>
      </c>
      <c r="D131" s="24" t="str">
        <f ca="1">IFERROR(INDEX(Data!$A$10:$O$1069,MATCH(CONCATENATE($C131,D$8,$B131),Data!$J$10:$J$1069,0),15),"")</f>
        <v/>
      </c>
      <c r="E131" s="24" t="str">
        <f ca="1">IFERROR(INDEX(Data!$A$10:$O$1069,MATCH(CONCATENATE($C131,E$8,$B131),Data!$J$10:$J$1069,0),15),"")</f>
        <v/>
      </c>
      <c r="F131" s="24" t="str">
        <f ca="1">IFERROR(INDEX(Data!$A$10:$O$1069,MATCH(CONCATENATE($C131,F$8,$B131),Data!$J$10:$J$1069,0),15),"")</f>
        <v/>
      </c>
      <c r="G131" s="24" t="str">
        <f ca="1">IFERROR(INDEX(Data!$A$10:$O$1069,MATCH(CONCATENATE($C131,G$8,$B131),Data!$J$10:$J$1069,0),15),"")</f>
        <v/>
      </c>
      <c r="H131" s="24" t="str">
        <f ca="1">IFERROR(INDEX(Data!$A$10:$O$1069,MATCH(CONCATENATE($C131,H$8,$B131),Data!$J$10:$J$1069,0),15),"")</f>
        <v/>
      </c>
      <c r="I131" s="24" t="str">
        <f ca="1">IFERROR(INDEX(Data!$A$10:$O$1069,MATCH(CONCATENATE($C131,I$8,$B131),Data!$J$10:$J$1069,0),15),"")</f>
        <v/>
      </c>
    </row>
    <row r="132" spans="1:9" ht="40.5" customHeight="1" x14ac:dyDescent="0.25">
      <c r="A132" s="29">
        <f>COUNTIF($C$8:C132,C132)+1</f>
        <v>19</v>
      </c>
      <c r="B132" s="29" t="str">
        <f t="shared" si="2"/>
        <v>MDN</v>
      </c>
      <c r="C132" s="30" t="s">
        <v>15</v>
      </c>
      <c r="D132" s="24" t="str">
        <f ca="1">IFERROR(INDEX(Data!$A$10:$O$1069,MATCH(CONCATENATE($C132,D$8,$B132),Data!$J$10:$J$1069,0),15),"")</f>
        <v/>
      </c>
      <c r="E132" s="24" t="str">
        <f ca="1">IFERROR(INDEX(Data!$A$10:$O$1069,MATCH(CONCATENATE($C132,E$8,$B132),Data!$J$10:$J$1069,0),15),"")</f>
        <v/>
      </c>
      <c r="F132" s="24" t="str">
        <f ca="1">IFERROR(INDEX(Data!$A$10:$O$1069,MATCH(CONCATENATE($C132,F$8,$B132),Data!$J$10:$J$1069,0),15),"")</f>
        <v/>
      </c>
      <c r="G132" s="24" t="str">
        <f ca="1">IFERROR(INDEX(Data!$A$10:$O$1069,MATCH(CONCATENATE($C132,G$8,$B132),Data!$J$10:$J$1069,0),15),"")</f>
        <v/>
      </c>
      <c r="H132" s="24" t="str">
        <f ca="1">IFERROR(INDEX(Data!$A$10:$O$1069,MATCH(CONCATENATE($C132,H$8,$B132),Data!$J$10:$J$1069,0),15),"")</f>
        <v/>
      </c>
      <c r="I132" s="24" t="str">
        <f ca="1">IFERROR(INDEX(Data!$A$10:$O$1069,MATCH(CONCATENATE($C132,I$8,$B132),Data!$J$10:$J$1069,0),15),"")</f>
        <v/>
      </c>
    </row>
    <row r="133" spans="1:9" ht="40.5" customHeight="1" x14ac:dyDescent="0.25">
      <c r="A133" s="29">
        <f>COUNTIF($C$8:C133,C133)+1</f>
        <v>19</v>
      </c>
      <c r="B133" s="29" t="str">
        <f t="shared" si="2"/>
        <v>MDN</v>
      </c>
      <c r="C133" s="30" t="s">
        <v>16</v>
      </c>
      <c r="D133" s="24" t="str">
        <f ca="1">IFERROR(INDEX(Data!$A$10:$O$1069,MATCH(CONCATENATE($C133,D$8,$B133),Data!$J$10:$J$1069,0),15),"")</f>
        <v/>
      </c>
      <c r="E133" s="24" t="str">
        <f ca="1">IFERROR(INDEX(Data!$A$10:$O$1069,MATCH(CONCATENATE($C133,E$8,$B133),Data!$J$10:$J$1069,0),15),"")</f>
        <v/>
      </c>
      <c r="F133" s="24" t="str">
        <f ca="1">IFERROR(INDEX(Data!$A$10:$O$1069,MATCH(CONCATENATE($C133,F$8,$B133),Data!$J$10:$J$1069,0),15),"")</f>
        <v/>
      </c>
      <c r="G133" s="24" t="str">
        <f ca="1">IFERROR(INDEX(Data!$A$10:$O$1069,MATCH(CONCATENATE($C133,G$8,$B133),Data!$J$10:$J$1069,0),15),"")</f>
        <v/>
      </c>
      <c r="H133" s="24" t="str">
        <f ca="1">IFERROR(INDEX(Data!$A$10:$O$1069,MATCH(CONCATENATE($C133,H$8,$B133),Data!$J$10:$J$1069,0),15),"")</f>
        <v/>
      </c>
      <c r="I133" s="24" t="str">
        <f ca="1">IFERROR(INDEX(Data!$A$10:$O$1069,MATCH(CONCATENATE($C133,I$8,$B133),Data!$J$10:$J$1069,0),15),"")</f>
        <v/>
      </c>
    </row>
    <row r="134" spans="1:9" ht="40.5" customHeight="1" x14ac:dyDescent="0.25">
      <c r="A134" s="32" t="s">
        <v>143</v>
      </c>
      <c r="B134" s="32" t="s">
        <v>143</v>
      </c>
      <c r="C134" s="32" t="s">
        <v>143</v>
      </c>
      <c r="D134" s="32" t="s">
        <v>143</v>
      </c>
      <c r="E134" s="32" t="s">
        <v>143</v>
      </c>
      <c r="F134" s="32" t="s">
        <v>143</v>
      </c>
      <c r="G134" s="32" t="s">
        <v>143</v>
      </c>
      <c r="H134" s="32" t="s">
        <v>143</v>
      </c>
      <c r="I134" s="32" t="s">
        <v>143</v>
      </c>
    </row>
    <row r="135" spans="1:9" ht="40.5" customHeight="1" x14ac:dyDescent="0.25">
      <c r="A135" s="29">
        <f>COUNTIF($C$8:C135,C135)+1</f>
        <v>20</v>
      </c>
      <c r="B135" s="29" t="str">
        <f>VLOOKUP(A135,$K$11:$L$80,2,FALSE)</f>
        <v>MH</v>
      </c>
      <c r="C135" s="30" t="s">
        <v>0</v>
      </c>
      <c r="D135" s="24" t="str">
        <f ca="1">IFERROR(INDEX(Data!$A$10:$O$1069,MATCH(CONCATENATE($C135,D$8,$B135),Data!$J$10:$J$1069,0),15),"")</f>
        <v/>
      </c>
      <c r="E135" s="24" t="str">
        <f ca="1">IFERROR(INDEX(Data!$A$10:$O$1069,MATCH(CONCATENATE($C135,E$8,$B135),Data!$J$10:$J$1069,0),15),"")</f>
        <v/>
      </c>
      <c r="F135" s="24" t="str">
        <f ca="1">IFERROR(INDEX(Data!$A$10:$O$1069,MATCH(CONCATENATE($C135,F$8,$B135),Data!$J$10:$J$1069,0),15),"")</f>
        <v/>
      </c>
      <c r="G135" s="24" t="str">
        <f ca="1">IFERROR(INDEX(Data!$A$10:$O$1069,MATCH(CONCATENATE($C135,G$8,$B135),Data!$J$10:$J$1069,0),15),"")</f>
        <v/>
      </c>
      <c r="H135" s="24" t="str">
        <f ca="1">IFERROR(INDEX(Data!$A$10:$O$1069,MATCH(CONCATENATE($C135,H$8,$B135),Data!$J$10:$J$1069,0),15),"")</f>
        <v/>
      </c>
      <c r="I135" s="24" t="str">
        <f ca="1">IFERROR(INDEX(Data!$A$10:$O$1069,MATCH(CONCATENATE($C135,I$8,$B135),Data!$J$10:$J$1069,0),15),"")</f>
        <v/>
      </c>
    </row>
    <row r="136" spans="1:9" ht="40.5" customHeight="1" x14ac:dyDescent="0.25">
      <c r="A136" s="29">
        <f>COUNTIF($C$8:C136,C136)+1</f>
        <v>20</v>
      </c>
      <c r="B136" s="29" t="str">
        <f t="shared" si="2"/>
        <v>MH</v>
      </c>
      <c r="C136" s="30" t="s">
        <v>12</v>
      </c>
      <c r="D136" s="24" t="str">
        <f ca="1">IFERROR(INDEX(Data!$A$10:$O$1069,MATCH(CONCATENATE($C136,D$8,$B136),Data!$J$10:$J$1069,0),15),"")</f>
        <v/>
      </c>
      <c r="E136" s="24" t="str">
        <f ca="1">IFERROR(INDEX(Data!$A$10:$O$1069,MATCH(CONCATENATE($C136,E$8,$B136),Data!$J$10:$J$1069,0),15),"")</f>
        <v/>
      </c>
      <c r="F136" s="24" t="str">
        <f ca="1">IFERROR(INDEX(Data!$A$10:$O$1069,MATCH(CONCATENATE($C136,F$8,$B136),Data!$J$10:$J$1069,0),15),"")</f>
        <v/>
      </c>
      <c r="G136" s="24" t="str">
        <f ca="1">IFERROR(INDEX(Data!$A$10:$O$1069,MATCH(CONCATENATE($C136,G$8,$B136),Data!$J$10:$J$1069,0),15),"")</f>
        <v/>
      </c>
      <c r="H136" s="24" t="str">
        <f ca="1">IFERROR(INDEX(Data!$A$10:$O$1069,MATCH(CONCATENATE($C136,H$8,$B136),Data!$J$10:$J$1069,0),15),"")</f>
        <v/>
      </c>
      <c r="I136" s="24" t="str">
        <f ca="1">IFERROR(INDEX(Data!$A$10:$O$1069,MATCH(CONCATENATE($C136,I$8,$B136),Data!$J$10:$J$1069,0),15),"")</f>
        <v/>
      </c>
    </row>
    <row r="137" spans="1:9" ht="40.5" customHeight="1" x14ac:dyDescent="0.25">
      <c r="A137" s="29">
        <f>COUNTIF($C$8:C137,C137)+1</f>
        <v>20</v>
      </c>
      <c r="B137" s="29" t="str">
        <f t="shared" si="2"/>
        <v>MH</v>
      </c>
      <c r="C137" s="30" t="s">
        <v>13</v>
      </c>
      <c r="D137" s="24" t="str">
        <f ca="1">IFERROR(INDEX(Data!$A$10:$O$1069,MATCH(CONCATENATE($C137,D$8,$B137),Data!$J$10:$J$1069,0),15),"")</f>
        <v/>
      </c>
      <c r="E137" s="24" t="str">
        <f ca="1">IFERROR(INDEX(Data!$A$10:$O$1069,MATCH(CONCATENATE($C137,E$8,$B137),Data!$J$10:$J$1069,0),15),"")</f>
        <v/>
      </c>
      <c r="F137" s="24" t="str">
        <f ca="1">IFERROR(INDEX(Data!$A$10:$O$1069,MATCH(CONCATENATE($C137,F$8,$B137),Data!$J$10:$J$1069,0),15),"")</f>
        <v/>
      </c>
      <c r="G137" s="24" t="str">
        <f ca="1">IFERROR(INDEX(Data!$A$10:$O$1069,MATCH(CONCATENATE($C137,G$8,$B137),Data!$J$10:$J$1069,0),15),"")</f>
        <v/>
      </c>
      <c r="H137" s="24" t="str">
        <f ca="1">IFERROR(INDEX(Data!$A$10:$O$1069,MATCH(CONCATENATE($C137,H$8,$B137),Data!$J$10:$J$1069,0),15),"")</f>
        <v/>
      </c>
      <c r="I137" s="24" t="str">
        <f ca="1">IFERROR(INDEX(Data!$A$10:$O$1069,MATCH(CONCATENATE($C137,I$8,$B137),Data!$J$10:$J$1069,0),15),"")</f>
        <v/>
      </c>
    </row>
    <row r="138" spans="1:9" ht="40.5" customHeight="1" x14ac:dyDescent="0.25">
      <c r="A138" s="29">
        <f>COUNTIF($C$8:C138,C138)+1</f>
        <v>20</v>
      </c>
      <c r="B138" s="29" t="str">
        <f t="shared" ref="B138:B201" si="3">VLOOKUP(A138,$K$11:$L$80,2,FALSE)</f>
        <v>MH</v>
      </c>
      <c r="C138" s="30" t="s">
        <v>14</v>
      </c>
      <c r="D138" s="24" t="str">
        <f ca="1">IFERROR(INDEX(Data!$A$10:$O$1069,MATCH(CONCATENATE($C138,D$8,$B138),Data!$J$10:$J$1069,0),15),"")</f>
        <v/>
      </c>
      <c r="E138" s="24" t="str">
        <f ca="1">IFERROR(INDEX(Data!$A$10:$O$1069,MATCH(CONCATENATE($C138,E$8,$B138),Data!$J$10:$J$1069,0),15),"")</f>
        <v/>
      </c>
      <c r="F138" s="24" t="str">
        <f ca="1">IFERROR(INDEX(Data!$A$10:$O$1069,MATCH(CONCATENATE($C138,F$8,$B138),Data!$J$10:$J$1069,0),15),"")</f>
        <v/>
      </c>
      <c r="G138" s="24" t="str">
        <f ca="1">IFERROR(INDEX(Data!$A$10:$O$1069,MATCH(CONCATENATE($C138,G$8,$B138),Data!$J$10:$J$1069,0),15),"")</f>
        <v/>
      </c>
      <c r="H138" s="24" t="str">
        <f ca="1">IFERROR(INDEX(Data!$A$10:$O$1069,MATCH(CONCATENATE($C138,H$8,$B138),Data!$J$10:$J$1069,0),15),"")</f>
        <v/>
      </c>
      <c r="I138" s="24" t="str">
        <f ca="1">IFERROR(INDEX(Data!$A$10:$O$1069,MATCH(CONCATENATE($C138,I$8,$B138),Data!$J$10:$J$1069,0),15),"")</f>
        <v/>
      </c>
    </row>
    <row r="139" spans="1:9" ht="40.5" customHeight="1" x14ac:dyDescent="0.25">
      <c r="A139" s="29">
        <f>COUNTIF($C$8:C139,C139)+1</f>
        <v>20</v>
      </c>
      <c r="B139" s="29" t="str">
        <f t="shared" si="3"/>
        <v>MH</v>
      </c>
      <c r="C139" s="30" t="s">
        <v>15</v>
      </c>
      <c r="D139" s="24" t="str">
        <f ca="1">IFERROR(INDEX(Data!$A$10:$O$1069,MATCH(CONCATENATE($C139,D$8,$B139),Data!$J$10:$J$1069,0),15),"")</f>
        <v/>
      </c>
      <c r="E139" s="24" t="str">
        <f ca="1">IFERROR(INDEX(Data!$A$10:$O$1069,MATCH(CONCATENATE($C139,E$8,$B139),Data!$J$10:$J$1069,0),15),"")</f>
        <v/>
      </c>
      <c r="F139" s="24" t="str">
        <f ca="1">IFERROR(INDEX(Data!$A$10:$O$1069,MATCH(CONCATENATE($C139,F$8,$B139),Data!$J$10:$J$1069,0),15),"")</f>
        <v/>
      </c>
      <c r="G139" s="24" t="str">
        <f ca="1">IFERROR(INDEX(Data!$A$10:$O$1069,MATCH(CONCATENATE($C139,G$8,$B139),Data!$J$10:$J$1069,0),15),"")</f>
        <v/>
      </c>
      <c r="H139" s="24" t="str">
        <f ca="1">IFERROR(INDEX(Data!$A$10:$O$1069,MATCH(CONCATENATE($C139,H$8,$B139),Data!$J$10:$J$1069,0),15),"")</f>
        <v/>
      </c>
      <c r="I139" s="24" t="str">
        <f ca="1">IFERROR(INDEX(Data!$A$10:$O$1069,MATCH(CONCATENATE($C139,I$8,$B139),Data!$J$10:$J$1069,0),15),"")</f>
        <v/>
      </c>
    </row>
    <row r="140" spans="1:9" ht="40.5" customHeight="1" x14ac:dyDescent="0.25">
      <c r="A140" s="29">
        <f>COUNTIF($C$8:C140,C140)+1</f>
        <v>20</v>
      </c>
      <c r="B140" s="29" t="str">
        <f t="shared" si="3"/>
        <v>MH</v>
      </c>
      <c r="C140" s="30" t="s">
        <v>16</v>
      </c>
      <c r="D140" s="24" t="str">
        <f ca="1">IFERROR(INDEX(Data!$A$10:$O$1069,MATCH(CONCATENATE($C140,D$8,$B140),Data!$J$10:$J$1069,0),15),"")</f>
        <v/>
      </c>
      <c r="E140" s="24" t="str">
        <f ca="1">IFERROR(INDEX(Data!$A$10:$O$1069,MATCH(CONCATENATE($C140,E$8,$B140),Data!$J$10:$J$1069,0),15),"")</f>
        <v/>
      </c>
      <c r="F140" s="24" t="str">
        <f ca="1">IFERROR(INDEX(Data!$A$10:$O$1069,MATCH(CONCATENATE($C140,F$8,$B140),Data!$J$10:$J$1069,0),15),"")</f>
        <v/>
      </c>
      <c r="G140" s="24" t="str">
        <f ca="1">IFERROR(INDEX(Data!$A$10:$O$1069,MATCH(CONCATENATE($C140,G$8,$B140),Data!$J$10:$J$1069,0),15),"")</f>
        <v/>
      </c>
      <c r="H140" s="24" t="str">
        <f ca="1">IFERROR(INDEX(Data!$A$10:$O$1069,MATCH(CONCATENATE($C140,H$8,$B140),Data!$J$10:$J$1069,0),15),"")</f>
        <v/>
      </c>
      <c r="I140" s="24" t="str">
        <f ca="1">IFERROR(INDEX(Data!$A$10:$O$1069,MATCH(CONCATENATE($C140,I$8,$B140),Data!$J$10:$J$1069,0),15),"")</f>
        <v/>
      </c>
    </row>
    <row r="141" spans="1:9" ht="40.5" customHeight="1" x14ac:dyDescent="0.25">
      <c r="A141" s="32" t="s">
        <v>143</v>
      </c>
      <c r="B141" s="32" t="s">
        <v>143</v>
      </c>
      <c r="C141" s="32" t="s">
        <v>143</v>
      </c>
      <c r="D141" s="32" t="s">
        <v>143</v>
      </c>
      <c r="E141" s="32" t="s">
        <v>143</v>
      </c>
      <c r="F141" s="32" t="s">
        <v>143</v>
      </c>
      <c r="G141" s="32" t="s">
        <v>143</v>
      </c>
      <c r="H141" s="32" t="s">
        <v>143</v>
      </c>
      <c r="I141" s="32" t="s">
        <v>143</v>
      </c>
    </row>
    <row r="142" spans="1:9" ht="40.5" customHeight="1" x14ac:dyDescent="0.25">
      <c r="A142" s="29">
        <f>COUNTIF($C$8:C142,C142)+1</f>
        <v>21</v>
      </c>
      <c r="B142" s="29" t="str">
        <f>VLOOKUP(A142,$K$11:$L$80,2,FALSE)</f>
        <v>MHR</v>
      </c>
      <c r="C142" s="30" t="s">
        <v>0</v>
      </c>
      <c r="D142" s="24" t="str">
        <f ca="1">IFERROR(INDEX(Data!$A$10:$O$1069,MATCH(CONCATENATE($C142,D$8,$B142),Data!$J$10:$J$1069,0),15),"")</f>
        <v/>
      </c>
      <c r="E142" s="24" t="str">
        <f ca="1">IFERROR(INDEX(Data!$A$10:$O$1069,MATCH(CONCATENATE($C142,E$8,$B142),Data!$J$10:$J$1069,0),15),"")</f>
        <v/>
      </c>
      <c r="F142" s="24" t="str">
        <f ca="1">IFERROR(INDEX(Data!$A$10:$O$1069,MATCH(CONCATENATE($C142,F$8,$B142),Data!$J$10:$J$1069,0),15),"")</f>
        <v/>
      </c>
      <c r="G142" s="24" t="str">
        <f ca="1">IFERROR(INDEX(Data!$A$10:$O$1069,MATCH(CONCATENATE($C142,G$8,$B142),Data!$J$10:$J$1069,0),15),"")</f>
        <v/>
      </c>
      <c r="H142" s="24" t="str">
        <f ca="1">IFERROR(INDEX(Data!$A$10:$O$1069,MATCH(CONCATENATE($C142,H$8,$B142),Data!$J$10:$J$1069,0),15),"")</f>
        <v/>
      </c>
      <c r="I142" s="24" t="str">
        <f ca="1">IFERROR(INDEX(Data!$A$10:$O$1069,MATCH(CONCATENATE($C142,I$8,$B142),Data!$J$10:$J$1069,0),15),"")</f>
        <v/>
      </c>
    </row>
    <row r="143" spans="1:9" ht="40.5" customHeight="1" x14ac:dyDescent="0.25">
      <c r="A143" s="29">
        <f>COUNTIF($C$8:C143,C143)+1</f>
        <v>21</v>
      </c>
      <c r="B143" s="29" t="str">
        <f t="shared" si="3"/>
        <v>MHR</v>
      </c>
      <c r="C143" s="30" t="s">
        <v>12</v>
      </c>
      <c r="D143" s="24" t="str">
        <f ca="1">IFERROR(INDEX(Data!$A$10:$O$1069,MATCH(CONCATENATE($C143,D$8,$B143),Data!$J$10:$J$1069,0),15),"")</f>
        <v/>
      </c>
      <c r="E143" s="24" t="str">
        <f ca="1">IFERROR(INDEX(Data!$A$10:$O$1069,MATCH(CONCATENATE($C143,E$8,$B143),Data!$J$10:$J$1069,0),15),"")</f>
        <v/>
      </c>
      <c r="F143" s="24" t="str">
        <f ca="1">IFERROR(INDEX(Data!$A$10:$O$1069,MATCH(CONCATENATE($C143,F$8,$B143),Data!$J$10:$J$1069,0),15),"")</f>
        <v/>
      </c>
      <c r="G143" s="24" t="str">
        <f ca="1">IFERROR(INDEX(Data!$A$10:$O$1069,MATCH(CONCATENATE($C143,G$8,$B143),Data!$J$10:$J$1069,0),15),"")</f>
        <v/>
      </c>
      <c r="H143" s="24" t="str">
        <f ca="1">IFERROR(INDEX(Data!$A$10:$O$1069,MATCH(CONCATENATE($C143,H$8,$B143),Data!$J$10:$J$1069,0),15),"")</f>
        <v/>
      </c>
      <c r="I143" s="24" t="str">
        <f ca="1">IFERROR(INDEX(Data!$A$10:$O$1069,MATCH(CONCATENATE($C143,I$8,$B143),Data!$J$10:$J$1069,0),15),"")</f>
        <v/>
      </c>
    </row>
    <row r="144" spans="1:9" ht="40.5" customHeight="1" x14ac:dyDescent="0.25">
      <c r="A144" s="29">
        <f>COUNTIF($C$8:C144,C144)+1</f>
        <v>21</v>
      </c>
      <c r="B144" s="29" t="str">
        <f t="shared" si="3"/>
        <v>MHR</v>
      </c>
      <c r="C144" s="30" t="s">
        <v>13</v>
      </c>
      <c r="D144" s="24" t="str">
        <f ca="1">IFERROR(INDEX(Data!$A$10:$O$1069,MATCH(CONCATENATE($C144,D$8,$B144),Data!$J$10:$J$1069,0),15),"")</f>
        <v/>
      </c>
      <c r="E144" s="24" t="str">
        <f ca="1">IFERROR(INDEX(Data!$A$10:$O$1069,MATCH(CONCATENATE($C144,E$8,$B144),Data!$J$10:$J$1069,0),15),"")</f>
        <v/>
      </c>
      <c r="F144" s="24" t="str">
        <f ca="1">IFERROR(INDEX(Data!$A$10:$O$1069,MATCH(CONCATENATE($C144,F$8,$B144),Data!$J$10:$J$1069,0),15),"")</f>
        <v/>
      </c>
      <c r="G144" s="24" t="str">
        <f ca="1">IFERROR(INDEX(Data!$A$10:$O$1069,MATCH(CONCATENATE($C144,G$8,$B144),Data!$J$10:$J$1069,0),15),"")</f>
        <v/>
      </c>
      <c r="H144" s="24" t="str">
        <f ca="1">IFERROR(INDEX(Data!$A$10:$O$1069,MATCH(CONCATENATE($C144,H$8,$B144),Data!$J$10:$J$1069,0),15),"")</f>
        <v/>
      </c>
      <c r="I144" s="24" t="str">
        <f ca="1">IFERROR(INDEX(Data!$A$10:$O$1069,MATCH(CONCATENATE($C144,I$8,$B144),Data!$J$10:$J$1069,0),15),"")</f>
        <v>0
0 --- MHR</v>
      </c>
    </row>
    <row r="145" spans="1:9" ht="40.5" customHeight="1" x14ac:dyDescent="0.25">
      <c r="A145" s="29">
        <f>COUNTIF($C$8:C145,C145)+1</f>
        <v>21</v>
      </c>
      <c r="B145" s="29" t="str">
        <f t="shared" si="3"/>
        <v>MHR</v>
      </c>
      <c r="C145" s="30" t="s">
        <v>14</v>
      </c>
      <c r="D145" s="24" t="str">
        <f ca="1">IFERROR(INDEX(Data!$A$10:$O$1069,MATCH(CONCATENATE($C145,D$8,$B145),Data!$J$10:$J$1069,0),15),"")</f>
        <v/>
      </c>
      <c r="E145" s="24" t="str">
        <f ca="1">IFERROR(INDEX(Data!$A$10:$O$1069,MATCH(CONCATENATE($C145,E$8,$B145),Data!$J$10:$J$1069,0),15),"")</f>
        <v/>
      </c>
      <c r="F145" s="24" t="str">
        <f ca="1">IFERROR(INDEX(Data!$A$10:$O$1069,MATCH(CONCATENATE($C145,F$8,$B145),Data!$J$10:$J$1069,0),15),"")</f>
        <v/>
      </c>
      <c r="G145" s="24" t="str">
        <f ca="1">IFERROR(INDEX(Data!$A$10:$O$1069,MATCH(CONCATENATE($C145,G$8,$B145),Data!$J$10:$J$1069,0),15),"")</f>
        <v/>
      </c>
      <c r="H145" s="24" t="str">
        <f ca="1">IFERROR(INDEX(Data!$A$10:$O$1069,MATCH(CONCATENATE($C145,H$8,$B145),Data!$J$10:$J$1069,0),15),"")</f>
        <v/>
      </c>
      <c r="I145" s="24" t="str">
        <f ca="1">IFERROR(INDEX(Data!$A$10:$O$1069,MATCH(CONCATENATE($C145,I$8,$B145),Data!$J$10:$J$1069,0),15),"")</f>
        <v/>
      </c>
    </row>
    <row r="146" spans="1:9" ht="40.5" customHeight="1" x14ac:dyDescent="0.25">
      <c r="A146" s="29">
        <f>COUNTIF($C$8:C146,C146)+1</f>
        <v>21</v>
      </c>
      <c r="B146" s="29" t="str">
        <f t="shared" si="3"/>
        <v>MHR</v>
      </c>
      <c r="C146" s="30" t="s">
        <v>15</v>
      </c>
      <c r="D146" s="24" t="str">
        <f ca="1">IFERROR(INDEX(Data!$A$10:$O$1069,MATCH(CONCATENATE($C146,D$8,$B146),Data!$J$10:$J$1069,0),15),"")</f>
        <v/>
      </c>
      <c r="E146" s="24" t="str">
        <f ca="1">IFERROR(INDEX(Data!$A$10:$O$1069,MATCH(CONCATENATE($C146,E$8,$B146),Data!$J$10:$J$1069,0),15),"")</f>
        <v/>
      </c>
      <c r="F146" s="24" t="str">
        <f ca="1">IFERROR(INDEX(Data!$A$10:$O$1069,MATCH(CONCATENATE($C146,F$8,$B146),Data!$J$10:$J$1069,0),15),"")</f>
        <v/>
      </c>
      <c r="G146" s="24" t="str">
        <f ca="1">IFERROR(INDEX(Data!$A$10:$O$1069,MATCH(CONCATENATE($C146,G$8,$B146),Data!$J$10:$J$1069,0),15),"")</f>
        <v/>
      </c>
      <c r="H146" s="24" t="str">
        <f ca="1">IFERROR(INDEX(Data!$A$10:$O$1069,MATCH(CONCATENATE($C146,H$8,$B146),Data!$J$10:$J$1069,0),15),"")</f>
        <v/>
      </c>
      <c r="I146" s="24" t="str">
        <f ca="1">IFERROR(INDEX(Data!$A$10:$O$1069,MATCH(CONCATENATE($C146,I$8,$B146),Data!$J$10:$J$1069,0),15),"")</f>
        <v/>
      </c>
    </row>
    <row r="147" spans="1:9" ht="40.5" customHeight="1" x14ac:dyDescent="0.25">
      <c r="A147" s="29">
        <f>COUNTIF($C$8:C147,C147)+1</f>
        <v>21</v>
      </c>
      <c r="B147" s="29" t="str">
        <f t="shared" si="3"/>
        <v>MHR</v>
      </c>
      <c r="C147" s="30" t="s">
        <v>16</v>
      </c>
      <c r="D147" s="24" t="str">
        <f ca="1">IFERROR(INDEX(Data!$A$10:$O$1069,MATCH(CONCATENATE($C147,D$8,$B147),Data!$J$10:$J$1069,0),15),"")</f>
        <v/>
      </c>
      <c r="E147" s="24" t="str">
        <f ca="1">IFERROR(INDEX(Data!$A$10:$O$1069,MATCH(CONCATENATE($C147,E$8,$B147),Data!$J$10:$J$1069,0),15),"")</f>
        <v/>
      </c>
      <c r="F147" s="24" t="str">
        <f ca="1">IFERROR(INDEX(Data!$A$10:$O$1069,MATCH(CONCATENATE($C147,F$8,$B147),Data!$J$10:$J$1069,0),15),"")</f>
        <v/>
      </c>
      <c r="G147" s="24" t="str">
        <f ca="1">IFERROR(INDEX(Data!$A$10:$O$1069,MATCH(CONCATENATE($C147,G$8,$B147),Data!$J$10:$J$1069,0),15),"")</f>
        <v/>
      </c>
      <c r="H147" s="24" t="str">
        <f ca="1">IFERROR(INDEX(Data!$A$10:$O$1069,MATCH(CONCATENATE($C147,H$8,$B147),Data!$J$10:$J$1069,0),15),"")</f>
        <v/>
      </c>
      <c r="I147" s="24" t="str">
        <f ca="1">IFERROR(INDEX(Data!$A$10:$O$1069,MATCH(CONCATENATE($C147,I$8,$B147),Data!$J$10:$J$1069,0),15),"")</f>
        <v/>
      </c>
    </row>
    <row r="148" spans="1:9" ht="40.5" customHeight="1" x14ac:dyDescent="0.25">
      <c r="A148" s="32" t="s">
        <v>143</v>
      </c>
      <c r="B148" s="32" t="s">
        <v>143</v>
      </c>
      <c r="C148" s="32" t="s">
        <v>143</v>
      </c>
      <c r="D148" s="32" t="s">
        <v>143</v>
      </c>
      <c r="E148" s="32" t="s">
        <v>143</v>
      </c>
      <c r="F148" s="32" t="s">
        <v>143</v>
      </c>
      <c r="G148" s="32" t="s">
        <v>143</v>
      </c>
      <c r="H148" s="32" t="s">
        <v>143</v>
      </c>
      <c r="I148" s="32" t="s">
        <v>143</v>
      </c>
    </row>
    <row r="149" spans="1:9" ht="40.5" customHeight="1" x14ac:dyDescent="0.25">
      <c r="A149" s="29">
        <f>COUNTIF($C$8:C149,C149)+1</f>
        <v>22</v>
      </c>
      <c r="B149" s="29" t="str">
        <f>VLOOKUP(A149,$K$11:$L$80,2,FALSE)</f>
        <v>MK</v>
      </c>
      <c r="C149" s="30" t="s">
        <v>0</v>
      </c>
      <c r="D149" s="24" t="str">
        <f ca="1">IFERROR(INDEX(Data!$A$10:$O$1069,MATCH(CONCATENATE($C149,D$8,$B149),Data!$J$10:$J$1069,0),15),"")</f>
        <v/>
      </c>
      <c r="E149" s="24" t="str">
        <f ca="1">IFERROR(INDEX(Data!$A$10:$O$1069,MATCH(CONCATENATE($C149,E$8,$B149),Data!$J$10:$J$1069,0),15),"")</f>
        <v/>
      </c>
      <c r="F149" s="24" t="str">
        <f ca="1">IFERROR(INDEX(Data!$A$10:$O$1069,MATCH(CONCATENATE($C149,F$8,$B149),Data!$J$10:$J$1069,0),15),"")</f>
        <v/>
      </c>
      <c r="G149" s="24" t="str">
        <f ca="1">IFERROR(INDEX(Data!$A$10:$O$1069,MATCH(CONCATENATE($C149,G$8,$B149),Data!$J$10:$J$1069,0),15),"")</f>
        <v/>
      </c>
      <c r="H149" s="24" t="str">
        <f ca="1">IFERROR(INDEX(Data!$A$10:$O$1069,MATCH(CONCATENATE($C149,H$8,$B149),Data!$J$10:$J$1069,0),15),"")</f>
        <v/>
      </c>
      <c r="I149" s="24" t="str">
        <f ca="1">IFERROR(INDEX(Data!$A$10:$O$1069,MATCH(CONCATENATE($C149,I$8,$B149),Data!$J$10:$J$1069,0),15),"")</f>
        <v/>
      </c>
    </row>
    <row r="150" spans="1:9" ht="40.5" customHeight="1" x14ac:dyDescent="0.25">
      <c r="A150" s="29">
        <f>COUNTIF($C$8:C150,C150)+1</f>
        <v>22</v>
      </c>
      <c r="B150" s="29" t="str">
        <f t="shared" si="3"/>
        <v>MK</v>
      </c>
      <c r="C150" s="30" t="s">
        <v>12</v>
      </c>
      <c r="D150" s="24" t="str">
        <f ca="1">IFERROR(INDEX(Data!$A$10:$O$1069,MATCH(CONCATENATE($C150,D$8,$B150),Data!$J$10:$J$1069,0),15),"")</f>
        <v/>
      </c>
      <c r="E150" s="24" t="str">
        <f ca="1">IFERROR(INDEX(Data!$A$10:$O$1069,MATCH(CONCATENATE($C150,E$8,$B150),Data!$J$10:$J$1069,0),15),"")</f>
        <v/>
      </c>
      <c r="F150" s="24" t="str">
        <f ca="1">IFERROR(INDEX(Data!$A$10:$O$1069,MATCH(CONCATENATE($C150,F$8,$B150),Data!$J$10:$J$1069,0),15),"")</f>
        <v/>
      </c>
      <c r="G150" s="24" t="str">
        <f ca="1">IFERROR(INDEX(Data!$A$10:$O$1069,MATCH(CONCATENATE($C150,G$8,$B150),Data!$J$10:$J$1069,0),15),"")</f>
        <v/>
      </c>
      <c r="H150" s="24" t="str">
        <f ca="1">IFERROR(INDEX(Data!$A$10:$O$1069,MATCH(CONCATENATE($C150,H$8,$B150),Data!$J$10:$J$1069,0),15),"")</f>
        <v/>
      </c>
      <c r="I150" s="24" t="str">
        <f ca="1">IFERROR(INDEX(Data!$A$10:$O$1069,MATCH(CONCATENATE($C150,I$8,$B150),Data!$J$10:$J$1069,0),15),"")</f>
        <v/>
      </c>
    </row>
    <row r="151" spans="1:9" ht="40.5" customHeight="1" x14ac:dyDescent="0.25">
      <c r="A151" s="29">
        <f>COUNTIF($C$8:C151,C151)+1</f>
        <v>22</v>
      </c>
      <c r="B151" s="29" t="str">
        <f t="shared" si="3"/>
        <v>MK</v>
      </c>
      <c r="C151" s="30" t="s">
        <v>13</v>
      </c>
      <c r="D151" s="24" t="str">
        <f ca="1">IFERROR(INDEX(Data!$A$10:$O$1069,MATCH(CONCATENATE($C151,D$8,$B151),Data!$J$10:$J$1069,0),15),"")</f>
        <v/>
      </c>
      <c r="E151" s="24" t="str">
        <f ca="1">IFERROR(INDEX(Data!$A$10:$O$1069,MATCH(CONCATENATE($C151,E$8,$B151),Data!$J$10:$J$1069,0),15),"")</f>
        <v/>
      </c>
      <c r="F151" s="24" t="str">
        <f ca="1">IFERROR(INDEX(Data!$A$10:$O$1069,MATCH(CONCATENATE($C151,F$8,$B151),Data!$J$10:$J$1069,0),15),"")</f>
        <v/>
      </c>
      <c r="G151" s="24" t="str">
        <f ca="1">IFERROR(INDEX(Data!$A$10:$O$1069,MATCH(CONCATENATE($C151,G$8,$B151),Data!$J$10:$J$1069,0),15),"")</f>
        <v/>
      </c>
      <c r="H151" s="24" t="str">
        <f ca="1">IFERROR(INDEX(Data!$A$10:$O$1069,MATCH(CONCATENATE($C151,H$8,$B151),Data!$J$10:$J$1069,0),15),"")</f>
        <v/>
      </c>
      <c r="I151" s="24" t="str">
        <f ca="1">IFERROR(INDEX(Data!$A$10:$O$1069,MATCH(CONCATENATE($C151,I$8,$B151),Data!$J$10:$J$1069,0),15),"")</f>
        <v/>
      </c>
    </row>
    <row r="152" spans="1:9" ht="40.5" customHeight="1" x14ac:dyDescent="0.25">
      <c r="A152" s="29">
        <f>COUNTIF($C$8:C152,C152)+1</f>
        <v>22</v>
      </c>
      <c r="B152" s="29" t="str">
        <f t="shared" si="3"/>
        <v>MK</v>
      </c>
      <c r="C152" s="30" t="s">
        <v>14</v>
      </c>
      <c r="D152" s="24" t="str">
        <f ca="1">IFERROR(INDEX(Data!$A$10:$O$1069,MATCH(CONCATENATE($C152,D$8,$B152),Data!$J$10:$J$1069,0),15),"")</f>
        <v>0
711 --- MK</v>
      </c>
      <c r="E152" s="24" t="str">
        <f ca="1">IFERROR(INDEX(Data!$A$10:$O$1069,MATCH(CONCATENATE($C152,E$8,$B152),Data!$J$10:$J$1069,0),15),"")</f>
        <v>0
711 --- MK</v>
      </c>
      <c r="F152" s="24" t="str">
        <f ca="1">IFERROR(INDEX(Data!$A$10:$O$1069,MATCH(CONCATENATE($C152,F$8,$B152),Data!$J$10:$J$1069,0),15),"")</f>
        <v/>
      </c>
      <c r="G152" s="24" t="str">
        <f ca="1">IFERROR(INDEX(Data!$A$10:$O$1069,MATCH(CONCATENATE($C152,G$8,$B152),Data!$J$10:$J$1069,0),15),"")</f>
        <v/>
      </c>
      <c r="H152" s="24" t="str">
        <f ca="1">IFERROR(INDEX(Data!$A$10:$O$1069,MATCH(CONCATENATE($C152,H$8,$B152),Data!$J$10:$J$1069,0),15),"")</f>
        <v/>
      </c>
      <c r="I152" s="24" t="str">
        <f ca="1">IFERROR(INDEX(Data!$A$10:$O$1069,MATCH(CONCATENATE($C152,I$8,$B152),Data!$J$10:$J$1069,0),15),"")</f>
        <v/>
      </c>
    </row>
    <row r="153" spans="1:9" ht="40.5" customHeight="1" x14ac:dyDescent="0.25">
      <c r="A153" s="29">
        <f>COUNTIF($C$8:C153,C153)+1</f>
        <v>22</v>
      </c>
      <c r="B153" s="29" t="str">
        <f t="shared" si="3"/>
        <v>MK</v>
      </c>
      <c r="C153" s="30" t="s">
        <v>15</v>
      </c>
      <c r="D153" s="24" t="str">
        <f ca="1">IFERROR(INDEX(Data!$A$10:$O$1069,MATCH(CONCATENATE($C153,D$8,$B153),Data!$J$10:$J$1069,0),15),"")</f>
        <v/>
      </c>
      <c r="E153" s="24" t="str">
        <f ca="1">IFERROR(INDEX(Data!$A$10:$O$1069,MATCH(CONCATENATE($C153,E$8,$B153),Data!$J$10:$J$1069,0),15),"")</f>
        <v/>
      </c>
      <c r="F153" s="24" t="str">
        <f ca="1">IFERROR(INDEX(Data!$A$10:$O$1069,MATCH(CONCATENATE($C153,F$8,$B153),Data!$J$10:$J$1069,0),15),"")</f>
        <v/>
      </c>
      <c r="G153" s="24" t="str">
        <f ca="1">IFERROR(INDEX(Data!$A$10:$O$1069,MATCH(CONCATENATE($C153,G$8,$B153),Data!$J$10:$J$1069,0),15),"")</f>
        <v/>
      </c>
      <c r="H153" s="24" t="str">
        <f ca="1">IFERROR(INDEX(Data!$A$10:$O$1069,MATCH(CONCATENATE($C153,H$8,$B153),Data!$J$10:$J$1069,0),15),"")</f>
        <v/>
      </c>
      <c r="I153" s="24" t="str">
        <f ca="1">IFERROR(INDEX(Data!$A$10:$O$1069,MATCH(CONCATENATE($C153,I$8,$B153),Data!$J$10:$J$1069,0),15),"")</f>
        <v/>
      </c>
    </row>
    <row r="154" spans="1:9" ht="40.5" customHeight="1" x14ac:dyDescent="0.25">
      <c r="A154" s="29">
        <f>COUNTIF($C$8:C154,C154)+1</f>
        <v>22</v>
      </c>
      <c r="B154" s="29" t="str">
        <f t="shared" si="3"/>
        <v>MK</v>
      </c>
      <c r="C154" s="30" t="s">
        <v>16</v>
      </c>
      <c r="D154" s="24" t="str">
        <f ca="1">IFERROR(INDEX(Data!$A$10:$O$1069,MATCH(CONCATENATE($C154,D$8,$B154),Data!$J$10:$J$1069,0),15),"")</f>
        <v/>
      </c>
      <c r="E154" s="24" t="str">
        <f ca="1">IFERROR(INDEX(Data!$A$10:$O$1069,MATCH(CONCATENATE($C154,E$8,$B154),Data!$J$10:$J$1069,0),15),"")</f>
        <v/>
      </c>
      <c r="F154" s="24" t="str">
        <f ca="1">IFERROR(INDEX(Data!$A$10:$O$1069,MATCH(CONCATENATE($C154,F$8,$B154),Data!$J$10:$J$1069,0),15),"")</f>
        <v/>
      </c>
      <c r="G154" s="24" t="str">
        <f ca="1">IFERROR(INDEX(Data!$A$10:$O$1069,MATCH(CONCATENATE($C154,G$8,$B154),Data!$J$10:$J$1069,0),15),"")</f>
        <v/>
      </c>
      <c r="H154" s="24" t="str">
        <f ca="1">IFERROR(INDEX(Data!$A$10:$O$1069,MATCH(CONCATENATE($C154,H$8,$B154),Data!$J$10:$J$1069,0),15),"")</f>
        <v/>
      </c>
      <c r="I154" s="24" t="str">
        <f ca="1">IFERROR(INDEX(Data!$A$10:$O$1069,MATCH(CONCATENATE($C154,I$8,$B154),Data!$J$10:$J$1069,0),15),"")</f>
        <v/>
      </c>
    </row>
    <row r="155" spans="1:9" ht="40.5" customHeight="1" x14ac:dyDescent="0.25">
      <c r="A155" s="32" t="s">
        <v>143</v>
      </c>
      <c r="B155" s="32" t="s">
        <v>143</v>
      </c>
      <c r="C155" s="32" t="s">
        <v>143</v>
      </c>
      <c r="D155" s="32" t="s">
        <v>143</v>
      </c>
      <c r="E155" s="32" t="s">
        <v>143</v>
      </c>
      <c r="F155" s="32" t="s">
        <v>143</v>
      </c>
      <c r="G155" s="32" t="s">
        <v>143</v>
      </c>
      <c r="H155" s="32" t="s">
        <v>143</v>
      </c>
      <c r="I155" s="32" t="s">
        <v>143</v>
      </c>
    </row>
    <row r="156" spans="1:9" ht="40.5" customHeight="1" x14ac:dyDescent="0.25">
      <c r="A156" s="29">
        <f>COUNTIF($C$8:C156,C156)+1</f>
        <v>23</v>
      </c>
      <c r="B156" s="29" t="str">
        <f>VLOOKUP(A156,$K$11:$L$80,2,FALSE)</f>
        <v>MMH</v>
      </c>
      <c r="C156" s="30" t="s">
        <v>0</v>
      </c>
      <c r="D156" s="24" t="str">
        <f ca="1">IFERROR(INDEX(Data!$A$10:$O$1069,MATCH(CONCATENATE($C156,D$8,$B156),Data!$J$10:$J$1069,0),15),"")</f>
        <v/>
      </c>
      <c r="E156" s="24" t="str">
        <f ca="1">IFERROR(INDEX(Data!$A$10:$O$1069,MATCH(CONCATENATE($C156,E$8,$B156),Data!$J$10:$J$1069,0),15),"")</f>
        <v/>
      </c>
      <c r="F156" s="24" t="str">
        <f ca="1">IFERROR(INDEX(Data!$A$10:$O$1069,MATCH(CONCATENATE($C156,F$8,$B156),Data!$J$10:$J$1069,0),15),"")</f>
        <v/>
      </c>
      <c r="G156" s="24" t="str">
        <f ca="1">IFERROR(INDEX(Data!$A$10:$O$1069,MATCH(CONCATENATE($C156,G$8,$B156),Data!$J$10:$J$1069,0),15),"")</f>
        <v/>
      </c>
      <c r="H156" s="24" t="str">
        <f ca="1">IFERROR(INDEX(Data!$A$10:$O$1069,MATCH(CONCATENATE($C156,H$8,$B156),Data!$J$10:$J$1069,0),15),"")</f>
        <v/>
      </c>
      <c r="I156" s="24" t="str">
        <f ca="1">IFERROR(INDEX(Data!$A$10:$O$1069,MATCH(CONCATENATE($C156,I$8,$B156),Data!$J$10:$J$1069,0),15),"")</f>
        <v/>
      </c>
    </row>
    <row r="157" spans="1:9" ht="40.5" customHeight="1" x14ac:dyDescent="0.25">
      <c r="A157" s="29">
        <f>COUNTIF($C$8:C157,C157)+1</f>
        <v>23</v>
      </c>
      <c r="B157" s="29" t="str">
        <f t="shared" si="3"/>
        <v>MMH</v>
      </c>
      <c r="C157" s="30" t="s">
        <v>12</v>
      </c>
      <c r="D157" s="24" t="str">
        <f ca="1">IFERROR(INDEX(Data!$A$10:$O$1069,MATCH(CONCATENATE($C157,D$8,$B157),Data!$J$10:$J$1069,0),15),"")</f>
        <v/>
      </c>
      <c r="E157" s="24" t="str">
        <f ca="1">IFERROR(INDEX(Data!$A$10:$O$1069,MATCH(CONCATENATE($C157,E$8,$B157),Data!$J$10:$J$1069,0),15),"")</f>
        <v/>
      </c>
      <c r="F157" s="24" t="str">
        <f ca="1">IFERROR(INDEX(Data!$A$10:$O$1069,MATCH(CONCATENATE($C157,F$8,$B157),Data!$J$10:$J$1069,0),15),"")</f>
        <v/>
      </c>
      <c r="G157" s="24" t="str">
        <f ca="1">IFERROR(INDEX(Data!$A$10:$O$1069,MATCH(CONCATENATE($C157,G$8,$B157),Data!$J$10:$J$1069,0),15),"")</f>
        <v/>
      </c>
      <c r="H157" s="24" t="str">
        <f ca="1">IFERROR(INDEX(Data!$A$10:$O$1069,MATCH(CONCATENATE($C157,H$8,$B157),Data!$J$10:$J$1069,0),15),"")</f>
        <v/>
      </c>
      <c r="I157" s="24" t="str">
        <f ca="1">IFERROR(INDEX(Data!$A$10:$O$1069,MATCH(CONCATENATE($C157,I$8,$B157),Data!$J$10:$J$1069,0),15),"")</f>
        <v/>
      </c>
    </row>
    <row r="158" spans="1:9" ht="40.5" customHeight="1" x14ac:dyDescent="0.25">
      <c r="A158" s="29">
        <f>COUNTIF($C$8:C158,C158)+1</f>
        <v>23</v>
      </c>
      <c r="B158" s="29" t="str">
        <f t="shared" si="3"/>
        <v>MMH</v>
      </c>
      <c r="C158" s="30" t="s">
        <v>13</v>
      </c>
      <c r="D158" s="24" t="str">
        <f ca="1">IFERROR(INDEX(Data!$A$10:$O$1069,MATCH(CONCATENATE($C158,D$8,$B158),Data!$J$10:$J$1069,0),15),"")</f>
        <v/>
      </c>
      <c r="E158" s="24" t="str">
        <f ca="1">IFERROR(INDEX(Data!$A$10:$O$1069,MATCH(CONCATENATE($C158,E$8,$B158),Data!$J$10:$J$1069,0),15),"")</f>
        <v>TE221(L2T2)A
704 --- MMH</v>
      </c>
      <c r="F158" s="24" t="str">
        <f ca="1">IFERROR(INDEX(Data!$A$10:$O$1069,MATCH(CONCATENATE($C158,F$8,$B158),Data!$J$10:$J$1069,0),15),"")</f>
        <v/>
      </c>
      <c r="G158" s="24" t="str">
        <f ca="1">IFERROR(INDEX(Data!$A$10:$O$1069,MATCH(CONCATENATE($C158,G$8,$B158),Data!$J$10:$J$1069,0),15),"")</f>
        <v/>
      </c>
      <c r="H158" s="24" t="str">
        <f ca="1">IFERROR(INDEX(Data!$A$10:$O$1069,MATCH(CONCATENATE($C158,H$8,$B158),Data!$J$10:$J$1069,0),15),"")</f>
        <v/>
      </c>
      <c r="I158" s="24" t="str">
        <f ca="1">IFERROR(INDEX(Data!$A$10:$O$1069,MATCH(CONCATENATE($C158,I$8,$B158),Data!$J$10:$J$1069,0),15),"")</f>
        <v/>
      </c>
    </row>
    <row r="159" spans="1:9" ht="40.5" customHeight="1" x14ac:dyDescent="0.25">
      <c r="A159" s="29">
        <f>COUNTIF($C$8:C159,C159)+1</f>
        <v>23</v>
      </c>
      <c r="B159" s="29" t="str">
        <f t="shared" si="3"/>
        <v>MMH</v>
      </c>
      <c r="C159" s="30" t="s">
        <v>14</v>
      </c>
      <c r="D159" s="24" t="str">
        <f ca="1">IFERROR(INDEX(Data!$A$10:$O$1069,MATCH(CONCATENATE($C159,D$8,$B159),Data!$J$10:$J$1069,0),15),"")</f>
        <v/>
      </c>
      <c r="E159" s="24" t="str">
        <f ca="1">IFERROR(INDEX(Data!$A$10:$O$1069,MATCH(CONCATENATE($C159,E$8,$B159),Data!$J$10:$J$1069,0),15),"")</f>
        <v/>
      </c>
      <c r="F159" s="24" t="str">
        <f ca="1">IFERROR(INDEX(Data!$A$10:$O$1069,MATCH(CONCATENATE($C159,F$8,$B159),Data!$J$10:$J$1069,0),15),"")</f>
        <v>TE423(L4T2)A fab
704 --- MMH</v>
      </c>
      <c r="G159" s="24" t="str">
        <f ca="1">IFERROR(INDEX(Data!$A$10:$O$1069,MATCH(CONCATENATE($C159,G$8,$B159),Data!$J$10:$J$1069,0),15),"")</f>
        <v/>
      </c>
      <c r="H159" s="24" t="str">
        <f ca="1">IFERROR(INDEX(Data!$A$10:$O$1069,MATCH(CONCATENATE($C159,H$8,$B159),Data!$J$10:$J$1069,0),15),"")</f>
        <v/>
      </c>
      <c r="I159" s="24" t="str">
        <f ca="1">IFERROR(INDEX(Data!$A$10:$O$1069,MATCH(CONCATENATE($C159,I$8,$B159),Data!$J$10:$J$1069,0),15),"")</f>
        <v/>
      </c>
    </row>
    <row r="160" spans="1:9" ht="40.5" customHeight="1" x14ac:dyDescent="0.25">
      <c r="A160" s="29">
        <f>COUNTIF($C$8:C160,C160)+1</f>
        <v>23</v>
      </c>
      <c r="B160" s="29" t="str">
        <f t="shared" si="3"/>
        <v>MMH</v>
      </c>
      <c r="C160" s="30" t="s">
        <v>15</v>
      </c>
      <c r="D160" s="24" t="str">
        <f ca="1">IFERROR(INDEX(Data!$A$10:$O$1069,MATCH(CONCATENATE($C160,D$8,$B160),Data!$J$10:$J$1069,0),15),"")</f>
        <v/>
      </c>
      <c r="E160" s="24" t="str">
        <f ca="1">IFERROR(INDEX(Data!$A$10:$O$1069,MATCH(CONCATENATE($C160,E$8,$B160),Data!$J$10:$J$1069,0),15),"")</f>
        <v/>
      </c>
      <c r="F160" s="24" t="str">
        <f ca="1">IFERROR(INDEX(Data!$A$10:$O$1069,MATCH(CONCATENATE($C160,F$8,$B160),Data!$J$10:$J$1069,0),15),"")</f>
        <v/>
      </c>
      <c r="G160" s="24" t="str">
        <f ca="1">IFERROR(INDEX(Data!$A$10:$O$1069,MATCH(CONCATENATE($C160,G$8,$B160),Data!$J$10:$J$1069,0),15),"")</f>
        <v/>
      </c>
      <c r="H160" s="24" t="str">
        <f ca="1">IFERROR(INDEX(Data!$A$10:$O$1069,MATCH(CONCATENATE($C160,H$8,$B160),Data!$J$10:$J$1069,0),15),"")</f>
        <v/>
      </c>
      <c r="I160" s="24" t="str">
        <f ca="1">IFERROR(INDEX(Data!$A$10:$O$1069,MATCH(CONCATENATE($C160,I$8,$B160),Data!$J$10:$J$1069,0),15),"")</f>
        <v/>
      </c>
    </row>
    <row r="161" spans="1:9" ht="40.5" customHeight="1" x14ac:dyDescent="0.25">
      <c r="A161" s="29">
        <f>COUNTIF($C$8:C161,C161)+1</f>
        <v>23</v>
      </c>
      <c r="B161" s="29" t="str">
        <f t="shared" si="3"/>
        <v>MMH</v>
      </c>
      <c r="C161" s="30" t="s">
        <v>16</v>
      </c>
      <c r="D161" s="24" t="str">
        <f ca="1">IFERROR(INDEX(Data!$A$10:$O$1069,MATCH(CONCATENATE($C161,D$8,$B161),Data!$J$10:$J$1069,0),15),"")</f>
        <v/>
      </c>
      <c r="E161" s="24" t="str">
        <f ca="1">IFERROR(INDEX(Data!$A$10:$O$1069,MATCH(CONCATENATE($C161,E$8,$B161),Data!$J$10:$J$1069,0),15),"")</f>
        <v/>
      </c>
      <c r="F161" s="24" t="str">
        <f ca="1">IFERROR(INDEX(Data!$A$10:$O$1069,MATCH(CONCATENATE($C161,F$8,$B161),Data!$J$10:$J$1069,0),15),"")</f>
        <v/>
      </c>
      <c r="G161" s="24" t="str">
        <f ca="1">IFERROR(INDEX(Data!$A$10:$O$1069,MATCH(CONCATENATE($C161,G$8,$B161),Data!$J$10:$J$1069,0),15),"")</f>
        <v/>
      </c>
      <c r="H161" s="24" t="str">
        <f ca="1">IFERROR(INDEX(Data!$A$10:$O$1069,MATCH(CONCATENATE($C161,H$8,$B161),Data!$J$10:$J$1069,0),15),"")</f>
        <v/>
      </c>
      <c r="I161" s="24" t="str">
        <f ca="1">IFERROR(INDEX(Data!$A$10:$O$1069,MATCH(CONCATENATE($C161,I$8,$B161),Data!$J$10:$J$1069,0),15),"")</f>
        <v/>
      </c>
    </row>
    <row r="162" spans="1:9" ht="40.5" customHeight="1" x14ac:dyDescent="0.25">
      <c r="A162" s="32" t="s">
        <v>143</v>
      </c>
      <c r="B162" s="32" t="s">
        <v>143</v>
      </c>
      <c r="C162" s="32" t="s">
        <v>143</v>
      </c>
      <c r="D162" s="32" t="s">
        <v>143</v>
      </c>
      <c r="E162" s="32" t="s">
        <v>143</v>
      </c>
      <c r="F162" s="32" t="s">
        <v>143</v>
      </c>
      <c r="G162" s="32" t="s">
        <v>143</v>
      </c>
      <c r="H162" s="32" t="s">
        <v>143</v>
      </c>
      <c r="I162" s="32" t="s">
        <v>143</v>
      </c>
    </row>
    <row r="163" spans="1:9" ht="40.5" customHeight="1" x14ac:dyDescent="0.25">
      <c r="A163" s="29">
        <f>COUNTIF($C$8:C163,C163)+1</f>
        <v>24</v>
      </c>
      <c r="B163" s="29" t="str">
        <f>VLOOKUP(A163,$K$11:$L$80,2,FALSE)</f>
        <v>MML2</v>
      </c>
      <c r="C163" s="30" t="s">
        <v>0</v>
      </c>
      <c r="D163" s="24" t="str">
        <f ca="1">IFERROR(INDEX(Data!$A$10:$O$1069,MATCH(CONCATENATE($C163,D$8,$B163),Data!$J$10:$J$1069,0),15),"")</f>
        <v/>
      </c>
      <c r="E163" s="24" t="str">
        <f ca="1">IFERROR(INDEX(Data!$A$10:$O$1069,MATCH(CONCATENATE($C163,E$8,$B163),Data!$J$10:$J$1069,0),15),"")</f>
        <v/>
      </c>
      <c r="F163" s="24" t="str">
        <f ca="1">IFERROR(INDEX(Data!$A$10:$O$1069,MATCH(CONCATENATE($C163,F$8,$B163),Data!$J$10:$J$1069,0),15),"")</f>
        <v/>
      </c>
      <c r="G163" s="24" t="str">
        <f ca="1">IFERROR(INDEX(Data!$A$10:$O$1069,MATCH(CONCATENATE($C163,G$8,$B163),Data!$J$10:$J$1069,0),15),"")</f>
        <v/>
      </c>
      <c r="H163" s="24" t="str">
        <f ca="1">IFERROR(INDEX(Data!$A$10:$O$1069,MATCH(CONCATENATE($C163,H$8,$B163),Data!$J$10:$J$1069,0),15),"")</f>
        <v/>
      </c>
      <c r="I163" s="24" t="str">
        <f ca="1">IFERROR(INDEX(Data!$A$10:$O$1069,MATCH(CONCATENATE($C163,I$8,$B163),Data!$J$10:$J$1069,0),15),"")</f>
        <v/>
      </c>
    </row>
    <row r="164" spans="1:9" ht="40.5" customHeight="1" x14ac:dyDescent="0.25">
      <c r="A164" s="29">
        <f>COUNTIF($C$8:C164,C164)+1</f>
        <v>24</v>
      </c>
      <c r="B164" s="29" t="str">
        <f t="shared" si="3"/>
        <v>MML2</v>
      </c>
      <c r="C164" s="30" t="s">
        <v>12</v>
      </c>
      <c r="D164" s="24" t="str">
        <f ca="1">IFERROR(INDEX(Data!$A$10:$O$1069,MATCH(CONCATENATE($C164,D$8,$B164),Data!$J$10:$J$1069,0),15),"")</f>
        <v/>
      </c>
      <c r="E164" s="24" t="str">
        <f ca="1">IFERROR(INDEX(Data!$A$10:$O$1069,MATCH(CONCATENATE($C164,E$8,$B164),Data!$J$10:$J$1069,0),15),"")</f>
        <v/>
      </c>
      <c r="F164" s="24" t="str">
        <f ca="1">IFERROR(INDEX(Data!$A$10:$O$1069,MATCH(CONCATENATE($C164,F$8,$B164),Data!$J$10:$J$1069,0),15),"")</f>
        <v/>
      </c>
      <c r="G164" s="24" t="str">
        <f ca="1">IFERROR(INDEX(Data!$A$10:$O$1069,MATCH(CONCATENATE($C164,G$8,$B164),Data!$J$10:$J$1069,0),15),"")</f>
        <v/>
      </c>
      <c r="H164" s="24" t="str">
        <f ca="1">IFERROR(INDEX(Data!$A$10:$O$1069,MATCH(CONCATENATE($C164,H$8,$B164),Data!$J$10:$J$1069,0),15),"")</f>
        <v/>
      </c>
      <c r="I164" s="24" t="str">
        <f ca="1">IFERROR(INDEX(Data!$A$10:$O$1069,MATCH(CONCATENATE($C164,I$8,$B164),Data!$J$10:$J$1069,0),15),"")</f>
        <v/>
      </c>
    </row>
    <row r="165" spans="1:9" ht="40.5" customHeight="1" x14ac:dyDescent="0.25">
      <c r="A165" s="29">
        <f>COUNTIF($C$8:C165,C165)+1</f>
        <v>24</v>
      </c>
      <c r="B165" s="29" t="str">
        <f t="shared" si="3"/>
        <v>MML2</v>
      </c>
      <c r="C165" s="30" t="s">
        <v>13</v>
      </c>
      <c r="D165" s="24" t="str">
        <f ca="1">IFERROR(INDEX(Data!$A$10:$O$1069,MATCH(CONCATENATE($C165,D$8,$B165),Data!$J$10:$J$1069,0),15),"")</f>
        <v/>
      </c>
      <c r="E165" s="24" t="str">
        <f ca="1">IFERROR(INDEX(Data!$A$10:$O$1069,MATCH(CONCATENATE($C165,E$8,$B165),Data!$J$10:$J$1069,0),15),"")</f>
        <v/>
      </c>
      <c r="F165" s="24" t="str">
        <f ca="1">IFERROR(INDEX(Data!$A$10:$O$1069,MATCH(CONCATENATE($C165,F$8,$B165),Data!$J$10:$J$1069,0),15),"")</f>
        <v/>
      </c>
      <c r="G165" s="24" t="str">
        <f ca="1">IFERROR(INDEX(Data!$A$10:$O$1069,MATCH(CONCATENATE($C165,G$8,$B165),Data!$J$10:$J$1069,0),15),"")</f>
        <v/>
      </c>
      <c r="H165" s="24" t="str">
        <f ca="1">IFERROR(INDEX(Data!$A$10:$O$1069,MATCH(CONCATENATE($C165,H$8,$B165),Data!$J$10:$J$1069,0),15),"")</f>
        <v/>
      </c>
      <c r="I165" s="24" t="str">
        <f ca="1">IFERROR(INDEX(Data!$A$10:$O$1069,MATCH(CONCATENATE($C165,I$8,$B165),Data!$J$10:$J$1069,0),15),"")</f>
        <v/>
      </c>
    </row>
    <row r="166" spans="1:9" ht="40.5" customHeight="1" x14ac:dyDescent="0.25">
      <c r="A166" s="29">
        <f>COUNTIF($C$8:C166,C166)+1</f>
        <v>24</v>
      </c>
      <c r="B166" s="29" t="str">
        <f t="shared" si="3"/>
        <v>MML2</v>
      </c>
      <c r="C166" s="30" t="s">
        <v>14</v>
      </c>
      <c r="D166" s="24" t="str">
        <f ca="1">IFERROR(INDEX(Data!$A$10:$O$1069,MATCH(CONCATENATE($C166,D$8,$B166),Data!$J$10:$J$1069,0),15),"")</f>
        <v/>
      </c>
      <c r="E166" s="24" t="str">
        <f ca="1">IFERROR(INDEX(Data!$A$10:$O$1069,MATCH(CONCATENATE($C166,E$8,$B166),Data!$J$10:$J$1069,0),15),"")</f>
        <v/>
      </c>
      <c r="F166" s="24" t="str">
        <f ca="1">IFERROR(INDEX(Data!$A$10:$O$1069,MATCH(CONCATENATE($C166,F$8,$B166),Data!$J$10:$J$1069,0),15),"")</f>
        <v/>
      </c>
      <c r="G166" s="24" t="str">
        <f ca="1">IFERROR(INDEX(Data!$A$10:$O$1069,MATCH(CONCATENATE($C166,G$8,$B166),Data!$J$10:$J$1069,0),15),"")</f>
        <v/>
      </c>
      <c r="H166" s="24" t="str">
        <f ca="1">IFERROR(INDEX(Data!$A$10:$O$1069,MATCH(CONCATENATE($C166,H$8,$B166),Data!$J$10:$J$1069,0),15),"")</f>
        <v/>
      </c>
      <c r="I166" s="24" t="str">
        <f ca="1">IFERROR(INDEX(Data!$A$10:$O$1069,MATCH(CONCATENATE($C166,I$8,$B166),Data!$J$10:$J$1069,0),15),"")</f>
        <v/>
      </c>
    </row>
    <row r="167" spans="1:9" ht="40.5" customHeight="1" x14ac:dyDescent="0.25">
      <c r="A167" s="29">
        <f>COUNTIF($C$8:C167,C167)+1</f>
        <v>24</v>
      </c>
      <c r="B167" s="29" t="str">
        <f t="shared" si="3"/>
        <v>MML2</v>
      </c>
      <c r="C167" s="30" t="s">
        <v>15</v>
      </c>
      <c r="D167" s="24" t="str">
        <f ca="1">IFERROR(INDEX(Data!$A$10:$O$1069,MATCH(CONCATENATE($C167,D$8,$B167),Data!$J$10:$J$1069,0),15),"")</f>
        <v/>
      </c>
      <c r="E167" s="24" t="str">
        <f ca="1">IFERROR(INDEX(Data!$A$10:$O$1069,MATCH(CONCATENATE($C167,E$8,$B167),Data!$J$10:$J$1069,0),15),"")</f>
        <v/>
      </c>
      <c r="F167" s="24" t="str">
        <f ca="1">IFERROR(INDEX(Data!$A$10:$O$1069,MATCH(CONCATENATE($C167,F$8,$B167),Data!$J$10:$J$1069,0),15),"")</f>
        <v/>
      </c>
      <c r="G167" s="24" t="str">
        <f ca="1">IFERROR(INDEX(Data!$A$10:$O$1069,MATCH(CONCATENATE($C167,G$8,$B167),Data!$J$10:$J$1069,0),15),"")</f>
        <v/>
      </c>
      <c r="H167" s="24" t="str">
        <f ca="1">IFERROR(INDEX(Data!$A$10:$O$1069,MATCH(CONCATENATE($C167,H$8,$B167),Data!$J$10:$J$1069,0),15),"")</f>
        <v/>
      </c>
      <c r="I167" s="24" t="str">
        <f ca="1">IFERROR(INDEX(Data!$A$10:$O$1069,MATCH(CONCATENATE($C167,I$8,$B167),Data!$J$10:$J$1069,0),15),"")</f>
        <v/>
      </c>
    </row>
    <row r="168" spans="1:9" ht="40.5" customHeight="1" x14ac:dyDescent="0.25">
      <c r="A168" s="29">
        <f>COUNTIF($C$8:C168,C168)+1</f>
        <v>24</v>
      </c>
      <c r="B168" s="29" t="str">
        <f t="shared" si="3"/>
        <v>MML2</v>
      </c>
      <c r="C168" s="30" t="s">
        <v>16</v>
      </c>
      <c r="D168" s="24" t="str">
        <f ca="1">IFERROR(INDEX(Data!$A$10:$O$1069,MATCH(CONCATENATE($C168,D$8,$B168),Data!$J$10:$J$1069,0),15),"")</f>
        <v/>
      </c>
      <c r="E168" s="24" t="str">
        <f ca="1">IFERROR(INDEX(Data!$A$10:$O$1069,MATCH(CONCATENATE($C168,E$8,$B168),Data!$J$10:$J$1069,0),15),"")</f>
        <v/>
      </c>
      <c r="F168" s="24" t="str">
        <f ca="1">IFERROR(INDEX(Data!$A$10:$O$1069,MATCH(CONCATENATE($C168,F$8,$B168),Data!$J$10:$J$1069,0),15),"")</f>
        <v/>
      </c>
      <c r="G168" s="24" t="str">
        <f ca="1">IFERROR(INDEX(Data!$A$10:$O$1069,MATCH(CONCATENATE($C168,G$8,$B168),Data!$J$10:$J$1069,0),15),"")</f>
        <v/>
      </c>
      <c r="H168" s="24" t="str">
        <f ca="1">IFERROR(INDEX(Data!$A$10:$O$1069,MATCH(CONCATENATE($C168,H$8,$B168),Data!$J$10:$J$1069,0),15),"")</f>
        <v/>
      </c>
      <c r="I168" s="24" t="str">
        <f ca="1">IFERROR(INDEX(Data!$A$10:$O$1069,MATCH(CONCATENATE($C168,I$8,$B168),Data!$J$10:$J$1069,0),15),"")</f>
        <v/>
      </c>
    </row>
    <row r="169" spans="1:9" ht="40.5" customHeight="1" x14ac:dyDescent="0.25">
      <c r="A169" s="32" t="s">
        <v>143</v>
      </c>
      <c r="B169" s="32" t="s">
        <v>143</v>
      </c>
      <c r="C169" s="32" t="s">
        <v>143</v>
      </c>
      <c r="D169" s="32" t="s">
        <v>143</v>
      </c>
      <c r="E169" s="32" t="s">
        <v>143</v>
      </c>
      <c r="F169" s="32" t="s">
        <v>143</v>
      </c>
      <c r="G169" s="32" t="s">
        <v>143</v>
      </c>
      <c r="H169" s="32" t="s">
        <v>143</v>
      </c>
      <c r="I169" s="32" t="s">
        <v>143</v>
      </c>
    </row>
    <row r="170" spans="1:9" ht="40.5" customHeight="1" x14ac:dyDescent="0.25">
      <c r="A170" s="29">
        <f>COUNTIF($C$8:C170,C170)+1</f>
        <v>25</v>
      </c>
      <c r="B170" s="29" t="str">
        <f>VLOOKUP(A170,$K$11:$L$80,2,FALSE)</f>
        <v>MNH</v>
      </c>
      <c r="C170" s="30" t="s">
        <v>0</v>
      </c>
      <c r="D170" s="24" t="str">
        <f ca="1">IFERROR(INDEX(Data!$A$10:$O$1069,MATCH(CONCATENATE($C170,D$8,$B170),Data!$J$10:$J$1069,0),15),"")</f>
        <v/>
      </c>
      <c r="E170" s="24" t="str">
        <f ca="1">IFERROR(INDEX(Data!$A$10:$O$1069,MATCH(CONCATENATE($C170,E$8,$B170),Data!$J$10:$J$1069,0),15),"")</f>
        <v/>
      </c>
      <c r="F170" s="24" t="str">
        <f ca="1">IFERROR(INDEX(Data!$A$10:$O$1069,MATCH(CONCATENATE($C170,F$8,$B170),Data!$J$10:$J$1069,0),15),"")</f>
        <v/>
      </c>
      <c r="G170" s="24" t="str">
        <f ca="1">IFERROR(INDEX(Data!$A$10:$O$1069,MATCH(CONCATENATE($C170,G$8,$B170),Data!$J$10:$J$1069,0),15),"")</f>
        <v/>
      </c>
      <c r="H170" s="24" t="str">
        <f ca="1">IFERROR(INDEX(Data!$A$10:$O$1069,MATCH(CONCATENATE($C170,H$8,$B170),Data!$J$10:$J$1069,0),15),"")</f>
        <v/>
      </c>
      <c r="I170" s="24" t="str">
        <f ca="1">IFERROR(INDEX(Data!$A$10:$O$1069,MATCH(CONCATENATE($C170,I$8,$B170),Data!$J$10:$J$1069,0),15),"")</f>
        <v/>
      </c>
    </row>
    <row r="171" spans="1:9" ht="40.5" customHeight="1" x14ac:dyDescent="0.25">
      <c r="A171" s="29">
        <f>COUNTIF($C$8:C171,C171)+1</f>
        <v>25</v>
      </c>
      <c r="B171" s="29" t="str">
        <f t="shared" si="3"/>
        <v>MNH</v>
      </c>
      <c r="C171" s="30" t="s">
        <v>12</v>
      </c>
      <c r="D171" s="24" t="str">
        <f ca="1">IFERROR(INDEX(Data!$A$10:$O$1069,MATCH(CONCATENATE($C171,D$8,$B171),Data!$J$10:$J$1069,0),15),"")</f>
        <v/>
      </c>
      <c r="E171" s="24" t="str">
        <f ca="1">IFERROR(INDEX(Data!$A$10:$O$1069,MATCH(CONCATENATE($C171,E$8,$B171),Data!$J$10:$J$1069,0),15),"")</f>
        <v/>
      </c>
      <c r="F171" s="24" t="str">
        <f ca="1">IFERROR(INDEX(Data!$A$10:$O$1069,MATCH(CONCATENATE($C171,F$8,$B171),Data!$J$10:$J$1069,0),15),"")</f>
        <v/>
      </c>
      <c r="G171" s="24" t="str">
        <f ca="1">IFERROR(INDEX(Data!$A$10:$O$1069,MATCH(CONCATENATE($C171,G$8,$B171),Data!$J$10:$J$1069,0),15),"")</f>
        <v/>
      </c>
      <c r="H171" s="24" t="str">
        <f ca="1">IFERROR(INDEX(Data!$A$10:$O$1069,MATCH(CONCATENATE($C171,H$8,$B171),Data!$J$10:$J$1069,0),15),"")</f>
        <v/>
      </c>
      <c r="I171" s="24" t="str">
        <f ca="1">IFERROR(INDEX(Data!$A$10:$O$1069,MATCH(CONCATENATE($C171,I$8,$B171),Data!$J$10:$J$1069,0),15),"")</f>
        <v/>
      </c>
    </row>
    <row r="172" spans="1:9" ht="40.5" customHeight="1" x14ac:dyDescent="0.25">
      <c r="A172" s="29">
        <f>COUNTIF($C$8:C172,C172)+1</f>
        <v>25</v>
      </c>
      <c r="B172" s="29" t="str">
        <f t="shared" si="3"/>
        <v>MNH</v>
      </c>
      <c r="C172" s="30" t="s">
        <v>13</v>
      </c>
      <c r="D172" s="24" t="str">
        <f ca="1">IFERROR(INDEX(Data!$A$10:$O$1069,MATCH(CONCATENATE($C172,D$8,$B172),Data!$J$10:$J$1069,0),15),"")</f>
        <v/>
      </c>
      <c r="E172" s="24" t="str">
        <f ca="1">IFERROR(INDEX(Data!$A$10:$O$1069,MATCH(CONCATENATE($C172,E$8,$B172),Data!$J$10:$J$1069,0),15),"")</f>
        <v/>
      </c>
      <c r="F172" s="24" t="str">
        <f ca="1">IFERROR(INDEX(Data!$A$10:$O$1069,MATCH(CONCATENATE($C172,F$8,$B172),Data!$J$10:$J$1069,0),15),"")</f>
        <v/>
      </c>
      <c r="G172" s="24" t="str">
        <f ca="1">IFERROR(INDEX(Data!$A$10:$O$1069,MATCH(CONCATENATE($C172,G$8,$B172),Data!$J$10:$J$1069,0),15),"")</f>
        <v/>
      </c>
      <c r="H172" s="24" t="str">
        <f ca="1">IFERROR(INDEX(Data!$A$10:$O$1069,MATCH(CONCATENATE($C172,H$8,$B172),Data!$J$10:$J$1069,0),15),"")</f>
        <v/>
      </c>
      <c r="I172" s="24" t="str">
        <f ca="1">IFERROR(INDEX(Data!$A$10:$O$1069,MATCH(CONCATENATE($C172,I$8,$B172),Data!$J$10:$J$1069,0),15),"")</f>
        <v/>
      </c>
    </row>
    <row r="173" spans="1:9" ht="40.5" customHeight="1" x14ac:dyDescent="0.25">
      <c r="A173" s="29">
        <f>COUNTIF($C$8:C173,C173)+1</f>
        <v>25</v>
      </c>
      <c r="B173" s="29" t="str">
        <f t="shared" si="3"/>
        <v>MNH</v>
      </c>
      <c r="C173" s="30" t="s">
        <v>14</v>
      </c>
      <c r="D173" s="24" t="str">
        <f ca="1">IFERROR(INDEX(Data!$A$10:$O$1069,MATCH(CONCATENATE($C173,D$8,$B173),Data!$J$10:$J$1069,0),15),"")</f>
        <v/>
      </c>
      <c r="E173" s="24" t="str">
        <f ca="1">IFERROR(INDEX(Data!$A$10:$O$1069,MATCH(CONCATENATE($C173,E$8,$B173),Data!$J$10:$J$1069,0),15),"")</f>
        <v/>
      </c>
      <c r="F173" s="24" t="str">
        <f ca="1">IFERROR(INDEX(Data!$A$10:$O$1069,MATCH(CONCATENATE($C173,F$8,$B173),Data!$J$10:$J$1069,0),15),"")</f>
        <v/>
      </c>
      <c r="G173" s="24" t="str">
        <f ca="1">IFERROR(INDEX(Data!$A$10:$O$1069,MATCH(CONCATENATE($C173,G$8,$B173),Data!$J$10:$J$1069,0),15),"")</f>
        <v/>
      </c>
      <c r="H173" s="24" t="str">
        <f ca="1">IFERROR(INDEX(Data!$A$10:$O$1069,MATCH(CONCATENATE($C173,H$8,$B173),Data!$J$10:$J$1069,0),15),"")</f>
        <v/>
      </c>
      <c r="I173" s="24" t="str">
        <f ca="1">IFERROR(INDEX(Data!$A$10:$O$1069,MATCH(CONCATENATE($C173,I$8,$B173),Data!$J$10:$J$1069,0),15),"")</f>
        <v/>
      </c>
    </row>
    <row r="174" spans="1:9" ht="40.5" customHeight="1" x14ac:dyDescent="0.25">
      <c r="A174" s="29">
        <f>COUNTIF($C$8:C174,C174)+1</f>
        <v>25</v>
      </c>
      <c r="B174" s="29" t="str">
        <f t="shared" si="3"/>
        <v>MNH</v>
      </c>
      <c r="C174" s="30" t="s">
        <v>15</v>
      </c>
      <c r="D174" s="24" t="str">
        <f ca="1">IFERROR(INDEX(Data!$A$10:$O$1069,MATCH(CONCATENATE($C174,D$8,$B174),Data!$J$10:$J$1069,0),15),"")</f>
        <v/>
      </c>
      <c r="E174" s="24" t="str">
        <f ca="1">IFERROR(INDEX(Data!$A$10:$O$1069,MATCH(CONCATENATE($C174,E$8,$B174),Data!$J$10:$J$1069,0),15),"")</f>
        <v/>
      </c>
      <c r="F174" s="24" t="str">
        <f ca="1">IFERROR(INDEX(Data!$A$10:$O$1069,MATCH(CONCATENATE($C174,F$8,$B174),Data!$J$10:$J$1069,0),15),"")</f>
        <v/>
      </c>
      <c r="G174" s="24" t="str">
        <f ca="1">IFERROR(INDEX(Data!$A$10:$O$1069,MATCH(CONCATENATE($C174,G$8,$B174),Data!$J$10:$J$1069,0),15),"")</f>
        <v/>
      </c>
      <c r="H174" s="24" t="str">
        <f ca="1">IFERROR(INDEX(Data!$A$10:$O$1069,MATCH(CONCATENATE($C174,H$8,$B174),Data!$J$10:$J$1069,0),15),"")</f>
        <v/>
      </c>
      <c r="I174" s="24" t="str">
        <f ca="1">IFERROR(INDEX(Data!$A$10:$O$1069,MATCH(CONCATENATE($C174,I$8,$B174),Data!$J$10:$J$1069,0),15),"")</f>
        <v/>
      </c>
    </row>
    <row r="175" spans="1:9" ht="40.5" customHeight="1" x14ac:dyDescent="0.25">
      <c r="A175" s="29">
        <f>COUNTIF($C$8:C175,C175)+1</f>
        <v>25</v>
      </c>
      <c r="B175" s="29" t="str">
        <f t="shared" si="3"/>
        <v>MNH</v>
      </c>
      <c r="C175" s="30" t="s">
        <v>16</v>
      </c>
      <c r="D175" s="24" t="str">
        <f ca="1">IFERROR(INDEX(Data!$A$10:$O$1069,MATCH(CONCATENATE($C175,D$8,$B175),Data!$J$10:$J$1069,0),15),"")</f>
        <v/>
      </c>
      <c r="E175" s="24" t="str">
        <f ca="1">IFERROR(INDEX(Data!$A$10:$O$1069,MATCH(CONCATENATE($C175,E$8,$B175),Data!$J$10:$J$1069,0),15),"")</f>
        <v/>
      </c>
      <c r="F175" s="24" t="str">
        <f ca="1">IFERROR(INDEX(Data!$A$10:$O$1069,MATCH(CONCATENATE($C175,F$8,$B175),Data!$J$10:$J$1069,0),15),"")</f>
        <v/>
      </c>
      <c r="G175" s="24" t="str">
        <f ca="1">IFERROR(INDEX(Data!$A$10:$O$1069,MATCH(CONCATENATE($C175,G$8,$B175),Data!$J$10:$J$1069,0),15),"")</f>
        <v/>
      </c>
      <c r="H175" s="24" t="str">
        <f ca="1">IFERROR(INDEX(Data!$A$10:$O$1069,MATCH(CONCATENATE($C175,H$8,$B175),Data!$J$10:$J$1069,0),15),"")</f>
        <v/>
      </c>
      <c r="I175" s="24" t="str">
        <f ca="1">IFERROR(INDEX(Data!$A$10:$O$1069,MATCH(CONCATENATE($C175,I$8,$B175),Data!$J$10:$J$1069,0),15),"")</f>
        <v/>
      </c>
    </row>
    <row r="176" spans="1:9" ht="40.5" customHeight="1" x14ac:dyDescent="0.25">
      <c r="A176" s="32" t="s">
        <v>143</v>
      </c>
      <c r="B176" s="32" t="s">
        <v>143</v>
      </c>
      <c r="C176" s="32" t="s">
        <v>143</v>
      </c>
      <c r="D176" s="32" t="s">
        <v>143</v>
      </c>
      <c r="E176" s="32" t="s">
        <v>143</v>
      </c>
      <c r="F176" s="32" t="s">
        <v>143</v>
      </c>
      <c r="G176" s="32" t="s">
        <v>143</v>
      </c>
      <c r="H176" s="32" t="s">
        <v>143</v>
      </c>
      <c r="I176" s="32" t="s">
        <v>143</v>
      </c>
    </row>
    <row r="177" spans="1:9" ht="40.5" customHeight="1" x14ac:dyDescent="0.25">
      <c r="A177" s="29">
        <f>COUNTIF($C$8:C177,C177)+1</f>
        <v>26</v>
      </c>
      <c r="B177" s="29" t="str">
        <f>VLOOKUP(A177,$K$11:$L$80,2,FALSE)</f>
        <v>MR</v>
      </c>
      <c r="C177" s="30" t="s">
        <v>0</v>
      </c>
      <c r="D177" s="24" t="str">
        <f ca="1">IFERROR(INDEX(Data!$A$10:$O$1069,MATCH(CONCATENATE($C177,D$8,$B177),Data!$J$10:$J$1069,0),15),"")</f>
        <v/>
      </c>
      <c r="E177" s="24" t="str">
        <f ca="1">IFERROR(INDEX(Data!$A$10:$O$1069,MATCH(CONCATENATE($C177,E$8,$B177),Data!$J$10:$J$1069,0),15),"")</f>
        <v/>
      </c>
      <c r="F177" s="24" t="str">
        <f ca="1">IFERROR(INDEX(Data!$A$10:$O$1069,MATCH(CONCATENATE($C177,F$8,$B177),Data!$J$10:$J$1069,0),15),"")</f>
        <v/>
      </c>
      <c r="G177" s="24" t="str">
        <f ca="1">IFERROR(INDEX(Data!$A$10:$O$1069,MATCH(CONCATENATE($C177,G$8,$B177),Data!$J$10:$J$1069,0),15),"")</f>
        <v/>
      </c>
      <c r="H177" s="24" t="str">
        <f ca="1">IFERROR(INDEX(Data!$A$10:$O$1069,MATCH(CONCATENATE($C177,H$8,$B177),Data!$J$10:$J$1069,0),15),"")</f>
        <v/>
      </c>
      <c r="I177" s="24" t="str">
        <f ca="1">IFERROR(INDEX(Data!$A$10:$O$1069,MATCH(CONCATENATE($C177,I$8,$B177),Data!$J$10:$J$1069,0),15),"")</f>
        <v/>
      </c>
    </row>
    <row r="178" spans="1:9" ht="40.5" customHeight="1" x14ac:dyDescent="0.25">
      <c r="A178" s="29">
        <f>COUNTIF($C$8:C178,C178)+1</f>
        <v>26</v>
      </c>
      <c r="B178" s="29" t="str">
        <f t="shared" si="3"/>
        <v>MR</v>
      </c>
      <c r="C178" s="30" t="s">
        <v>12</v>
      </c>
      <c r="D178" s="24" t="str">
        <f ca="1">IFERROR(INDEX(Data!$A$10:$O$1069,MATCH(CONCATENATE($C178,D$8,$B178),Data!$J$10:$J$1069,0),15),"")</f>
        <v/>
      </c>
      <c r="E178" s="24" t="str">
        <f ca="1">IFERROR(INDEX(Data!$A$10:$O$1069,MATCH(CONCATENATE($C178,E$8,$B178),Data!$J$10:$J$1069,0),15),"")</f>
        <v/>
      </c>
      <c r="F178" s="24" t="str">
        <f ca="1">IFERROR(INDEX(Data!$A$10:$O$1069,MATCH(CONCATENATE($C178,F$8,$B178),Data!$J$10:$J$1069,0),15),"")</f>
        <v/>
      </c>
      <c r="G178" s="24" t="str">
        <f ca="1">IFERROR(INDEX(Data!$A$10:$O$1069,MATCH(CONCATENATE($C178,G$8,$B178),Data!$J$10:$J$1069,0),15),"")</f>
        <v/>
      </c>
      <c r="H178" s="24" t="str">
        <f ca="1">IFERROR(INDEX(Data!$A$10:$O$1069,MATCH(CONCATENATE($C178,H$8,$B178),Data!$J$10:$J$1069,0),15),"")</f>
        <v/>
      </c>
      <c r="I178" s="24" t="str">
        <f ca="1">IFERROR(INDEX(Data!$A$10:$O$1069,MATCH(CONCATENATE($C178,I$8,$B178),Data!$J$10:$J$1069,0),15),"")</f>
        <v/>
      </c>
    </row>
    <row r="179" spans="1:9" ht="40.5" customHeight="1" x14ac:dyDescent="0.25">
      <c r="A179" s="29">
        <f>COUNTIF($C$8:C179,C179)+1</f>
        <v>26</v>
      </c>
      <c r="B179" s="29" t="str">
        <f t="shared" si="3"/>
        <v>MR</v>
      </c>
      <c r="C179" s="30" t="s">
        <v>13</v>
      </c>
      <c r="D179" s="24" t="str">
        <f ca="1">IFERROR(INDEX(Data!$A$10:$O$1069,MATCH(CONCATENATE($C179,D$8,$B179),Data!$J$10:$J$1069,0),15),"")</f>
        <v/>
      </c>
      <c r="E179" s="24" t="str">
        <f ca="1">IFERROR(INDEX(Data!$A$10:$O$1069,MATCH(CONCATENATE($C179,E$8,$B179),Data!$J$10:$J$1069,0),15),"")</f>
        <v/>
      </c>
      <c r="F179" s="24" t="str">
        <f ca="1">IFERROR(INDEX(Data!$A$10:$O$1069,MATCH(CONCATENATE($C179,F$8,$B179),Data!$J$10:$J$1069,0),15),"")</f>
        <v/>
      </c>
      <c r="G179" s="24" t="str">
        <f ca="1">IFERROR(INDEX(Data!$A$10:$O$1069,MATCH(CONCATENATE($C179,G$8,$B179),Data!$J$10:$J$1069,0),15),"")</f>
        <v/>
      </c>
      <c r="H179" s="24" t="str">
        <f ca="1">IFERROR(INDEX(Data!$A$10:$O$1069,MATCH(CONCATENATE($C179,H$8,$B179),Data!$J$10:$J$1069,0),15),"")</f>
        <v/>
      </c>
      <c r="I179" s="24" t="str">
        <f ca="1">IFERROR(INDEX(Data!$A$10:$O$1069,MATCH(CONCATENATE($C179,I$8,$B179),Data!$J$10:$J$1069,0),15),"")</f>
        <v/>
      </c>
    </row>
    <row r="180" spans="1:9" ht="40.5" customHeight="1" x14ac:dyDescent="0.25">
      <c r="A180" s="29">
        <f>COUNTIF($C$8:C180,C180)+1</f>
        <v>26</v>
      </c>
      <c r="B180" s="29" t="str">
        <f t="shared" si="3"/>
        <v>MR</v>
      </c>
      <c r="C180" s="30" t="s">
        <v>14</v>
      </c>
      <c r="D180" s="24" t="str">
        <f ca="1">IFERROR(INDEX(Data!$A$10:$O$1069,MATCH(CONCATENATE($C180,D$8,$B180),Data!$J$10:$J$1069,0),15),"")</f>
        <v/>
      </c>
      <c r="E180" s="24" t="str">
        <f ca="1">IFERROR(INDEX(Data!$A$10:$O$1069,MATCH(CONCATENATE($C180,E$8,$B180),Data!$J$10:$J$1069,0),15),"")</f>
        <v/>
      </c>
      <c r="F180" s="24" t="str">
        <f ca="1">IFERROR(INDEX(Data!$A$10:$O$1069,MATCH(CONCATENATE($C180,F$8,$B180),Data!$J$10:$J$1069,0),15),"")</f>
        <v/>
      </c>
      <c r="G180" s="24" t="str">
        <f ca="1">IFERROR(INDEX(Data!$A$10:$O$1069,MATCH(CONCATENATE($C180,G$8,$B180),Data!$J$10:$J$1069,0),15),"")</f>
        <v/>
      </c>
      <c r="H180" s="24" t="str">
        <f ca="1">IFERROR(INDEX(Data!$A$10:$O$1069,MATCH(CONCATENATE($C180,H$8,$B180),Data!$J$10:$J$1069,0),15),"")</f>
        <v/>
      </c>
      <c r="I180" s="24" t="str">
        <f ca="1">IFERROR(INDEX(Data!$A$10:$O$1069,MATCH(CONCATENATE($C180,I$8,$B180),Data!$J$10:$J$1069,0),15),"")</f>
        <v/>
      </c>
    </row>
    <row r="181" spans="1:9" ht="40.5" customHeight="1" x14ac:dyDescent="0.25">
      <c r="A181" s="29">
        <f>COUNTIF($C$8:C181,C181)+1</f>
        <v>26</v>
      </c>
      <c r="B181" s="29" t="str">
        <f t="shared" si="3"/>
        <v>MR</v>
      </c>
      <c r="C181" s="30" t="s">
        <v>15</v>
      </c>
      <c r="D181" s="24" t="str">
        <f ca="1">IFERROR(INDEX(Data!$A$10:$O$1069,MATCH(CONCATENATE($C181,D$8,$B181),Data!$J$10:$J$1069,0),15),"")</f>
        <v/>
      </c>
      <c r="E181" s="24" t="str">
        <f ca="1">IFERROR(INDEX(Data!$A$10:$O$1069,MATCH(CONCATENATE($C181,E$8,$B181),Data!$J$10:$J$1069,0),15),"")</f>
        <v/>
      </c>
      <c r="F181" s="24" t="str">
        <f ca="1">IFERROR(INDEX(Data!$A$10:$O$1069,MATCH(CONCATENATE($C181,F$8,$B181),Data!$J$10:$J$1069,0),15),"")</f>
        <v/>
      </c>
      <c r="G181" s="24" t="str">
        <f ca="1">IFERROR(INDEX(Data!$A$10:$O$1069,MATCH(CONCATENATE($C181,G$8,$B181),Data!$J$10:$J$1069,0),15),"")</f>
        <v/>
      </c>
      <c r="H181" s="24" t="str">
        <f ca="1">IFERROR(INDEX(Data!$A$10:$O$1069,MATCH(CONCATENATE($C181,H$8,$B181),Data!$J$10:$J$1069,0),15),"")</f>
        <v/>
      </c>
      <c r="I181" s="24" t="str">
        <f ca="1">IFERROR(INDEX(Data!$A$10:$O$1069,MATCH(CONCATENATE($C181,I$8,$B181),Data!$J$10:$J$1069,0),15),"")</f>
        <v/>
      </c>
    </row>
    <row r="182" spans="1:9" ht="40.5" customHeight="1" x14ac:dyDescent="0.25">
      <c r="A182" s="29">
        <f>COUNTIF($C$8:C182,C182)+1</f>
        <v>26</v>
      </c>
      <c r="B182" s="29" t="str">
        <f t="shared" si="3"/>
        <v>MR</v>
      </c>
      <c r="C182" s="30" t="s">
        <v>16</v>
      </c>
      <c r="D182" s="24" t="str">
        <f ca="1">IFERROR(INDEX(Data!$A$10:$O$1069,MATCH(CONCATENATE($C182,D$8,$B182),Data!$J$10:$J$1069,0),15),"")</f>
        <v/>
      </c>
      <c r="E182" s="24" t="str">
        <f ca="1">IFERROR(INDEX(Data!$A$10:$O$1069,MATCH(CONCATENATE($C182,E$8,$B182),Data!$J$10:$J$1069,0),15),"")</f>
        <v/>
      </c>
      <c r="F182" s="24" t="str">
        <f ca="1">IFERROR(INDEX(Data!$A$10:$O$1069,MATCH(CONCATENATE($C182,F$8,$B182),Data!$J$10:$J$1069,0),15),"")</f>
        <v/>
      </c>
      <c r="G182" s="24" t="str">
        <f ca="1">IFERROR(INDEX(Data!$A$10:$O$1069,MATCH(CONCATENATE($C182,G$8,$B182),Data!$J$10:$J$1069,0),15),"")</f>
        <v/>
      </c>
      <c r="H182" s="24" t="str">
        <f ca="1">IFERROR(INDEX(Data!$A$10:$O$1069,MATCH(CONCATENATE($C182,H$8,$B182),Data!$J$10:$J$1069,0),15),"")</f>
        <v/>
      </c>
      <c r="I182" s="24" t="str">
        <f ca="1">IFERROR(INDEX(Data!$A$10:$O$1069,MATCH(CONCATENATE($C182,I$8,$B182),Data!$J$10:$J$1069,0),15),"")</f>
        <v/>
      </c>
    </row>
    <row r="183" spans="1:9" ht="40.5" customHeight="1" x14ac:dyDescent="0.25">
      <c r="A183" s="32" t="s">
        <v>143</v>
      </c>
      <c r="B183" s="32" t="s">
        <v>143</v>
      </c>
      <c r="C183" s="32" t="s">
        <v>143</v>
      </c>
      <c r="D183" s="32" t="s">
        <v>143</v>
      </c>
      <c r="E183" s="32" t="s">
        <v>143</v>
      </c>
      <c r="F183" s="32" t="s">
        <v>143</v>
      </c>
      <c r="G183" s="32" t="s">
        <v>143</v>
      </c>
      <c r="H183" s="32" t="s">
        <v>143</v>
      </c>
      <c r="I183" s="32" t="s">
        <v>143</v>
      </c>
    </row>
    <row r="184" spans="1:9" ht="40.5" customHeight="1" x14ac:dyDescent="0.25">
      <c r="A184" s="29">
        <f>COUNTIF($C$8:C184,C184)+1</f>
        <v>27</v>
      </c>
      <c r="B184" s="29" t="str">
        <f>VLOOKUP(A184,$K$11:$L$80,2,FALSE)</f>
        <v>MR1</v>
      </c>
      <c r="C184" s="30" t="s">
        <v>0</v>
      </c>
      <c r="D184" s="24" t="str">
        <f ca="1">IFERROR(INDEX(Data!$A$10:$O$1069,MATCH(CONCATENATE($C184,D$8,$B184),Data!$J$10:$J$1069,0),15),"")</f>
        <v/>
      </c>
      <c r="E184" s="24" t="str">
        <f ca="1">IFERROR(INDEX(Data!$A$10:$O$1069,MATCH(CONCATENATE($C184,E$8,$B184),Data!$J$10:$J$1069,0),15),"")</f>
        <v/>
      </c>
      <c r="F184" s="24" t="str">
        <f ca="1">IFERROR(INDEX(Data!$A$10:$O$1069,MATCH(CONCATENATE($C184,F$8,$B184),Data!$J$10:$J$1069,0),15),"")</f>
        <v/>
      </c>
      <c r="G184" s="24" t="str">
        <f ca="1">IFERROR(INDEX(Data!$A$10:$O$1069,MATCH(CONCATENATE($C184,G$8,$B184),Data!$J$10:$J$1069,0),15),"")</f>
        <v/>
      </c>
      <c r="H184" s="24" t="str">
        <f ca="1">IFERROR(INDEX(Data!$A$10:$O$1069,MATCH(CONCATENATE($C184,H$8,$B184),Data!$J$10:$J$1069,0),15),"")</f>
        <v/>
      </c>
      <c r="I184" s="24" t="str">
        <f ca="1">IFERROR(INDEX(Data!$A$10:$O$1069,MATCH(CONCATENATE($C184,I$8,$B184),Data!$J$10:$J$1069,0),15),"")</f>
        <v/>
      </c>
    </row>
    <row r="185" spans="1:9" ht="40.5" customHeight="1" x14ac:dyDescent="0.25">
      <c r="A185" s="29">
        <f>COUNTIF($C$8:C185,C185)+1</f>
        <v>27</v>
      </c>
      <c r="B185" s="29" t="str">
        <f t="shared" si="3"/>
        <v>MR1</v>
      </c>
      <c r="C185" s="30" t="s">
        <v>12</v>
      </c>
      <c r="D185" s="24" t="str">
        <f ca="1">IFERROR(INDEX(Data!$A$10:$O$1069,MATCH(CONCATENATE($C185,D$8,$B185),Data!$J$10:$J$1069,0),15),"")</f>
        <v/>
      </c>
      <c r="E185" s="24" t="str">
        <f ca="1">IFERROR(INDEX(Data!$A$10:$O$1069,MATCH(CONCATENATE($C185,E$8,$B185),Data!$J$10:$J$1069,0),15),"")</f>
        <v/>
      </c>
      <c r="F185" s="24" t="str">
        <f ca="1">IFERROR(INDEX(Data!$A$10:$O$1069,MATCH(CONCATENATE($C185,F$8,$B185),Data!$J$10:$J$1069,0),15),"")</f>
        <v>TE312(L3T1)C 11.30-1.30
L-Yarn2 --- MR1</v>
      </c>
      <c r="G185" s="24" t="str">
        <f ca="1">IFERROR(INDEX(Data!$A$10:$O$1069,MATCH(CONCATENATE($C185,G$8,$B185),Data!$J$10:$J$1069,0),15),"")</f>
        <v/>
      </c>
      <c r="H185" s="24" t="str">
        <f ca="1">IFERROR(INDEX(Data!$A$10:$O$1069,MATCH(CONCATENATE($C185,H$8,$B185),Data!$J$10:$J$1069,0),15),"")</f>
        <v/>
      </c>
      <c r="I185" s="24" t="str">
        <f ca="1">IFERROR(INDEX(Data!$A$10:$O$1069,MATCH(CONCATENATE($C185,I$8,$B185),Data!$J$10:$J$1069,0),15),"")</f>
        <v>TE312(L3T1)B 2.30-4.30
L-Yarn2 --- MR1</v>
      </c>
    </row>
    <row r="186" spans="1:9" ht="40.5" customHeight="1" x14ac:dyDescent="0.25">
      <c r="A186" s="29">
        <f>COUNTIF($C$8:C186,C186)+1</f>
        <v>27</v>
      </c>
      <c r="B186" s="29" t="str">
        <f t="shared" si="3"/>
        <v>MR1</v>
      </c>
      <c r="C186" s="30" t="s">
        <v>13</v>
      </c>
      <c r="D186" s="24" t="str">
        <f ca="1">IFERROR(INDEX(Data!$A$10:$O$1069,MATCH(CONCATENATE($C186,D$8,$B186),Data!$J$10:$J$1069,0),15),"")</f>
        <v/>
      </c>
      <c r="E186" s="24" t="str">
        <f ca="1">IFERROR(INDEX(Data!$A$10:$O$1069,MATCH(CONCATENATE($C186,E$8,$B186),Data!$J$10:$J$1069,0),15),"")</f>
        <v/>
      </c>
      <c r="F186" s="24" t="str">
        <f ca="1">IFERROR(INDEX(Data!$A$10:$O$1069,MATCH(CONCATENATE($C186,F$8,$B186),Data!$J$10:$J$1069,0),15),"")</f>
        <v/>
      </c>
      <c r="G186" s="24" t="str">
        <f ca="1">IFERROR(INDEX(Data!$A$10:$O$1069,MATCH(CONCATENATE($C186,G$8,$B186),Data!$J$10:$J$1069,0),15),"")</f>
        <v/>
      </c>
      <c r="H186" s="24" t="str">
        <f ca="1">IFERROR(INDEX(Data!$A$10:$O$1069,MATCH(CONCATENATE($C186,H$8,$B186),Data!$J$10:$J$1069,0),15),"")</f>
        <v/>
      </c>
      <c r="I186" s="24" t="str">
        <f ca="1">IFERROR(INDEX(Data!$A$10:$O$1069,MATCH(CONCATENATE($C186,I$8,$B186),Data!$J$10:$J$1069,0),15),"")</f>
        <v/>
      </c>
    </row>
    <row r="187" spans="1:9" ht="40.5" customHeight="1" x14ac:dyDescent="0.25">
      <c r="A187" s="29">
        <f>COUNTIF($C$8:C187,C187)+1</f>
        <v>27</v>
      </c>
      <c r="B187" s="29" t="str">
        <f t="shared" si="3"/>
        <v>MR1</v>
      </c>
      <c r="C187" s="30" t="s">
        <v>14</v>
      </c>
      <c r="D187" s="24" t="str">
        <f ca="1">IFERROR(INDEX(Data!$A$10:$O$1069,MATCH(CONCATENATE($C187,D$8,$B187),Data!$J$10:$J$1069,0),15),"")</f>
        <v/>
      </c>
      <c r="E187" s="24" t="str">
        <f ca="1">IFERROR(INDEX(Data!$A$10:$O$1069,MATCH(CONCATENATE($C187,E$8,$B187),Data!$J$10:$J$1069,0),15),"")</f>
        <v/>
      </c>
      <c r="F187" s="24" t="str">
        <f ca="1">IFERROR(INDEX(Data!$A$10:$O$1069,MATCH(CONCATENATE($C187,F$8,$B187),Data!$J$10:$J$1069,0),15),"")</f>
        <v/>
      </c>
      <c r="G187" s="24" t="str">
        <f ca="1">IFERROR(INDEX(Data!$A$10:$O$1069,MATCH(CONCATENATE($C187,G$8,$B187),Data!$J$10:$J$1069,0),15),"")</f>
        <v>0
L-Yarn2 --- MR1</v>
      </c>
      <c r="H187" s="24" t="str">
        <f ca="1">IFERROR(INDEX(Data!$A$10:$O$1069,MATCH(CONCATENATE($C187,H$8,$B187),Data!$J$10:$J$1069,0),15),"")</f>
        <v/>
      </c>
      <c r="I187" s="24" t="str">
        <f ca="1">IFERROR(INDEX(Data!$A$10:$O$1069,MATCH(CONCATENATE($C187,I$8,$B187),Data!$J$10:$J$1069,0),15),"")</f>
        <v/>
      </c>
    </row>
    <row r="188" spans="1:9" ht="40.5" customHeight="1" x14ac:dyDescent="0.25">
      <c r="A188" s="29">
        <f>COUNTIF($C$8:C188,C188)+1</f>
        <v>27</v>
      </c>
      <c r="B188" s="29" t="str">
        <f t="shared" si="3"/>
        <v>MR1</v>
      </c>
      <c r="C188" s="30" t="s">
        <v>15</v>
      </c>
      <c r="D188" s="24" t="str">
        <f ca="1">IFERROR(INDEX(Data!$A$10:$O$1069,MATCH(CONCATENATE($C188,D$8,$B188),Data!$J$10:$J$1069,0),15),"")</f>
        <v/>
      </c>
      <c r="E188" s="24" t="str">
        <f ca="1">IFERROR(INDEX(Data!$A$10:$O$1069,MATCH(CONCATENATE($C188,E$8,$B188),Data!$J$10:$J$1069,0),15),"")</f>
        <v/>
      </c>
      <c r="F188" s="24" t="str">
        <f ca="1">IFERROR(INDEX(Data!$A$10:$O$1069,MATCH(CONCATENATE($C188,F$8,$B188),Data!$J$10:$J$1069,0),15),"")</f>
        <v/>
      </c>
      <c r="G188" s="24" t="str">
        <f ca="1">IFERROR(INDEX(Data!$A$10:$O$1069,MATCH(CONCATENATE($C188,G$8,$B188),Data!$J$10:$J$1069,0),15),"")</f>
        <v/>
      </c>
      <c r="H188" s="24" t="str">
        <f ca="1">IFERROR(INDEX(Data!$A$10:$O$1069,MATCH(CONCATENATE($C188,H$8,$B188),Data!$J$10:$J$1069,0),15),"")</f>
        <v/>
      </c>
      <c r="I188" s="24" t="str">
        <f ca="1">IFERROR(INDEX(Data!$A$10:$O$1069,MATCH(CONCATENATE($C188,I$8,$B188),Data!$J$10:$J$1069,0),15),"")</f>
        <v/>
      </c>
    </row>
    <row r="189" spans="1:9" ht="40.5" customHeight="1" x14ac:dyDescent="0.25">
      <c r="A189" s="29">
        <f>COUNTIF($C$8:C189,C189)+1</f>
        <v>27</v>
      </c>
      <c r="B189" s="29" t="str">
        <f t="shared" si="3"/>
        <v>MR1</v>
      </c>
      <c r="C189" s="30" t="s">
        <v>16</v>
      </c>
      <c r="D189" s="24" t="str">
        <f ca="1">IFERROR(INDEX(Data!$A$10:$O$1069,MATCH(CONCATENATE($C189,D$8,$B189),Data!$J$10:$J$1069,0),15),"")</f>
        <v/>
      </c>
      <c r="E189" s="24" t="str">
        <f ca="1">IFERROR(INDEX(Data!$A$10:$O$1069,MATCH(CONCATENATE($C189,E$8,$B189),Data!$J$10:$J$1069,0),15),"")</f>
        <v/>
      </c>
      <c r="F189" s="24" t="str">
        <f ca="1">IFERROR(INDEX(Data!$A$10:$O$1069,MATCH(CONCATENATE($C189,F$8,$B189),Data!$J$10:$J$1069,0),15),"")</f>
        <v/>
      </c>
      <c r="G189" s="24" t="str">
        <f ca="1">IFERROR(INDEX(Data!$A$10:$O$1069,MATCH(CONCATENATE($C189,G$8,$B189),Data!$J$10:$J$1069,0),15),"")</f>
        <v/>
      </c>
      <c r="H189" s="24" t="str">
        <f ca="1">IFERROR(INDEX(Data!$A$10:$O$1069,MATCH(CONCATENATE($C189,H$8,$B189),Data!$J$10:$J$1069,0),15),"")</f>
        <v/>
      </c>
      <c r="I189" s="24" t="str">
        <f ca="1">IFERROR(INDEX(Data!$A$10:$O$1069,MATCH(CONCATENATE($C189,I$8,$B189),Data!$J$10:$J$1069,0),15),"")</f>
        <v/>
      </c>
    </row>
    <row r="190" spans="1:9" ht="40.5" customHeight="1" x14ac:dyDescent="0.25">
      <c r="A190" s="32" t="s">
        <v>143</v>
      </c>
      <c r="B190" s="32" t="s">
        <v>143</v>
      </c>
      <c r="C190" s="32" t="s">
        <v>143</v>
      </c>
      <c r="D190" s="32" t="s">
        <v>143</v>
      </c>
      <c r="E190" s="32" t="s">
        <v>143</v>
      </c>
      <c r="F190" s="32" t="s">
        <v>143</v>
      </c>
      <c r="G190" s="32" t="s">
        <v>143</v>
      </c>
      <c r="H190" s="32" t="s">
        <v>143</v>
      </c>
      <c r="I190" s="32" t="s">
        <v>143</v>
      </c>
    </row>
    <row r="191" spans="1:9" ht="40.5" customHeight="1" x14ac:dyDescent="0.25">
      <c r="A191" s="29">
        <f>COUNTIF($C$8:C191,C191)+1</f>
        <v>28</v>
      </c>
      <c r="B191" s="29" t="str">
        <f>VLOOKUP(A191,$K$11:$L$80,2,FALSE)</f>
        <v>MRH</v>
      </c>
      <c r="C191" s="30" t="s">
        <v>0</v>
      </c>
      <c r="D191" s="24" t="str">
        <f ca="1">IFERROR(INDEX(Data!$A$10:$O$1069,MATCH(CONCATENATE($C191,D$8,$B191),Data!$J$10:$J$1069,0),15),"")</f>
        <v/>
      </c>
      <c r="E191" s="24" t="str">
        <f ca="1">IFERROR(INDEX(Data!$A$10:$O$1069,MATCH(CONCATENATE($C191,E$8,$B191),Data!$J$10:$J$1069,0),15),"")</f>
        <v/>
      </c>
      <c r="F191" s="24" t="str">
        <f ca="1">IFERROR(INDEX(Data!$A$10:$O$1069,MATCH(CONCATENATE($C191,F$8,$B191),Data!$J$10:$J$1069,0),15),"")</f>
        <v/>
      </c>
      <c r="G191" s="24" t="str">
        <f ca="1">IFERROR(INDEX(Data!$A$10:$O$1069,MATCH(CONCATENATE($C191,G$8,$B191),Data!$J$10:$J$1069,0),15),"")</f>
        <v/>
      </c>
      <c r="H191" s="24" t="str">
        <f ca="1">IFERROR(INDEX(Data!$A$10:$O$1069,MATCH(CONCATENATE($C191,H$8,$B191),Data!$J$10:$J$1069,0),15),"")</f>
        <v/>
      </c>
      <c r="I191" s="24" t="str">
        <f ca="1">IFERROR(INDEX(Data!$A$10:$O$1069,MATCH(CONCATENATE($C191,I$8,$B191),Data!$J$10:$J$1069,0),15),"")</f>
        <v/>
      </c>
    </row>
    <row r="192" spans="1:9" ht="40.5" customHeight="1" x14ac:dyDescent="0.25">
      <c r="A192" s="29">
        <f>COUNTIF($C$8:C192,C192)+1</f>
        <v>28</v>
      </c>
      <c r="B192" s="29" t="str">
        <f t="shared" si="3"/>
        <v>MRH</v>
      </c>
      <c r="C192" s="30" t="s">
        <v>12</v>
      </c>
      <c r="D192" s="24" t="str">
        <f ca="1">IFERROR(INDEX(Data!$A$10:$O$1069,MATCH(CONCATENATE($C192,D$8,$B192),Data!$J$10:$J$1069,0),15),"")</f>
        <v/>
      </c>
      <c r="E192" s="24" t="str">
        <f ca="1">IFERROR(INDEX(Data!$A$10:$O$1069,MATCH(CONCATENATE($C192,E$8,$B192),Data!$J$10:$J$1069,0),15),"")</f>
        <v/>
      </c>
      <c r="F192" s="24" t="str">
        <f ca="1">IFERROR(INDEX(Data!$A$10:$O$1069,MATCH(CONCATENATE($C192,F$8,$B192),Data!$J$10:$J$1069,0),15),"")</f>
        <v/>
      </c>
      <c r="G192" s="24" t="str">
        <f ca="1">IFERROR(INDEX(Data!$A$10:$O$1069,MATCH(CONCATENATE($C192,G$8,$B192),Data!$J$10:$J$1069,0),15),"")</f>
        <v/>
      </c>
      <c r="H192" s="24" t="str">
        <f ca="1">IFERROR(INDEX(Data!$A$10:$O$1069,MATCH(CONCATENATE($C192,H$8,$B192),Data!$J$10:$J$1069,0),15),"")</f>
        <v/>
      </c>
      <c r="I192" s="24" t="str">
        <f ca="1">IFERROR(INDEX(Data!$A$10:$O$1069,MATCH(CONCATENATE($C192,I$8,$B192),Data!$J$10:$J$1069,0),15),"")</f>
        <v/>
      </c>
    </row>
    <row r="193" spans="1:9" ht="40.5" customHeight="1" x14ac:dyDescent="0.25">
      <c r="A193" s="29">
        <f>COUNTIF($C$8:C193,C193)+1</f>
        <v>28</v>
      </c>
      <c r="B193" s="29" t="str">
        <f t="shared" si="3"/>
        <v>MRH</v>
      </c>
      <c r="C193" s="30" t="s">
        <v>13</v>
      </c>
      <c r="D193" s="24" t="str">
        <f ca="1">IFERROR(INDEX(Data!$A$10:$O$1069,MATCH(CONCATENATE($C193,D$8,$B193),Data!$J$10:$J$1069,0),15),"")</f>
        <v>0
702 --- MRH</v>
      </c>
      <c r="E193" s="24" t="str">
        <f ca="1">IFERROR(INDEX(Data!$A$10:$O$1069,MATCH(CONCATENATE($C193,E$8,$B193),Data!$J$10:$J$1069,0),15),"")</f>
        <v>0
702 --- MRH</v>
      </c>
      <c r="F193" s="24" t="str">
        <f ca="1">IFERROR(INDEX(Data!$A$10:$O$1069,MATCH(CONCATENATE($C193,F$8,$B193),Data!$J$10:$J$1069,0),15),"")</f>
        <v/>
      </c>
      <c r="G193" s="24" t="str">
        <f ca="1">IFERROR(INDEX(Data!$A$10:$O$1069,MATCH(CONCATENATE($C193,G$8,$B193),Data!$J$10:$J$1069,0),15),"")</f>
        <v>TE226(L2T2)A
705 --- MRH</v>
      </c>
      <c r="H193" s="24" t="str">
        <f ca="1">IFERROR(INDEX(Data!$A$10:$O$1069,MATCH(CONCATENATE($C193,H$8,$B193),Data!$J$10:$J$1069,0),15),"")</f>
        <v/>
      </c>
      <c r="I193" s="24" t="str">
        <f ca="1">IFERROR(INDEX(Data!$A$10:$O$1069,MATCH(CONCATENATE($C193,I$8,$B193),Data!$J$10:$J$1069,0),15),"")</f>
        <v/>
      </c>
    </row>
    <row r="194" spans="1:9" ht="40.5" customHeight="1" x14ac:dyDescent="0.25">
      <c r="A194" s="29">
        <f>COUNTIF($C$8:C194,C194)+1</f>
        <v>28</v>
      </c>
      <c r="B194" s="29" t="str">
        <f t="shared" si="3"/>
        <v>MRH</v>
      </c>
      <c r="C194" s="30" t="s">
        <v>14</v>
      </c>
      <c r="D194" s="24" t="str">
        <f ca="1">IFERROR(INDEX(Data!$A$10:$O$1069,MATCH(CONCATENATE($C194,D$8,$B194),Data!$J$10:$J$1069,0),15),"")</f>
        <v/>
      </c>
      <c r="E194" s="24" t="str">
        <f ca="1">IFERROR(INDEX(Data!$A$10:$O$1069,MATCH(CONCATENATE($C194,E$8,$B194),Data!$J$10:$J$1069,0),15),"")</f>
        <v/>
      </c>
      <c r="F194" s="24" t="str">
        <f ca="1">IFERROR(INDEX(Data!$A$10:$O$1069,MATCH(CONCATENATE($C194,F$8,$B194),Data!$J$10:$J$1069,0),15),"")</f>
        <v/>
      </c>
      <c r="G194" s="24" t="str">
        <f ca="1">IFERROR(INDEX(Data!$A$10:$O$1069,MATCH(CONCATENATE($C194,G$8,$B194),Data!$J$10:$J$1069,0),15),"")</f>
        <v/>
      </c>
      <c r="H194" s="24" t="str">
        <f ca="1">IFERROR(INDEX(Data!$A$10:$O$1069,MATCH(CONCATENATE($C194,H$8,$B194),Data!$J$10:$J$1069,0),15),"")</f>
        <v/>
      </c>
      <c r="I194" s="24" t="str">
        <f ca="1">IFERROR(INDEX(Data!$A$10:$O$1069,MATCH(CONCATENATE($C194,I$8,$B194),Data!$J$10:$J$1069,0),15),"")</f>
        <v/>
      </c>
    </row>
    <row r="195" spans="1:9" ht="40.5" customHeight="1" x14ac:dyDescent="0.25">
      <c r="A195" s="29">
        <f>COUNTIF($C$8:C195,C195)+1</f>
        <v>28</v>
      </c>
      <c r="B195" s="29" t="str">
        <f t="shared" si="3"/>
        <v>MRH</v>
      </c>
      <c r="C195" s="30" t="s">
        <v>15</v>
      </c>
      <c r="D195" s="24" t="str">
        <f ca="1">IFERROR(INDEX(Data!$A$10:$O$1069,MATCH(CONCATENATE($C195,D$8,$B195),Data!$J$10:$J$1069,0),15),"")</f>
        <v>TE224(L2T2)A  8.30-10.30
L-QC1
709 --- MRH</v>
      </c>
      <c r="E195" s="24" t="str">
        <f ca="1">IFERROR(INDEX(Data!$A$10:$O$1069,MATCH(CONCATENATE($C195,E$8,$B195),Data!$J$10:$J$1069,0),15),"")</f>
        <v>TE224(L2T2)A  8.30-10.30
L-QC1
709 --- MRH</v>
      </c>
      <c r="F195" s="24" t="str">
        <f ca="1">IFERROR(INDEX(Data!$A$10:$O$1069,MATCH(CONCATENATE($C195,F$8,$B195),Data!$J$10:$J$1069,0),15),"")</f>
        <v>TE232(L2T3)  12.30-3.30
L-App --- MRH</v>
      </c>
      <c r="G195" s="24" t="str">
        <f ca="1">IFERROR(INDEX(Data!$A$10:$O$1069,MATCH(CONCATENATE($C195,G$8,$B195),Data!$J$10:$J$1069,0),15),"")</f>
        <v>TE232(L2T3)  12.30-3.30
L-App --- MRH</v>
      </c>
      <c r="H195" s="24" t="str">
        <f ca="1">IFERROR(INDEX(Data!$A$10:$O$1069,MATCH(CONCATENATE($C195,H$8,$B195),Data!$J$10:$J$1069,0),15),"")</f>
        <v>TE224(L2T2)C 3.30-5.30
L-QC1
709 --- MRH</v>
      </c>
      <c r="I195" s="24" t="str">
        <f ca="1">IFERROR(INDEX(Data!$A$10:$O$1069,MATCH(CONCATENATE($C195,I$8,$B195),Data!$J$10:$J$1069,0),15),"")</f>
        <v>TE224(L2T2)C 3.30-5.30
L-QC1
709 --- MRH</v>
      </c>
    </row>
    <row r="196" spans="1:9" ht="40.5" customHeight="1" x14ac:dyDescent="0.25">
      <c r="A196" s="29">
        <f>COUNTIF($C$8:C196,C196)+1</f>
        <v>28</v>
      </c>
      <c r="B196" s="29" t="str">
        <f t="shared" si="3"/>
        <v>MRH</v>
      </c>
      <c r="C196" s="30" t="s">
        <v>16</v>
      </c>
      <c r="D196" s="24" t="str">
        <f ca="1">IFERROR(INDEX(Data!$A$10:$O$1069,MATCH(CONCATENATE($C196,D$8,$B196),Data!$J$10:$J$1069,0),15),"")</f>
        <v/>
      </c>
      <c r="E196" s="24" t="str">
        <f ca="1">IFERROR(INDEX(Data!$A$10:$O$1069,MATCH(CONCATENATE($C196,E$8,$B196),Data!$J$10:$J$1069,0),15),"")</f>
        <v/>
      </c>
      <c r="F196" s="24" t="str">
        <f ca="1">IFERROR(INDEX(Data!$A$10:$O$1069,MATCH(CONCATENATE($C196,F$8,$B196),Data!$J$10:$J$1069,0),15),"")</f>
        <v/>
      </c>
      <c r="G196" s="24" t="str">
        <f ca="1">IFERROR(INDEX(Data!$A$10:$O$1069,MATCH(CONCATENATE($C196,G$8,$B196),Data!$J$10:$J$1069,0),15),"")</f>
        <v/>
      </c>
      <c r="H196" s="24" t="str">
        <f ca="1">IFERROR(INDEX(Data!$A$10:$O$1069,MATCH(CONCATENATE($C196,H$8,$B196),Data!$J$10:$J$1069,0),15),"")</f>
        <v/>
      </c>
      <c r="I196" s="24" t="str">
        <f ca="1">IFERROR(INDEX(Data!$A$10:$O$1069,MATCH(CONCATENATE($C196,I$8,$B196),Data!$J$10:$J$1069,0),15),"")</f>
        <v/>
      </c>
    </row>
    <row r="197" spans="1:9" ht="40.5" customHeight="1" x14ac:dyDescent="0.25">
      <c r="A197" s="32" t="s">
        <v>143</v>
      </c>
      <c r="B197" s="32" t="s">
        <v>143</v>
      </c>
      <c r="C197" s="32" t="s">
        <v>143</v>
      </c>
      <c r="D197" s="32" t="s">
        <v>143</v>
      </c>
      <c r="E197" s="32" t="s">
        <v>143</v>
      </c>
      <c r="F197" s="32" t="s">
        <v>143</v>
      </c>
      <c r="G197" s="32" t="s">
        <v>143</v>
      </c>
      <c r="H197" s="32" t="s">
        <v>143</v>
      </c>
      <c r="I197" s="32" t="s">
        <v>143</v>
      </c>
    </row>
    <row r="198" spans="1:9" ht="40.5" customHeight="1" x14ac:dyDescent="0.25">
      <c r="A198" s="29">
        <f>COUNTIF($C$8:C198,C198)+1</f>
        <v>29</v>
      </c>
      <c r="B198" s="29" t="str">
        <f>VLOOKUP(A198,$K$11:$L$80,2,FALSE)</f>
        <v>MRK</v>
      </c>
      <c r="C198" s="30" t="s">
        <v>0</v>
      </c>
      <c r="D198" s="24" t="str">
        <f ca="1">IFERROR(INDEX(Data!$A$10:$O$1069,MATCH(CONCATENATE($C198,D$8,$B198),Data!$J$10:$J$1069,0),15),"")</f>
        <v/>
      </c>
      <c r="E198" s="24" t="str">
        <f ca="1">IFERROR(INDEX(Data!$A$10:$O$1069,MATCH(CONCATENATE($C198,E$8,$B198),Data!$J$10:$J$1069,0),15),"")</f>
        <v/>
      </c>
      <c r="F198" s="24" t="str">
        <f ca="1">IFERROR(INDEX(Data!$A$10:$O$1069,MATCH(CONCATENATE($C198,F$8,$B198),Data!$J$10:$J$1069,0),15),"")</f>
        <v/>
      </c>
      <c r="G198" s="24" t="str">
        <f ca="1">IFERROR(INDEX(Data!$A$10:$O$1069,MATCH(CONCATENATE($C198,G$8,$B198),Data!$J$10:$J$1069,0),15),"")</f>
        <v/>
      </c>
      <c r="H198" s="24" t="str">
        <f ca="1">IFERROR(INDEX(Data!$A$10:$O$1069,MATCH(CONCATENATE($C198,H$8,$B198),Data!$J$10:$J$1069,0),15),"")</f>
        <v/>
      </c>
      <c r="I198" s="24" t="str">
        <f ca="1">IFERROR(INDEX(Data!$A$10:$O$1069,MATCH(CONCATENATE($C198,I$8,$B198),Data!$J$10:$J$1069,0),15),"")</f>
        <v/>
      </c>
    </row>
    <row r="199" spans="1:9" ht="40.5" customHeight="1" x14ac:dyDescent="0.25">
      <c r="A199" s="29">
        <f>COUNTIF($C$8:C199,C199)+1</f>
        <v>29</v>
      </c>
      <c r="B199" s="29" t="str">
        <f t="shared" si="3"/>
        <v>MRK</v>
      </c>
      <c r="C199" s="30" t="s">
        <v>12</v>
      </c>
      <c r="D199" s="24" t="str">
        <f ca="1">IFERROR(INDEX(Data!$A$10:$O$1069,MATCH(CONCATENATE($C199,D$8,$B199),Data!$J$10:$J$1069,0),15),"")</f>
        <v/>
      </c>
      <c r="E199" s="24" t="str">
        <f ca="1">IFERROR(INDEX(Data!$A$10:$O$1069,MATCH(CONCATENATE($C199,E$8,$B199),Data!$J$10:$J$1069,0),15),"")</f>
        <v/>
      </c>
      <c r="F199" s="24" t="str">
        <f ca="1">IFERROR(INDEX(Data!$A$10:$O$1069,MATCH(CONCATENATE($C199,F$8,$B199),Data!$J$10:$J$1069,0),15),"")</f>
        <v/>
      </c>
      <c r="G199" s="24" t="str">
        <f ca="1">IFERROR(INDEX(Data!$A$10:$O$1069,MATCH(CONCATENATE($C199,G$8,$B199),Data!$J$10:$J$1069,0),15),"")</f>
        <v/>
      </c>
      <c r="H199" s="24" t="str">
        <f ca="1">IFERROR(INDEX(Data!$A$10:$O$1069,MATCH(CONCATENATE($C199,H$8,$B199),Data!$J$10:$J$1069,0),15),"")</f>
        <v/>
      </c>
      <c r="I199" s="24" t="str">
        <f ca="1">IFERROR(INDEX(Data!$A$10:$O$1069,MATCH(CONCATENATE($C199,I$8,$B199),Data!$J$10:$J$1069,0),15),"")</f>
        <v/>
      </c>
    </row>
    <row r="200" spans="1:9" ht="40.5" customHeight="1" x14ac:dyDescent="0.25">
      <c r="A200" s="29">
        <f>COUNTIF($C$8:C200,C200)+1</f>
        <v>29</v>
      </c>
      <c r="B200" s="29" t="str">
        <f t="shared" si="3"/>
        <v>MRK</v>
      </c>
      <c r="C200" s="30" t="s">
        <v>13</v>
      </c>
      <c r="D200" s="24" t="str">
        <f ca="1">IFERROR(INDEX(Data!$A$10:$O$1069,MATCH(CONCATENATE($C200,D$8,$B200),Data!$J$10:$J$1069,0),15),"")</f>
        <v/>
      </c>
      <c r="E200" s="24" t="str">
        <f ca="1">IFERROR(INDEX(Data!$A$10:$O$1069,MATCH(CONCATENATE($C200,E$8,$B200),Data!$J$10:$J$1069,0),15),"")</f>
        <v/>
      </c>
      <c r="F200" s="24"/>
      <c r="G200" s="24" t="str">
        <f ca="1">IFERROR(INDEX(Data!$A$10:$O$1069,MATCH(CONCATENATE($C200,G$8,$B200),Data!$J$10:$J$1069,0),15),"")</f>
        <v/>
      </c>
      <c r="H200" s="24" t="str">
        <f ca="1">IFERROR(INDEX(Data!$A$10:$O$1069,MATCH(CONCATENATE($C200,H$8,$B200),Data!$J$10:$J$1069,0),15),"")</f>
        <v/>
      </c>
      <c r="I200" s="24" t="str">
        <f ca="1">IFERROR(INDEX(Data!$A$10:$O$1069,MATCH(CONCATENATE($C200,I$8,$B200),Data!$J$10:$J$1069,0),15),"")</f>
        <v/>
      </c>
    </row>
    <row r="201" spans="1:9" ht="40.5" customHeight="1" x14ac:dyDescent="0.25">
      <c r="A201" s="29">
        <f>COUNTIF($C$8:C201,C201)+1</f>
        <v>29</v>
      </c>
      <c r="B201" s="29" t="str">
        <f t="shared" si="3"/>
        <v>MRK</v>
      </c>
      <c r="C201" s="30" t="s">
        <v>14</v>
      </c>
      <c r="D201" s="24" t="str">
        <f ca="1">IFERROR(INDEX(Data!$A$10:$O$1069,MATCH(CONCATENATE($C201,D$8,$B201),Data!$J$10:$J$1069,0),15),"")</f>
        <v/>
      </c>
      <c r="E201" s="24" t="str">
        <f ca="1">IFERROR(INDEX(Data!$A$10:$O$1069,MATCH(CONCATENATE($C201,E$8,$B201),Data!$J$10:$J$1069,0),15),"")</f>
        <v/>
      </c>
      <c r="F201" s="24" t="str">
        <f ca="1">IFERROR(INDEX(Data!$A$10:$O$1069,MATCH(CONCATENATE($C201,F$8,$B201),Data!$J$10:$J$1069,0),15),"")</f>
        <v/>
      </c>
      <c r="G201" s="24" t="str">
        <f ca="1">IFERROR(INDEX(Data!$A$10:$O$1069,MATCH(CONCATENATE($C201,G$8,$B201),Data!$J$10:$J$1069,0),15),"")</f>
        <v/>
      </c>
      <c r="H201" s="24" t="str">
        <f ca="1">IFERROR(INDEX(Data!$A$10:$O$1069,MATCH(CONCATENATE($C201,H$8,$B201),Data!$J$10:$J$1069,0),15),"")</f>
        <v/>
      </c>
      <c r="I201" s="24" t="str">
        <f ca="1">IFERROR(INDEX(Data!$A$10:$O$1069,MATCH(CONCATENATE($C201,I$8,$B201),Data!$J$10:$J$1069,0),15),"")</f>
        <v/>
      </c>
    </row>
    <row r="202" spans="1:9" ht="40.5" customHeight="1" x14ac:dyDescent="0.25">
      <c r="A202" s="29">
        <f>COUNTIF($C$8:C202,C202)+1</f>
        <v>29</v>
      </c>
      <c r="B202" s="29" t="str">
        <f t="shared" ref="B202:B265" si="4">VLOOKUP(A202,$K$11:$L$80,2,FALSE)</f>
        <v>MRK</v>
      </c>
      <c r="C202" s="30" t="s">
        <v>15</v>
      </c>
      <c r="D202" s="24" t="str">
        <f ca="1">IFERROR(INDEX(Data!$A$10:$O$1069,MATCH(CONCATENATE($C202,D$8,$B202),Data!$J$10:$J$1069,0),15),"")</f>
        <v/>
      </c>
      <c r="E202" s="24" t="str">
        <f ca="1">IFERROR(INDEX(Data!$A$10:$O$1069,MATCH(CONCATENATE($C202,E$8,$B202),Data!$J$10:$J$1069,0),15),"")</f>
        <v/>
      </c>
      <c r="F202" s="24" t="str">
        <f ca="1">IFERROR(INDEX(Data!$A$10:$O$1069,MATCH(CONCATENATE($C202,F$8,$B202),Data!$J$10:$J$1069,0),15),"")</f>
        <v/>
      </c>
      <c r="G202" s="24" t="str">
        <f ca="1">IFERROR(INDEX(Data!$A$10:$O$1069,MATCH(CONCATENATE($C202,G$8,$B202),Data!$J$10:$J$1069,0),15),"")</f>
        <v/>
      </c>
      <c r="H202" s="24" t="str">
        <f ca="1">IFERROR(INDEX(Data!$A$10:$O$1069,MATCH(CONCATENATE($C202,H$8,$B202),Data!$J$10:$J$1069,0),15),"")</f>
        <v/>
      </c>
      <c r="I202" s="24" t="str">
        <f ca="1">IFERROR(INDEX(Data!$A$10:$O$1069,MATCH(CONCATENATE($C202,I$8,$B202),Data!$J$10:$J$1069,0),15),"")</f>
        <v/>
      </c>
    </row>
    <row r="203" spans="1:9" ht="40.5" customHeight="1" x14ac:dyDescent="0.25">
      <c r="A203" s="29">
        <f>COUNTIF($C$8:C203,C203)+1</f>
        <v>29</v>
      </c>
      <c r="B203" s="29" t="str">
        <f t="shared" si="4"/>
        <v>MRK</v>
      </c>
      <c r="C203" s="30" t="s">
        <v>16</v>
      </c>
      <c r="D203" s="24" t="str">
        <f ca="1">IFERROR(INDEX(Data!$A$10:$O$1069,MATCH(CONCATENATE($C203,D$8,$B203),Data!$J$10:$J$1069,0),15),"")</f>
        <v/>
      </c>
      <c r="E203" s="24" t="str">
        <f ca="1">IFERROR(INDEX(Data!$A$10:$O$1069,MATCH(CONCATENATE($C203,E$8,$B203),Data!$J$10:$J$1069,0),15),"")</f>
        <v/>
      </c>
      <c r="F203" s="24" t="str">
        <f ca="1">IFERROR(INDEX(Data!$A$10:$O$1069,MATCH(CONCATENATE($C203,F$8,$B203),Data!$J$10:$J$1069,0),15),"")</f>
        <v/>
      </c>
      <c r="G203" s="24" t="str">
        <f ca="1">IFERROR(INDEX(Data!$A$10:$O$1069,MATCH(CONCATENATE($C203,G$8,$B203),Data!$J$10:$J$1069,0),15),"")</f>
        <v/>
      </c>
      <c r="H203" s="24" t="str">
        <f ca="1">IFERROR(INDEX(Data!$A$10:$O$1069,MATCH(CONCATENATE($C203,H$8,$B203),Data!$J$10:$J$1069,0),15),"")</f>
        <v/>
      </c>
      <c r="I203" s="24" t="str">
        <f ca="1">IFERROR(INDEX(Data!$A$10:$O$1069,MATCH(CONCATENATE($C203,I$8,$B203),Data!$J$10:$J$1069,0),15),"")</f>
        <v/>
      </c>
    </row>
    <row r="204" spans="1:9" ht="40.5" customHeight="1" x14ac:dyDescent="0.25">
      <c r="A204" s="32" t="s">
        <v>143</v>
      </c>
      <c r="B204" s="32" t="s">
        <v>143</v>
      </c>
      <c r="C204" s="32" t="s">
        <v>143</v>
      </c>
      <c r="D204" s="32" t="s">
        <v>143</v>
      </c>
      <c r="E204" s="32" t="s">
        <v>143</v>
      </c>
      <c r="F204" s="32" t="s">
        <v>143</v>
      </c>
      <c r="G204" s="32" t="s">
        <v>143</v>
      </c>
      <c r="H204" s="32" t="s">
        <v>143</v>
      </c>
      <c r="I204" s="32" t="s">
        <v>143</v>
      </c>
    </row>
    <row r="205" spans="1:9" ht="40.5" customHeight="1" x14ac:dyDescent="0.25">
      <c r="A205" s="29">
        <f>COUNTIF($C$8:C205,C205)+1</f>
        <v>30</v>
      </c>
      <c r="B205" s="29" t="str">
        <f>VLOOKUP(A205,$K$11:$L$80,2,FALSE)</f>
        <v>MRR</v>
      </c>
      <c r="C205" s="30" t="s">
        <v>0</v>
      </c>
      <c r="D205" s="24" t="str">
        <f ca="1">IFERROR(INDEX(Data!$A$10:$O$1069,MATCH(CONCATENATE($C205,D$8,$B205),Data!$J$10:$J$1069,0),15),"")</f>
        <v/>
      </c>
      <c r="E205" s="24" t="str">
        <f ca="1">IFERROR(INDEX(Data!$A$10:$O$1069,MATCH(CONCATENATE($C205,E$8,$B205),Data!$J$10:$J$1069,0),15),"")</f>
        <v>TE418(L4T1)A 10-12 PM
0 --- MRR</v>
      </c>
      <c r="F205" s="24" t="str">
        <f ca="1">IFERROR(INDEX(Data!$A$10:$O$1069,MATCH(CONCATENATE($C205,F$8,$B205),Data!$J$10:$J$1069,0),15),"")</f>
        <v>TE418(L4T1)B 12-2.00PM
L-App --- MRR</v>
      </c>
      <c r="G205" s="24" t="str">
        <f ca="1">IFERROR(INDEX(Data!$A$10:$O$1069,MATCH(CONCATENATE($C205,G$8,$B205),Data!$J$10:$J$1069,0),15),"")</f>
        <v>TE418(L4T1)C 2-4.00 PM
L-App --- MRR</v>
      </c>
      <c r="H205" s="24" t="str">
        <f ca="1">IFERROR(INDEX(Data!$A$10:$O$1069,MATCH(CONCATENATE($C205,H$8,$B205),Data!$J$10:$J$1069,0),15),"")</f>
        <v/>
      </c>
      <c r="I205" s="24" t="str">
        <f ca="1">IFERROR(INDEX(Data!$A$10:$O$1069,MATCH(CONCATENATE($C205,I$8,$B205),Data!$J$10:$J$1069,0),15),"")</f>
        <v/>
      </c>
    </row>
    <row r="206" spans="1:9" ht="40.5" customHeight="1" x14ac:dyDescent="0.25">
      <c r="A206" s="29">
        <f>COUNTIF($C$8:C206,C206)+1</f>
        <v>30</v>
      </c>
      <c r="B206" s="29" t="str">
        <f t="shared" si="4"/>
        <v>MRR</v>
      </c>
      <c r="C206" s="30" t="s">
        <v>12</v>
      </c>
      <c r="D206" s="24" t="str">
        <f ca="1">IFERROR(INDEX(Data!$A$10:$O$1069,MATCH(CONCATENATE($C206,D$8,$B206),Data!$J$10:$J$1069,0),15),"")</f>
        <v/>
      </c>
      <c r="E206" s="24" t="str">
        <f ca="1">IFERROR(INDEX(Data!$A$10:$O$1069,MATCH(CONCATENATE($C206,E$8,$B206),Data!$J$10:$J$1069,0),15),"")</f>
        <v/>
      </c>
      <c r="F206" s="24" t="str">
        <f ca="1">IFERROR(INDEX(Data!$A$10:$O$1069,MATCH(CONCATENATE($C206,F$8,$B206),Data!$J$10:$J$1069,0),15),"")</f>
        <v/>
      </c>
      <c r="G206" s="24" t="str">
        <f ca="1">IFERROR(INDEX(Data!$A$10:$O$1069,MATCH(CONCATENATE($C206,G$8,$B206),Data!$J$10:$J$1069,0),15),"")</f>
        <v/>
      </c>
      <c r="H206" s="24" t="str">
        <f ca="1">IFERROR(INDEX(Data!$A$10:$O$1069,MATCH(CONCATENATE($C206,H$8,$B206),Data!$J$10:$J$1069,0),15),"")</f>
        <v/>
      </c>
      <c r="I206" s="24" t="str">
        <f ca="1">IFERROR(INDEX(Data!$A$10:$O$1069,MATCH(CONCATENATE($C206,I$8,$B206),Data!$J$10:$J$1069,0),15),"")</f>
        <v/>
      </c>
    </row>
    <row r="207" spans="1:9" ht="40.5" customHeight="1" x14ac:dyDescent="0.25">
      <c r="A207" s="29">
        <f>COUNTIF($C$8:C207,C207)+1</f>
        <v>30</v>
      </c>
      <c r="B207" s="29" t="str">
        <f t="shared" si="4"/>
        <v>MRR</v>
      </c>
      <c r="C207" s="30" t="s">
        <v>13</v>
      </c>
      <c r="D207" s="24" t="str">
        <f ca="1">IFERROR(INDEX(Data!$A$10:$O$1069,MATCH(CONCATENATE($C207,D$8,$B207),Data!$J$10:$J$1069,0),15),"")</f>
        <v/>
      </c>
      <c r="E207" s="24" t="str">
        <f ca="1">IFERROR(INDEX(Data!$A$10:$O$1069,MATCH(CONCATENATE($C207,E$8,$B207),Data!$J$10:$J$1069,0),15),"")</f>
        <v/>
      </c>
      <c r="F207" s="24" t="str">
        <f ca="1">IFERROR(INDEX(Data!$A$10:$O$1069,MATCH(CONCATENATE($C207,F$8,$B207),Data!$J$10:$J$1069,0),15),"")</f>
        <v>TE427(L4T2)A
702 --- MRR</v>
      </c>
      <c r="G207" s="24" t="str">
        <f ca="1">IFERROR(INDEX(Data!$A$10:$O$1069,MATCH(CONCATENATE($C207,G$8,$B207),Data!$J$10:$J$1069,0),15),"")</f>
        <v>TE427(L4T2)A
702 --- MRR</v>
      </c>
      <c r="H207" s="24" t="str">
        <f ca="1">IFERROR(INDEX(Data!$A$10:$O$1069,MATCH(CONCATENATE($C207,H$8,$B207),Data!$J$10:$J$1069,0),15),"")</f>
        <v/>
      </c>
      <c r="I207" s="24" t="str">
        <f ca="1">IFERROR(INDEX(Data!$A$10:$O$1069,MATCH(CONCATENATE($C207,I$8,$B207),Data!$J$10:$J$1069,0),15),"")</f>
        <v>TE4110(L4T1) A
704 --- MRR</v>
      </c>
    </row>
    <row r="208" spans="1:9" ht="40.5" customHeight="1" x14ac:dyDescent="0.25">
      <c r="A208" s="29">
        <f>COUNTIF($C$8:C208,C208)+1</f>
        <v>30</v>
      </c>
      <c r="B208" s="29" t="str">
        <f t="shared" si="4"/>
        <v>MRR</v>
      </c>
      <c r="C208" s="30" t="s">
        <v>14</v>
      </c>
      <c r="D208" s="24" t="str">
        <f ca="1">IFERROR(INDEX(Data!$A$10:$O$1069,MATCH(CONCATENATE($C208,D$8,$B208),Data!$J$10:$J$1069,0),15),"")</f>
        <v/>
      </c>
      <c r="E208" s="24" t="str">
        <f ca="1">IFERROR(INDEX(Data!$A$10:$O$1069,MATCH(CONCATENATE($C208,E$8,$B208),Data!$J$10:$J$1069,0),15),"")</f>
        <v/>
      </c>
      <c r="F208" s="24" t="str">
        <f ca="1">IFERROR(INDEX(Data!$A$10:$O$1069,MATCH(CONCATENATE($C208,F$8,$B208),Data!$J$10:$J$1069,0),15),"")</f>
        <v/>
      </c>
      <c r="G208" s="24" t="str">
        <f ca="1">IFERROR(INDEX(Data!$A$10:$O$1069,MATCH(CONCATENATE($C208,G$8,$B208),Data!$J$10:$J$1069,0),15),"")</f>
        <v/>
      </c>
      <c r="H208" s="24" t="str">
        <f ca="1">IFERROR(INDEX(Data!$A$10:$O$1069,MATCH(CONCATENATE($C208,H$8,$B208),Data!$J$10:$J$1069,0),15),"")</f>
        <v>TE226(L2T2)A
702 --- MRR</v>
      </c>
      <c r="I208" s="24" t="str">
        <f ca="1">IFERROR(INDEX(Data!$A$10:$O$1069,MATCH(CONCATENATE($C208,I$8,$B208),Data!$J$10:$J$1069,0),15),"")</f>
        <v>TE226(L2T2)A
702 --- MRR</v>
      </c>
    </row>
    <row r="209" spans="1:9" ht="40.5" customHeight="1" x14ac:dyDescent="0.25">
      <c r="A209" s="29">
        <f>COUNTIF($C$8:C209,C209)+1</f>
        <v>30</v>
      </c>
      <c r="B209" s="29" t="str">
        <f t="shared" si="4"/>
        <v>MRR</v>
      </c>
      <c r="C209" s="30" t="s">
        <v>15</v>
      </c>
      <c r="D209" s="24" t="str">
        <f ca="1">IFERROR(INDEX(Data!$A$10:$O$1069,MATCH(CONCATENATE($C209,D$8,$B209),Data!$J$10:$J$1069,0),15),"")</f>
        <v/>
      </c>
      <c r="E209" s="24" t="str">
        <f ca="1">IFERROR(INDEX(Data!$A$10:$O$1069,MATCH(CONCATENATE($C209,E$8,$B209),Data!$J$10:$J$1069,0),15),"")</f>
        <v/>
      </c>
      <c r="F209" s="24" t="str">
        <f ca="1">IFERROR(INDEX(Data!$A$10:$O$1069,MATCH(CONCATENATE($C209,F$8,$B209),Data!$J$10:$J$1069,0),15),"")</f>
        <v/>
      </c>
      <c r="G209" s="24" t="str">
        <f ca="1">IFERROR(INDEX(Data!$A$10:$O$1069,MATCH(CONCATENATE($C209,G$8,$B209),Data!$J$10:$J$1069,0),15),"")</f>
        <v/>
      </c>
      <c r="H209" s="24" t="str">
        <f ca="1">IFERROR(INDEX(Data!$A$10:$O$1069,MATCH(CONCATENATE($C209,H$8,$B209),Data!$J$10:$J$1069,0),15),"")</f>
        <v/>
      </c>
      <c r="I209" s="24" t="str">
        <f ca="1">IFERROR(INDEX(Data!$A$10:$O$1069,MATCH(CONCATENATE($C209,I$8,$B209),Data!$J$10:$J$1069,0),15),"")</f>
        <v/>
      </c>
    </row>
    <row r="210" spans="1:9" ht="40.5" customHeight="1" x14ac:dyDescent="0.25">
      <c r="A210" s="29">
        <f>COUNTIF($C$8:C210,C210)+1</f>
        <v>30</v>
      </c>
      <c r="B210" s="29" t="str">
        <f t="shared" si="4"/>
        <v>MRR</v>
      </c>
      <c r="C210" s="30" t="s">
        <v>16</v>
      </c>
      <c r="D210" s="24" t="str">
        <f ca="1">IFERROR(INDEX(Data!$A$10:$O$1069,MATCH(CONCATENATE($C210,D$8,$B210),Data!$J$10:$J$1069,0),15),"")</f>
        <v/>
      </c>
      <c r="E210" s="24" t="str">
        <f ca="1">IFERROR(INDEX(Data!$A$10:$O$1069,MATCH(CONCATENATE($C210,E$8,$B210),Data!$J$10:$J$1069,0),15),"")</f>
        <v/>
      </c>
      <c r="F210" s="24" t="str">
        <f ca="1">IFERROR(INDEX(Data!$A$10:$O$1069,MATCH(CONCATENATE($C210,F$8,$B210),Data!$J$10:$J$1069,0),15),"")</f>
        <v/>
      </c>
      <c r="G210" s="24" t="str">
        <f ca="1">IFERROR(INDEX(Data!$A$10:$O$1069,MATCH(CONCATENATE($C210,G$8,$B210),Data!$J$10:$J$1069,0),15),"")</f>
        <v/>
      </c>
      <c r="H210" s="24" t="str">
        <f ca="1">IFERROR(INDEX(Data!$A$10:$O$1069,MATCH(CONCATENATE($C210,H$8,$B210),Data!$J$10:$J$1069,0),15),"")</f>
        <v/>
      </c>
      <c r="I210" s="24" t="str">
        <f ca="1">IFERROR(INDEX(Data!$A$10:$O$1069,MATCH(CONCATENATE($C210,I$8,$B210),Data!$J$10:$J$1069,0),15),"")</f>
        <v/>
      </c>
    </row>
    <row r="211" spans="1:9" ht="40.5" customHeight="1" x14ac:dyDescent="0.25">
      <c r="A211" s="32" t="s">
        <v>143</v>
      </c>
      <c r="B211" s="32" t="s">
        <v>143</v>
      </c>
      <c r="C211" s="32" t="s">
        <v>143</v>
      </c>
      <c r="D211" s="32" t="s">
        <v>143</v>
      </c>
      <c r="E211" s="32" t="s">
        <v>143</v>
      </c>
      <c r="F211" s="32" t="s">
        <v>143</v>
      </c>
      <c r="G211" s="32" t="s">
        <v>143</v>
      </c>
      <c r="H211" s="32" t="s">
        <v>143</v>
      </c>
      <c r="I211" s="32" t="s">
        <v>143</v>
      </c>
    </row>
    <row r="212" spans="1:9" ht="40.5" customHeight="1" x14ac:dyDescent="0.25">
      <c r="A212" s="29">
        <f>COUNTIF($C$8:C212,C212)+1</f>
        <v>31</v>
      </c>
      <c r="B212" s="29" t="str">
        <f>VLOOKUP(A212,$K$11:$L$80,2,FALSE)</f>
        <v>NF</v>
      </c>
      <c r="C212" s="30" t="s">
        <v>0</v>
      </c>
      <c r="D212" s="24" t="str">
        <f ca="1">IFERROR(INDEX(Data!$A$10:$O$1069,MATCH(CONCATENATE($C212,D$8,$B212),Data!$J$10:$J$1069,0),15),"")</f>
        <v/>
      </c>
      <c r="E212" s="24" t="str">
        <f ca="1">IFERROR(INDEX(Data!$A$10:$O$1069,MATCH(CONCATENATE($C212,E$8,$B212),Data!$J$10:$J$1069,0),15),"")</f>
        <v/>
      </c>
      <c r="F212" s="24" t="str">
        <f ca="1">IFERROR(INDEX(Data!$A$10:$O$1069,MATCH(CONCATENATE($C212,F$8,$B212),Data!$J$10:$J$1069,0),15),"")</f>
        <v>TE 316(L3T1)A 11-1.00 PM
L-QC2
708 --- NF</v>
      </c>
      <c r="G212" s="24" t="str">
        <f ca="1">IFERROR(INDEX(Data!$A$10:$O$1069,MATCH(CONCATENATE($C212,G$8,$B212),Data!$J$10:$J$1069,0),15),"")</f>
        <v>TE315(L3T1)A
PC --- NF</v>
      </c>
      <c r="H212" s="24" t="str">
        <f ca="1">IFERROR(INDEX(Data!$A$10:$O$1069,MATCH(CONCATENATE($C212,H$8,$B212),Data!$J$10:$J$1069,0),15),"")</f>
        <v/>
      </c>
      <c r="I212" s="24" t="str">
        <f ca="1">IFERROR(INDEX(Data!$A$10:$O$1069,MATCH(CONCATENATE($C212,I$8,$B212),Data!$J$10:$J$1069,0),15),"")</f>
        <v>0
0 --- NF</v>
      </c>
    </row>
    <row r="213" spans="1:9" ht="40.5" customHeight="1" x14ac:dyDescent="0.25">
      <c r="A213" s="29">
        <f>COUNTIF($C$8:C213,C213)+1</f>
        <v>31</v>
      </c>
      <c r="B213" s="29" t="str">
        <f t="shared" si="4"/>
        <v>NF</v>
      </c>
      <c r="C213" s="30" t="s">
        <v>12</v>
      </c>
      <c r="D213" s="24" t="str">
        <f ca="1">IFERROR(INDEX(Data!$A$10:$O$1069,MATCH(CONCATENATE($C213,D$8,$B213),Data!$J$10:$J$1069,0),15),"")</f>
        <v/>
      </c>
      <c r="E213" s="24" t="str">
        <f ca="1">IFERROR(INDEX(Data!$A$10:$O$1069,MATCH(CONCATENATE($C213,E$8,$B213),Data!$J$10:$J$1069,0),15),"")</f>
        <v/>
      </c>
      <c r="F213" s="24" t="str">
        <f ca="1">IFERROR(INDEX(Data!$A$10:$O$1069,MATCH(CONCATENATE($C213,F$8,$B213),Data!$J$10:$J$1069,0),15),"")</f>
        <v/>
      </c>
      <c r="G213" s="24" t="str">
        <f ca="1">IFERROR(INDEX(Data!$A$10:$O$1069,MATCH(CONCATENATE($C213,G$8,$B213),Data!$J$10:$J$1069,0),15),"")</f>
        <v/>
      </c>
      <c r="H213" s="24" t="str">
        <f ca="1">IFERROR(INDEX(Data!$A$10:$O$1069,MATCH(CONCATENATE($C213,H$8,$B213),Data!$J$10:$J$1069,0),15),"")</f>
        <v/>
      </c>
      <c r="I213" s="24" t="str">
        <f ca="1">IFERROR(INDEX(Data!$A$10:$O$1069,MATCH(CONCATENATE($C213,I$8,$B213),Data!$J$10:$J$1069,0),15),"")</f>
        <v/>
      </c>
    </row>
    <row r="214" spans="1:9" ht="40.5" customHeight="1" x14ac:dyDescent="0.25">
      <c r="A214" s="29">
        <f>COUNTIF($C$8:C214,C214)+1</f>
        <v>31</v>
      </c>
      <c r="B214" s="29" t="str">
        <f t="shared" si="4"/>
        <v>NF</v>
      </c>
      <c r="C214" s="30" t="s">
        <v>13</v>
      </c>
      <c r="D214" s="24" t="str">
        <f ca="1">IFERROR(INDEX(Data!$A$10:$O$1069,MATCH(CONCATENATE($C214,D$8,$B214),Data!$J$10:$J$1069,0),15),"")</f>
        <v/>
      </c>
      <c r="E214" s="24" t="str">
        <f ca="1">IFERROR(INDEX(Data!$A$10:$O$1069,MATCH(CONCATENATE($C214,E$8,$B214),Data!$J$10:$J$1069,0),15),"")</f>
        <v/>
      </c>
      <c r="F214" s="24" t="str">
        <f ca="1">IFERROR(INDEX(Data!$A$10:$O$1069,MATCH(CONCATENATE($C214,F$8,$B214),Data!$J$10:$J$1069,0),15),"")</f>
        <v/>
      </c>
      <c r="G214" s="24" t="str">
        <f ca="1">IFERROR(INDEX(Data!$A$10:$O$1069,MATCH(CONCATENATE($C214,G$8,$B214),Data!$J$10:$J$1069,0),15),"")</f>
        <v/>
      </c>
      <c r="H214" s="24" t="str">
        <f ca="1">IFERROR(INDEX(Data!$A$10:$O$1069,MATCH(CONCATENATE($C214,H$8,$B214),Data!$J$10:$J$1069,0),15),"")</f>
        <v/>
      </c>
      <c r="I214" s="24" t="str">
        <f ca="1">IFERROR(INDEX(Data!$A$10:$O$1069,MATCH(CONCATENATE($C214,I$8,$B214),Data!$J$10:$J$1069,0),15),"")</f>
        <v/>
      </c>
    </row>
    <row r="215" spans="1:9" ht="40.5" customHeight="1" x14ac:dyDescent="0.25">
      <c r="A215" s="29">
        <f>COUNTIF($C$8:C215,C215)+1</f>
        <v>31</v>
      </c>
      <c r="B215" s="29" t="str">
        <f t="shared" si="4"/>
        <v>NF</v>
      </c>
      <c r="C215" s="30" t="s">
        <v>14</v>
      </c>
      <c r="D215" s="24" t="str">
        <f ca="1">IFERROR(INDEX(Data!$A$10:$O$1069,MATCH(CONCATENATE($C215,D$8,$B215),Data!$J$10:$J$1069,0),15),"")</f>
        <v/>
      </c>
      <c r="E215" s="24" t="str">
        <f ca="1">IFERROR(INDEX(Data!$A$10:$O$1069,MATCH(CONCATENATE($C215,E$8,$B215),Data!$J$10:$J$1069,0),15),"")</f>
        <v/>
      </c>
      <c r="F215" s="24" t="str">
        <f ca="1">IFERROR(INDEX(Data!$A$10:$O$1069,MATCH(CONCATENATE($C215,F$8,$B215),Data!$J$10:$J$1069,0),15),"")</f>
        <v/>
      </c>
      <c r="G215" s="24" t="str">
        <f ca="1">IFERROR(INDEX(Data!$A$10:$O$1069,MATCH(CONCATENATE($C215,G$8,$B215),Data!$J$10:$J$1069,0),15),"")</f>
        <v/>
      </c>
      <c r="H215" s="24" t="str">
        <f ca="1">IFERROR(INDEX(Data!$A$10:$O$1069,MATCH(CONCATENATE($C215,H$8,$B215),Data!$J$10:$J$1069,0),15),"")</f>
        <v/>
      </c>
      <c r="I215" s="24" t="str">
        <f ca="1">IFERROR(INDEX(Data!$A$10:$O$1069,MATCH(CONCATENATE($C215,I$8,$B215),Data!$J$10:$J$1069,0),15),"")</f>
        <v/>
      </c>
    </row>
    <row r="216" spans="1:9" ht="40.5" customHeight="1" x14ac:dyDescent="0.25">
      <c r="A216" s="29">
        <f>COUNTIF($C$8:C216,C216)+1</f>
        <v>31</v>
      </c>
      <c r="B216" s="29" t="str">
        <f t="shared" si="4"/>
        <v>NF</v>
      </c>
      <c r="C216" s="30" t="s">
        <v>15</v>
      </c>
      <c r="D216" s="24" t="str">
        <f ca="1">IFERROR(INDEX(Data!$A$10:$O$1069,MATCH(CONCATENATE($C216,D$8,$B216),Data!$J$10:$J$1069,0),15),"")</f>
        <v/>
      </c>
      <c r="E216" s="24" t="str">
        <f ca="1">IFERROR(INDEX(Data!$A$10:$O$1069,MATCH(CONCATENATE($C216,E$8,$B216),Data!$J$10:$J$1069,0),15),"")</f>
        <v/>
      </c>
      <c r="F216" s="24" t="str">
        <f ca="1">IFERROR(INDEX(Data!$A$10:$O$1069,MATCH(CONCATENATE($C216,F$8,$B216),Data!$J$10:$J$1069,0),15),"")</f>
        <v/>
      </c>
      <c r="G216" s="24" t="str">
        <f ca="1">IFERROR(INDEX(Data!$A$10:$O$1069,MATCH(CONCATENATE($C216,G$8,$B216),Data!$J$10:$J$1069,0),15),"")</f>
        <v/>
      </c>
      <c r="H216" s="24" t="str">
        <f ca="1">IFERROR(INDEX(Data!$A$10:$O$1069,MATCH(CONCATENATE($C216,H$8,$B216),Data!$J$10:$J$1069,0),15),"")</f>
        <v>TE324(L3T2)C 2- 4 PM
712 --- NF</v>
      </c>
      <c r="I216" s="24" t="str">
        <f ca="1">IFERROR(INDEX(Data!$A$10:$O$1069,MATCH(CONCATENATE($C216,I$8,$B216),Data!$J$10:$J$1069,0),15),"")</f>
        <v>TE324(L3T2)C 2- 4 PM
712 --- NF</v>
      </c>
    </row>
    <row r="217" spans="1:9" ht="40.5" customHeight="1" x14ac:dyDescent="0.25">
      <c r="A217" s="29">
        <f>COUNTIF($C$8:C217,C217)+1</f>
        <v>31</v>
      </c>
      <c r="B217" s="29" t="str">
        <f t="shared" si="4"/>
        <v>NF</v>
      </c>
      <c r="C217" s="30" t="s">
        <v>16</v>
      </c>
      <c r="D217" s="24" t="str">
        <f ca="1">IFERROR(INDEX(Data!$A$10:$O$1069,MATCH(CONCATENATE($C217,D$8,$B217),Data!$J$10:$J$1069,0),15),"")</f>
        <v/>
      </c>
      <c r="E217" s="24" t="str">
        <f ca="1">IFERROR(INDEX(Data!$A$10:$O$1069,MATCH(CONCATENATE($C217,E$8,$B217),Data!$J$10:$J$1069,0),15),"")</f>
        <v/>
      </c>
      <c r="F217" s="24" t="str">
        <f ca="1">IFERROR(INDEX(Data!$A$10:$O$1069,MATCH(CONCATENATE($C217,F$8,$B217),Data!$J$10:$J$1069,0),15),"")</f>
        <v/>
      </c>
      <c r="G217" s="24" t="str">
        <f ca="1">IFERROR(INDEX(Data!$A$10:$O$1069,MATCH(CONCATENATE($C217,G$8,$B217),Data!$J$10:$J$1069,0),15),"")</f>
        <v/>
      </c>
      <c r="H217" s="24" t="str">
        <f ca="1">IFERROR(INDEX(Data!$A$10:$O$1069,MATCH(CONCATENATE($C217,H$8,$B217),Data!$J$10:$J$1069,0),15),"")</f>
        <v/>
      </c>
      <c r="I217" s="24" t="str">
        <f ca="1">IFERROR(INDEX(Data!$A$10:$O$1069,MATCH(CONCATENATE($C217,I$8,$B217),Data!$J$10:$J$1069,0),15),"")</f>
        <v/>
      </c>
    </row>
    <row r="218" spans="1:9" ht="40.5" customHeight="1" x14ac:dyDescent="0.25">
      <c r="A218" s="32" t="s">
        <v>143</v>
      </c>
      <c r="B218" s="32" t="s">
        <v>143</v>
      </c>
      <c r="C218" s="32" t="s">
        <v>143</v>
      </c>
      <c r="D218" s="32" t="s">
        <v>143</v>
      </c>
      <c r="E218" s="32" t="s">
        <v>143</v>
      </c>
      <c r="F218" s="32" t="s">
        <v>143</v>
      </c>
      <c r="G218" s="32" t="s">
        <v>143</v>
      </c>
      <c r="H218" s="32" t="s">
        <v>143</v>
      </c>
      <c r="I218" s="32" t="s">
        <v>143</v>
      </c>
    </row>
    <row r="219" spans="1:9" ht="40.5" customHeight="1" x14ac:dyDescent="0.25">
      <c r="A219" s="29">
        <f>COUNTIF($C$8:C219,C219)+1</f>
        <v>32</v>
      </c>
      <c r="B219" s="29" t="str">
        <f>VLOOKUP(A219,$K$11:$L$80,2,FALSE)</f>
        <v>NHM</v>
      </c>
      <c r="C219" s="30" t="s">
        <v>0</v>
      </c>
      <c r="D219" s="24" t="str">
        <f ca="1">IFERROR(INDEX(Data!$A$10:$O$1069,MATCH(CONCATENATE($C219,D$8,$B219),Data!$J$10:$J$1069,0),15),"")</f>
        <v/>
      </c>
      <c r="E219" s="24" t="str">
        <f ca="1">IFERROR(INDEX(Data!$A$10:$O$1069,MATCH(CONCATENATE($C219,E$8,$B219),Data!$J$10:$J$1069,0),15),"")</f>
        <v/>
      </c>
      <c r="F219" s="24" t="str">
        <f ca="1">IFERROR(INDEX(Data!$A$10:$O$1069,MATCH(CONCATENATE($C219,F$8,$B219),Data!$J$10:$J$1069,0),15),"")</f>
        <v>TE311(L3T1)B
702 --- NHM</v>
      </c>
      <c r="G219" s="24" t="str">
        <f ca="1">IFERROR(INDEX(Data!$A$10:$O$1069,MATCH(CONCATENATE($C219,G$8,$B219),Data!$J$10:$J$1069,0),15),"")</f>
        <v/>
      </c>
      <c r="H219" s="24" t="str">
        <f ca="1">IFERROR(INDEX(Data!$A$10:$O$1069,MATCH(CONCATENATE($C219,H$8,$B219),Data!$J$10:$J$1069,0),15),"")</f>
        <v/>
      </c>
      <c r="I219" s="24" t="str">
        <f ca="1">IFERROR(INDEX(Data!$A$10:$O$1069,MATCH(CONCATENATE($C219,I$8,$B219),Data!$J$10:$J$1069,0),15),"")</f>
        <v/>
      </c>
    </row>
    <row r="220" spans="1:9" ht="40.5" customHeight="1" x14ac:dyDescent="0.25">
      <c r="A220" s="29">
        <f>COUNTIF($C$8:C220,C220)+1</f>
        <v>32</v>
      </c>
      <c r="B220" s="29" t="str">
        <f t="shared" si="4"/>
        <v>NHM</v>
      </c>
      <c r="C220" s="30" t="s">
        <v>12</v>
      </c>
      <c r="D220" s="24" t="str">
        <f ca="1">IFERROR(INDEX(Data!$A$10:$O$1069,MATCH(CONCATENATE($C220,D$8,$B220),Data!$J$10:$J$1069,0),15),"")</f>
        <v/>
      </c>
      <c r="E220" s="24" t="str">
        <f ca="1">IFERROR(INDEX(Data!$A$10:$O$1069,MATCH(CONCATENATE($C220,E$8,$B220),Data!$J$10:$J$1069,0),15),"")</f>
        <v/>
      </c>
      <c r="F220" s="24" t="str">
        <f ca="1">IFERROR(INDEX(Data!$A$10:$O$1069,MATCH(CONCATENATE($C220,F$8,$B220),Data!$J$10:$J$1069,0),15),"")</f>
        <v/>
      </c>
      <c r="G220" s="24" t="str">
        <f ca="1">IFERROR(INDEX(Data!$A$10:$O$1069,MATCH(CONCATENATE($C220,G$8,$B220),Data!$J$10:$J$1069,0),15),"")</f>
        <v/>
      </c>
      <c r="H220" s="24" t="str">
        <f ca="1">IFERROR(INDEX(Data!$A$10:$O$1069,MATCH(CONCATENATE($C220,H$8,$B220),Data!$J$10:$J$1069,0),15),"")</f>
        <v/>
      </c>
      <c r="I220" s="24" t="str">
        <f ca="1">IFERROR(INDEX(Data!$A$10:$O$1069,MATCH(CONCATENATE($C220,I$8,$B220),Data!$J$10:$J$1069,0),15),"")</f>
        <v/>
      </c>
    </row>
    <row r="221" spans="1:9" ht="40.5" customHeight="1" x14ac:dyDescent="0.25">
      <c r="A221" s="29">
        <f>COUNTIF($C$8:C221,C221)+1</f>
        <v>32</v>
      </c>
      <c r="B221" s="29" t="str">
        <f t="shared" si="4"/>
        <v>NHM</v>
      </c>
      <c r="C221" s="30" t="s">
        <v>13</v>
      </c>
      <c r="D221" s="24" t="str">
        <f ca="1">IFERROR(INDEX(Data!$A$10:$O$1069,MATCH(CONCATENATE($C221,D$8,$B221),Data!$J$10:$J$1069,0),15),"")</f>
        <v/>
      </c>
      <c r="E221" s="24" t="str">
        <f ca="1">IFERROR(INDEX(Data!$A$10:$O$1069,MATCH(CONCATENATE($C221,E$8,$B221),Data!$J$10:$J$1069,0),15),"")</f>
        <v/>
      </c>
      <c r="F221" s="24" t="str">
        <f ca="1">IFERROR(INDEX(Data!$A$10:$O$1069,MATCH(CONCATENATE($C221,F$8,$B221),Data!$J$10:$J$1069,0),15),"")</f>
        <v/>
      </c>
      <c r="G221" s="24" t="str">
        <f ca="1">IFERROR(INDEX(Data!$A$10:$O$1069,MATCH(CONCATENATE($C221,G$8,$B221),Data!$J$10:$J$1069,0),15),"")</f>
        <v/>
      </c>
      <c r="H221" s="24" t="str">
        <f ca="1">IFERROR(INDEX(Data!$A$10:$O$1069,MATCH(CONCATENATE($C221,H$8,$B221),Data!$J$10:$J$1069,0),15),"")</f>
        <v/>
      </c>
      <c r="I221" s="24" t="str">
        <f ca="1">IFERROR(INDEX(Data!$A$10:$O$1069,MATCH(CONCATENATE($C221,I$8,$B221),Data!$J$10:$J$1069,0),15),"")</f>
        <v/>
      </c>
    </row>
    <row r="222" spans="1:9" ht="40.5" customHeight="1" x14ac:dyDescent="0.25">
      <c r="A222" s="29">
        <f>COUNTIF($C$8:C222,C222)+1</f>
        <v>32</v>
      </c>
      <c r="B222" s="29" t="str">
        <f t="shared" si="4"/>
        <v>NHM</v>
      </c>
      <c r="C222" s="30" t="s">
        <v>14</v>
      </c>
      <c r="D222" s="24" t="str">
        <f ca="1">IFERROR(INDEX(Data!$A$10:$O$1069,MATCH(CONCATENATE($C222,D$8,$B222),Data!$J$10:$J$1069,0),15),"")</f>
        <v/>
      </c>
      <c r="E222" s="24" t="str">
        <f ca="1">IFERROR(INDEX(Data!$A$10:$O$1069,MATCH(CONCATENATE($C222,E$8,$B222),Data!$J$10:$J$1069,0),15),"")</f>
        <v/>
      </c>
      <c r="F222" s="24" t="str">
        <f ca="1">IFERROR(INDEX(Data!$A$10:$O$1069,MATCH(CONCATENATE($C222,F$8,$B222),Data!$J$10:$J$1069,0),15),"")</f>
        <v/>
      </c>
      <c r="G222" s="24" t="str">
        <f ca="1">IFERROR(INDEX(Data!$A$10:$O$1069,MATCH(CONCATENATE($C222,G$8,$B222),Data!$J$10:$J$1069,0),15),"")</f>
        <v/>
      </c>
      <c r="H222" s="24" t="str">
        <f ca="1">IFERROR(INDEX(Data!$A$10:$O$1069,MATCH(CONCATENATE($C222,H$8,$B222),Data!$J$10:$J$1069,0),15),"")</f>
        <v/>
      </c>
      <c r="I222" s="24" t="str">
        <f ca="1">IFERROR(INDEX(Data!$A$10:$O$1069,MATCH(CONCATENATE($C222,I$8,$B222),Data!$J$10:$J$1069,0),15),"")</f>
        <v/>
      </c>
    </row>
    <row r="223" spans="1:9" ht="40.5" customHeight="1" x14ac:dyDescent="0.25">
      <c r="A223" s="29">
        <f>COUNTIF($C$8:C223,C223)+1</f>
        <v>32</v>
      </c>
      <c r="B223" s="29" t="str">
        <f t="shared" si="4"/>
        <v>NHM</v>
      </c>
      <c r="C223" s="30" t="s">
        <v>15</v>
      </c>
      <c r="D223" s="24" t="str">
        <f ca="1">IFERROR(INDEX(Data!$A$10:$O$1069,MATCH(CONCATENATE($C223,D$8,$B223),Data!$J$10:$J$1069,0),15),"")</f>
        <v/>
      </c>
      <c r="E223" s="24" t="str">
        <f ca="1">IFERROR(INDEX(Data!$A$10:$O$1069,MATCH(CONCATENATE($C223,E$8,$B223),Data!$J$10:$J$1069,0),15),"")</f>
        <v/>
      </c>
      <c r="F223" s="24" t="str">
        <f ca="1">IFERROR(INDEX(Data!$A$10:$O$1069,MATCH(CONCATENATE($C223,F$8,$B223),Data!$J$10:$J$1069,0),15),"")</f>
        <v/>
      </c>
      <c r="G223" s="24" t="str">
        <f ca="1">IFERROR(INDEX(Data!$A$10:$O$1069,MATCH(CONCATENATE($C223,G$8,$B223),Data!$J$10:$J$1069,0),15),"")</f>
        <v/>
      </c>
      <c r="H223" s="24" t="str">
        <f ca="1">IFERROR(INDEX(Data!$A$10:$O$1069,MATCH(CONCATENATE($C223,H$8,$B223),Data!$J$10:$J$1069,0),15),"")</f>
        <v/>
      </c>
      <c r="I223" s="24" t="str">
        <f ca="1">IFERROR(INDEX(Data!$A$10:$O$1069,MATCH(CONCATENATE($C223,I$8,$B223),Data!$J$10:$J$1069,0),15),"")</f>
        <v/>
      </c>
    </row>
    <row r="224" spans="1:9" ht="40.5" customHeight="1" x14ac:dyDescent="0.25">
      <c r="A224" s="29">
        <f>COUNTIF($C$8:C224,C224)+1</f>
        <v>32</v>
      </c>
      <c r="B224" s="29" t="str">
        <f t="shared" si="4"/>
        <v>NHM</v>
      </c>
      <c r="C224" s="30" t="s">
        <v>16</v>
      </c>
      <c r="D224" s="24" t="str">
        <f ca="1">IFERROR(INDEX(Data!$A$10:$O$1069,MATCH(CONCATENATE($C224,D$8,$B224),Data!$J$10:$J$1069,0),15),"")</f>
        <v/>
      </c>
      <c r="E224" s="24" t="str">
        <f ca="1">IFERROR(INDEX(Data!$A$10:$O$1069,MATCH(CONCATENATE($C224,E$8,$B224),Data!$J$10:$J$1069,0),15),"")</f>
        <v/>
      </c>
      <c r="F224" s="24" t="str">
        <f ca="1">IFERROR(INDEX(Data!$A$10:$O$1069,MATCH(CONCATENATE($C224,F$8,$B224),Data!$J$10:$J$1069,0),15),"")</f>
        <v/>
      </c>
      <c r="G224" s="24" t="str">
        <f ca="1">IFERROR(INDEX(Data!$A$10:$O$1069,MATCH(CONCATENATE($C224,G$8,$B224),Data!$J$10:$J$1069,0),15),"")</f>
        <v/>
      </c>
      <c r="H224" s="24" t="str">
        <f ca="1">IFERROR(INDEX(Data!$A$10:$O$1069,MATCH(CONCATENATE($C224,H$8,$B224),Data!$J$10:$J$1069,0),15),"")</f>
        <v/>
      </c>
      <c r="I224" s="24" t="str">
        <f ca="1">IFERROR(INDEX(Data!$A$10:$O$1069,MATCH(CONCATENATE($C224,I$8,$B224),Data!$J$10:$J$1069,0),15),"")</f>
        <v/>
      </c>
    </row>
    <row r="225" spans="1:9" ht="40.5" customHeight="1" x14ac:dyDescent="0.25">
      <c r="A225" s="32" t="s">
        <v>143</v>
      </c>
      <c r="B225" s="32" t="s">
        <v>143</v>
      </c>
      <c r="C225" s="32" t="s">
        <v>143</v>
      </c>
      <c r="D225" s="32" t="s">
        <v>143</v>
      </c>
      <c r="E225" s="32" t="s">
        <v>143</v>
      </c>
      <c r="F225" s="32" t="s">
        <v>143</v>
      </c>
      <c r="G225" s="32" t="s">
        <v>143</v>
      </c>
      <c r="H225" s="32" t="s">
        <v>143</v>
      </c>
      <c r="I225" s="32" t="s">
        <v>143</v>
      </c>
    </row>
    <row r="226" spans="1:9" ht="40.5" customHeight="1" x14ac:dyDescent="0.25">
      <c r="A226" s="29">
        <f>COUNTIF($C$8:C226,C226)+1</f>
        <v>33</v>
      </c>
      <c r="B226" s="29" t="str">
        <f>VLOOKUP(A226,$K$11:$L$80,2,FALSE)</f>
        <v>NL1</v>
      </c>
      <c r="C226" s="30" t="s">
        <v>0</v>
      </c>
      <c r="D226" s="24" t="str">
        <f ca="1">IFERROR(INDEX(Data!$A$10:$O$1069,MATCH(CONCATENATE($C226,D$8,$B226),Data!$J$10:$J$1069,0),15),"")</f>
        <v/>
      </c>
      <c r="E226" s="24" t="str">
        <f ca="1">IFERROR(INDEX(Data!$A$10:$O$1069,MATCH(CONCATENATE($C226,E$8,$B226),Data!$J$10:$J$1069,0),15),"")</f>
        <v/>
      </c>
      <c r="F226" s="24" t="str">
        <f ca="1">IFERROR(INDEX(Data!$A$10:$O$1069,MATCH(CONCATENATE($C226,F$8,$B226),Data!$J$10:$J$1069,0),15),"")</f>
        <v/>
      </c>
      <c r="G226" s="24" t="str">
        <f ca="1">IFERROR(INDEX(Data!$A$10:$O$1069,MATCH(CONCATENATE($C226,G$8,$B226),Data!$J$10:$J$1069,0),15),"")</f>
        <v/>
      </c>
      <c r="H226" s="24" t="str">
        <f ca="1">IFERROR(INDEX(Data!$A$10:$O$1069,MATCH(CONCATENATE($C226,H$8,$B226),Data!$J$10:$J$1069,0),15),"")</f>
        <v/>
      </c>
      <c r="I226" s="24" t="str">
        <f ca="1">IFERROR(INDEX(Data!$A$10:$O$1069,MATCH(CONCATENATE($C226,I$8,$B226),Data!$J$10:$J$1069,0),15),"")</f>
        <v/>
      </c>
    </row>
    <row r="227" spans="1:9" ht="40.5" customHeight="1" x14ac:dyDescent="0.25">
      <c r="A227" s="29">
        <f>COUNTIF($C$8:C227,C227)+1</f>
        <v>33</v>
      </c>
      <c r="B227" s="29" t="str">
        <f t="shared" si="4"/>
        <v>NL1</v>
      </c>
      <c r="C227" s="30" t="s">
        <v>12</v>
      </c>
      <c r="D227" s="24" t="str">
        <f ca="1">IFERROR(INDEX(Data!$A$10:$O$1069,MATCH(CONCATENATE($C227,D$8,$B227),Data!$J$10:$J$1069,0),15),"")</f>
        <v/>
      </c>
      <c r="E227" s="24" t="str">
        <f ca="1">IFERROR(INDEX(Data!$A$10:$O$1069,MATCH(CONCATENATE($C227,E$8,$B227),Data!$J$10:$J$1069,0),15),"")</f>
        <v/>
      </c>
      <c r="F227" s="24" t="str">
        <f ca="1">IFERROR(INDEX(Data!$A$10:$O$1069,MATCH(CONCATENATE($C227,F$8,$B227),Data!$J$10:$J$1069,0),15),"")</f>
        <v/>
      </c>
      <c r="G227" s="24" t="str">
        <f ca="1">IFERROR(INDEX(Data!$A$10:$O$1069,MATCH(CONCATENATE($C227,G$8,$B227),Data!$J$10:$J$1069,0),15),"")</f>
        <v/>
      </c>
      <c r="H227" s="24" t="str">
        <f ca="1">IFERROR(INDEX(Data!$A$10:$O$1069,MATCH(CONCATENATE($C227,H$8,$B227),Data!$J$10:$J$1069,0),15),"")</f>
        <v/>
      </c>
      <c r="I227" s="24" t="str">
        <f ca="1">IFERROR(INDEX(Data!$A$10:$O$1069,MATCH(CONCATENATE($C227,I$8,$B227),Data!$J$10:$J$1069,0),15),"")</f>
        <v/>
      </c>
    </row>
    <row r="228" spans="1:9" ht="40.5" customHeight="1" x14ac:dyDescent="0.25">
      <c r="A228" s="29">
        <f>COUNTIF($C$8:C228,C228)+1</f>
        <v>33</v>
      </c>
      <c r="B228" s="29" t="str">
        <f t="shared" si="4"/>
        <v>NL1</v>
      </c>
      <c r="C228" s="30" t="s">
        <v>13</v>
      </c>
      <c r="D228" s="24" t="str">
        <f ca="1">IFERROR(INDEX(Data!$A$10:$O$1069,MATCH(CONCATENATE($C228,D$8,$B228),Data!$J$10:$J$1069,0),15),"")</f>
        <v/>
      </c>
      <c r="E228" s="24" t="str">
        <f ca="1">IFERROR(INDEX(Data!$A$10:$O$1069,MATCH(CONCATENATE($C228,E$8,$B228),Data!$J$10:$J$1069,0),15),"")</f>
        <v/>
      </c>
      <c r="F228" s="24" t="str">
        <f ca="1">IFERROR(INDEX(Data!$A$10:$O$1069,MATCH(CONCATENATE($C228,F$8,$B228),Data!$J$10:$J$1069,0),15),"")</f>
        <v/>
      </c>
      <c r="G228" s="24" t="str">
        <f ca="1">IFERROR(INDEX(Data!$A$10:$O$1069,MATCH(CONCATENATE($C228,G$8,$B228),Data!$J$10:$J$1069,0),15),"")</f>
        <v/>
      </c>
      <c r="H228" s="24" t="str">
        <f ca="1">IFERROR(INDEX(Data!$A$10:$O$1069,MATCH(CONCATENATE($C228,H$8,$B228),Data!$J$10:$J$1069,0),15),"")</f>
        <v/>
      </c>
      <c r="I228" s="24" t="str">
        <f ca="1">IFERROR(INDEX(Data!$A$10:$O$1069,MATCH(CONCATENATE($C228,I$8,$B228),Data!$J$10:$J$1069,0),15),"")</f>
        <v/>
      </c>
    </row>
    <row r="229" spans="1:9" ht="40.5" customHeight="1" x14ac:dyDescent="0.25">
      <c r="A229" s="29">
        <f>COUNTIF($C$8:C229,C229)+1</f>
        <v>33</v>
      </c>
      <c r="B229" s="29" t="str">
        <f t="shared" si="4"/>
        <v>NL1</v>
      </c>
      <c r="C229" s="30" t="s">
        <v>14</v>
      </c>
      <c r="D229" s="24" t="str">
        <f ca="1">IFERROR(INDEX(Data!$A$10:$O$1069,MATCH(CONCATENATE($C229,D$8,$B229),Data!$J$10:$J$1069,0),15),"")</f>
        <v/>
      </c>
      <c r="E229" s="24" t="str">
        <f ca="1">IFERROR(INDEX(Data!$A$10:$O$1069,MATCH(CONCATENATE($C229,E$8,$B229),Data!$J$10:$J$1069,0),15),"")</f>
        <v/>
      </c>
      <c r="F229" s="24" t="str">
        <f ca="1">IFERROR(INDEX(Data!$A$10:$O$1069,MATCH(CONCATENATE($C229,F$8,$B229),Data!$J$10:$J$1069,0),15),"")</f>
        <v/>
      </c>
      <c r="G229" s="24" t="str">
        <f ca="1">IFERROR(INDEX(Data!$A$10:$O$1069,MATCH(CONCATENATE($C229,G$8,$B229),Data!$J$10:$J$1069,0),15),"")</f>
        <v/>
      </c>
      <c r="H229" s="24" t="str">
        <f ca="1">IFERROR(INDEX(Data!$A$10:$O$1069,MATCH(CONCATENATE($C229,H$8,$B229),Data!$J$10:$J$1069,0),15),"")</f>
        <v/>
      </c>
      <c r="I229" s="24" t="str">
        <f ca="1">IFERROR(INDEX(Data!$A$10:$O$1069,MATCH(CONCATENATE($C229,I$8,$B229),Data!$J$10:$J$1069,0),15),"")</f>
        <v/>
      </c>
    </row>
    <row r="230" spans="1:9" ht="40.5" customHeight="1" x14ac:dyDescent="0.25">
      <c r="A230" s="29">
        <f>COUNTIF($C$8:C230,C230)+1</f>
        <v>33</v>
      </c>
      <c r="B230" s="29" t="str">
        <f t="shared" si="4"/>
        <v>NL1</v>
      </c>
      <c r="C230" s="30" t="s">
        <v>15</v>
      </c>
      <c r="D230" s="24" t="str">
        <f ca="1">IFERROR(INDEX(Data!$A$10:$O$1069,MATCH(CONCATENATE($C230,D$8,$B230),Data!$J$10:$J$1069,0),15),"")</f>
        <v/>
      </c>
      <c r="E230" s="24" t="str">
        <f ca="1">IFERROR(INDEX(Data!$A$10:$O$1069,MATCH(CONCATENATE($C230,E$8,$B230),Data!$J$10:$J$1069,0),15),"")</f>
        <v/>
      </c>
      <c r="F230" s="24" t="str">
        <f ca="1">IFERROR(INDEX(Data!$A$10:$O$1069,MATCH(CONCATENATE($C230,F$8,$B230),Data!$J$10:$J$1069,0),15),"")</f>
        <v/>
      </c>
      <c r="G230" s="24" t="str">
        <f ca="1">IFERROR(INDEX(Data!$A$10:$O$1069,MATCH(CONCATENATE($C230,G$8,$B230),Data!$J$10:$J$1069,0),15),"")</f>
        <v/>
      </c>
      <c r="H230" s="24" t="str">
        <f ca="1">IFERROR(INDEX(Data!$A$10:$O$1069,MATCH(CONCATENATE($C230,H$8,$B230),Data!$J$10:$J$1069,0),15),"")</f>
        <v/>
      </c>
      <c r="I230" s="24" t="str">
        <f ca="1">IFERROR(INDEX(Data!$A$10:$O$1069,MATCH(CONCATENATE($C230,I$8,$B230),Data!$J$10:$J$1069,0),15),"")</f>
        <v/>
      </c>
    </row>
    <row r="231" spans="1:9" ht="40.5" customHeight="1" x14ac:dyDescent="0.25">
      <c r="A231" s="29">
        <f>COUNTIF($C$8:C231,C231)+1</f>
        <v>33</v>
      </c>
      <c r="B231" s="29" t="str">
        <f t="shared" si="4"/>
        <v>NL1</v>
      </c>
      <c r="C231" s="30" t="s">
        <v>16</v>
      </c>
      <c r="D231" s="24" t="str">
        <f ca="1">IFERROR(INDEX(Data!$A$10:$O$1069,MATCH(CONCATENATE($C231,D$8,$B231),Data!$J$10:$J$1069,0),15),"")</f>
        <v/>
      </c>
      <c r="E231" s="24" t="str">
        <f ca="1">IFERROR(INDEX(Data!$A$10:$O$1069,MATCH(CONCATENATE($C231,E$8,$B231),Data!$J$10:$J$1069,0),15),"")</f>
        <v/>
      </c>
      <c r="F231" s="24" t="str">
        <f ca="1">IFERROR(INDEX(Data!$A$10:$O$1069,MATCH(CONCATENATE($C231,F$8,$B231),Data!$J$10:$J$1069,0),15),"")</f>
        <v/>
      </c>
      <c r="G231" s="24" t="str">
        <f ca="1">IFERROR(INDEX(Data!$A$10:$O$1069,MATCH(CONCATENATE($C231,G$8,$B231),Data!$J$10:$J$1069,0),15),"")</f>
        <v/>
      </c>
      <c r="H231" s="24" t="str">
        <f ca="1">IFERROR(INDEX(Data!$A$10:$O$1069,MATCH(CONCATENATE($C231,H$8,$B231),Data!$J$10:$J$1069,0),15),"")</f>
        <v/>
      </c>
      <c r="I231" s="24" t="str">
        <f ca="1">IFERROR(INDEX(Data!$A$10:$O$1069,MATCH(CONCATENATE($C231,I$8,$B231),Data!$J$10:$J$1069,0),15),"")</f>
        <v/>
      </c>
    </row>
    <row r="232" spans="1:9" ht="40.5" customHeight="1" x14ac:dyDescent="0.25">
      <c r="A232" s="32" t="s">
        <v>143</v>
      </c>
      <c r="B232" s="32" t="s">
        <v>143</v>
      </c>
      <c r="C232" s="32" t="s">
        <v>143</v>
      </c>
      <c r="D232" s="32" t="s">
        <v>143</v>
      </c>
      <c r="E232" s="32" t="s">
        <v>143</v>
      </c>
      <c r="F232" s="32" t="s">
        <v>143</v>
      </c>
      <c r="G232" s="32" t="s">
        <v>143</v>
      </c>
      <c r="H232" s="32" t="s">
        <v>143</v>
      </c>
      <c r="I232" s="32" t="s">
        <v>143</v>
      </c>
    </row>
    <row r="233" spans="1:9" ht="40.5" customHeight="1" x14ac:dyDescent="0.25">
      <c r="A233" s="29">
        <f>COUNTIF($C$8:C233,C233)+1</f>
        <v>34</v>
      </c>
      <c r="B233" s="29" t="str">
        <f>VLOOKUP(A233,$K$11:$L$80,2,FALSE)</f>
        <v>NL3</v>
      </c>
      <c r="C233" s="30" t="s">
        <v>0</v>
      </c>
      <c r="D233" s="24" t="str">
        <f ca="1">IFERROR(INDEX(Data!$A$10:$O$1069,MATCH(CONCATENATE($C233,D$8,$B233),Data!$J$10:$J$1069,0),15),"")</f>
        <v/>
      </c>
      <c r="E233" s="24" t="str">
        <f ca="1">IFERROR(INDEX(Data!$A$10:$O$1069,MATCH(CONCATENATE($C233,E$8,$B233),Data!$J$10:$J$1069,0),15),"")</f>
        <v/>
      </c>
      <c r="F233" s="24" t="str">
        <f ca="1">IFERROR(INDEX(Data!$A$10:$O$1069,MATCH(CONCATENATE($C233,F$8,$B233),Data!$J$10:$J$1069,0),15),"")</f>
        <v/>
      </c>
      <c r="G233" s="24" t="str">
        <f ca="1">IFERROR(INDEX(Data!$A$10:$O$1069,MATCH(CONCATENATE($C233,G$8,$B233),Data!$J$10:$J$1069,0),15),"")</f>
        <v/>
      </c>
      <c r="H233" s="24" t="str">
        <f ca="1">IFERROR(INDEX(Data!$A$10:$O$1069,MATCH(CONCATENATE($C233,H$8,$B233),Data!$J$10:$J$1069,0),15),"")</f>
        <v/>
      </c>
      <c r="I233" s="24" t="str">
        <f ca="1">IFERROR(INDEX(Data!$A$10:$O$1069,MATCH(CONCATENATE($C233,I$8,$B233),Data!$J$10:$J$1069,0),15),"")</f>
        <v/>
      </c>
    </row>
    <row r="234" spans="1:9" ht="40.5" customHeight="1" x14ac:dyDescent="0.25">
      <c r="A234" s="29">
        <f>COUNTIF($C$8:C234,C234)+1</f>
        <v>34</v>
      </c>
      <c r="B234" s="29" t="str">
        <f t="shared" si="4"/>
        <v>NL3</v>
      </c>
      <c r="C234" s="30" t="s">
        <v>12</v>
      </c>
      <c r="D234" s="24" t="str">
        <f ca="1">IFERROR(INDEX(Data!$A$10:$O$1069,MATCH(CONCATENATE($C234,D$8,$B234),Data!$J$10:$J$1069,0),15),"")</f>
        <v/>
      </c>
      <c r="E234" s="24" t="str">
        <f ca="1">IFERROR(INDEX(Data!$A$10:$O$1069,MATCH(CONCATENATE($C234,E$8,$B234),Data!$J$10:$J$1069,0),15),"")</f>
        <v/>
      </c>
      <c r="F234" s="24" t="str">
        <f ca="1">IFERROR(INDEX(Data!$A$10:$O$1069,MATCH(CONCATENATE($C234,F$8,$B234),Data!$J$10:$J$1069,0),15),"")</f>
        <v/>
      </c>
      <c r="G234" s="24" t="str">
        <f ca="1">IFERROR(INDEX(Data!$A$10:$O$1069,MATCH(CONCATENATE($C234,G$8,$B234),Data!$J$10:$J$1069,0),15),"")</f>
        <v/>
      </c>
      <c r="H234" s="24" t="str">
        <f ca="1">IFERROR(INDEX(Data!$A$10:$O$1069,MATCH(CONCATENATE($C234,H$8,$B234),Data!$J$10:$J$1069,0),15),"")</f>
        <v/>
      </c>
      <c r="I234" s="24" t="str">
        <f ca="1">IFERROR(INDEX(Data!$A$10:$O$1069,MATCH(CONCATENATE($C234,I$8,$B234),Data!$J$10:$J$1069,0),15),"")</f>
        <v/>
      </c>
    </row>
    <row r="235" spans="1:9" ht="40.5" customHeight="1" x14ac:dyDescent="0.25">
      <c r="A235" s="29">
        <f>COUNTIF($C$8:C235,C235)+1</f>
        <v>34</v>
      </c>
      <c r="B235" s="29" t="str">
        <f t="shared" si="4"/>
        <v>NL3</v>
      </c>
      <c r="C235" s="30" t="s">
        <v>13</v>
      </c>
      <c r="D235" s="24" t="str">
        <f ca="1">IFERROR(INDEX(Data!$A$10:$O$1069,MATCH(CONCATENATE($C235,D$8,$B235),Data!$J$10:$J$1069,0),15),"")</f>
        <v/>
      </c>
      <c r="E235" s="24" t="str">
        <f ca="1">IFERROR(INDEX(Data!$A$10:$O$1069,MATCH(CONCATENATE($C235,E$8,$B235),Data!$J$10:$J$1069,0),15),"")</f>
        <v/>
      </c>
      <c r="F235" s="24" t="str">
        <f ca="1">IFERROR(INDEX(Data!$A$10:$O$1069,MATCH(CONCATENATE($C235,F$8,$B235),Data!$J$10:$J$1069,0),15),"")</f>
        <v/>
      </c>
      <c r="G235" s="24" t="str">
        <f ca="1">IFERROR(INDEX(Data!$A$10:$O$1069,MATCH(CONCATENATE($C235,G$8,$B235),Data!$J$10:$J$1069,0),15),"")</f>
        <v/>
      </c>
      <c r="H235" s="24" t="str">
        <f ca="1">IFERROR(INDEX(Data!$A$10:$O$1069,MATCH(CONCATENATE($C235,H$8,$B235),Data!$J$10:$J$1069,0),15),"")</f>
        <v/>
      </c>
      <c r="I235" s="24" t="str">
        <f ca="1">IFERROR(INDEX(Data!$A$10:$O$1069,MATCH(CONCATENATE($C235,I$8,$B235),Data!$J$10:$J$1069,0),15),"")</f>
        <v/>
      </c>
    </row>
    <row r="236" spans="1:9" ht="40.5" customHeight="1" x14ac:dyDescent="0.25">
      <c r="A236" s="29">
        <f>COUNTIF($C$8:C236,C236)+1</f>
        <v>34</v>
      </c>
      <c r="B236" s="29" t="str">
        <f t="shared" si="4"/>
        <v>NL3</v>
      </c>
      <c r="C236" s="30" t="s">
        <v>14</v>
      </c>
      <c r="D236" s="24" t="str">
        <f ca="1">IFERROR(INDEX(Data!$A$10:$O$1069,MATCH(CONCATENATE($C236,D$8,$B236),Data!$J$10:$J$1069,0),15),"")</f>
        <v/>
      </c>
      <c r="E236" s="24" t="str">
        <f ca="1">IFERROR(INDEX(Data!$A$10:$O$1069,MATCH(CONCATENATE($C236,E$8,$B236),Data!$J$10:$J$1069,0),15),"")</f>
        <v/>
      </c>
      <c r="F236" s="24" t="str">
        <f ca="1">IFERROR(INDEX(Data!$A$10:$O$1069,MATCH(CONCATENATE($C236,F$8,$B236),Data!$J$10:$J$1069,0),15),"")</f>
        <v/>
      </c>
      <c r="G236" s="24" t="str">
        <f ca="1">IFERROR(INDEX(Data!$A$10:$O$1069,MATCH(CONCATENATE($C236,G$8,$B236),Data!$J$10:$J$1069,0),15),"")</f>
        <v/>
      </c>
      <c r="H236" s="24" t="str">
        <f ca="1">IFERROR(INDEX(Data!$A$10:$O$1069,MATCH(CONCATENATE($C236,H$8,$B236),Data!$J$10:$J$1069,0),15),"")</f>
        <v/>
      </c>
      <c r="I236" s="24" t="str">
        <f ca="1">IFERROR(INDEX(Data!$A$10:$O$1069,MATCH(CONCATENATE($C236,I$8,$B236),Data!$J$10:$J$1069,0),15),"")</f>
        <v/>
      </c>
    </row>
    <row r="237" spans="1:9" ht="40.5" customHeight="1" x14ac:dyDescent="0.25">
      <c r="A237" s="29">
        <f>COUNTIF($C$8:C237,C237)+1</f>
        <v>34</v>
      </c>
      <c r="B237" s="29" t="str">
        <f t="shared" si="4"/>
        <v>NL3</v>
      </c>
      <c r="C237" s="30" t="s">
        <v>15</v>
      </c>
      <c r="D237" s="24" t="str">
        <f ca="1">IFERROR(INDEX(Data!$A$10:$O$1069,MATCH(CONCATENATE($C237,D$8,$B237),Data!$J$10:$J$1069,0),15),"")</f>
        <v/>
      </c>
      <c r="E237" s="24" t="str">
        <f ca="1">IFERROR(INDEX(Data!$A$10:$O$1069,MATCH(CONCATENATE($C237,E$8,$B237),Data!$J$10:$J$1069,0),15),"")</f>
        <v/>
      </c>
      <c r="F237" s="24" t="str">
        <f ca="1">IFERROR(INDEX(Data!$A$10:$O$1069,MATCH(CONCATENATE($C237,F$8,$B237),Data!$J$10:$J$1069,0),15),"")</f>
        <v/>
      </c>
      <c r="G237" s="24" t="str">
        <f ca="1">IFERROR(INDEX(Data!$A$10:$O$1069,MATCH(CONCATENATE($C237,G$8,$B237),Data!$J$10:$J$1069,0),15),"")</f>
        <v/>
      </c>
      <c r="H237" s="24" t="str">
        <f ca="1">IFERROR(INDEX(Data!$A$10:$O$1069,MATCH(CONCATENATE($C237,H$8,$B237),Data!$J$10:$J$1069,0),15),"")</f>
        <v/>
      </c>
      <c r="I237" s="24" t="str">
        <f ca="1">IFERROR(INDEX(Data!$A$10:$O$1069,MATCH(CONCATENATE($C237,I$8,$B237),Data!$J$10:$J$1069,0),15),"")</f>
        <v/>
      </c>
    </row>
    <row r="238" spans="1:9" ht="40.5" customHeight="1" x14ac:dyDescent="0.25">
      <c r="A238" s="29">
        <f>COUNTIF($C$8:C238,C238)+1</f>
        <v>34</v>
      </c>
      <c r="B238" s="29" t="str">
        <f t="shared" si="4"/>
        <v>NL3</v>
      </c>
      <c r="C238" s="30" t="s">
        <v>16</v>
      </c>
      <c r="D238" s="24" t="str">
        <f ca="1">IFERROR(INDEX(Data!$A$10:$O$1069,MATCH(CONCATENATE($C238,D$8,$B238),Data!$J$10:$J$1069,0),15),"")</f>
        <v/>
      </c>
      <c r="E238" s="24" t="str">
        <f ca="1">IFERROR(INDEX(Data!$A$10:$O$1069,MATCH(CONCATENATE($C238,E$8,$B238),Data!$J$10:$J$1069,0),15),"")</f>
        <v/>
      </c>
      <c r="F238" s="24" t="str">
        <f ca="1">IFERROR(INDEX(Data!$A$10:$O$1069,MATCH(CONCATENATE($C238,F$8,$B238),Data!$J$10:$J$1069,0),15),"")</f>
        <v/>
      </c>
      <c r="G238" s="24" t="str">
        <f ca="1">IFERROR(INDEX(Data!$A$10:$O$1069,MATCH(CONCATENATE($C238,G$8,$B238),Data!$J$10:$J$1069,0),15),"")</f>
        <v/>
      </c>
      <c r="H238" s="24" t="str">
        <f ca="1">IFERROR(INDEX(Data!$A$10:$O$1069,MATCH(CONCATENATE($C238,H$8,$B238),Data!$J$10:$J$1069,0),15),"")</f>
        <v/>
      </c>
      <c r="I238" s="24" t="str">
        <f ca="1">IFERROR(INDEX(Data!$A$10:$O$1069,MATCH(CONCATENATE($C238,I$8,$B238),Data!$J$10:$J$1069,0),15),"")</f>
        <v/>
      </c>
    </row>
    <row r="239" spans="1:9" ht="40.5" customHeight="1" x14ac:dyDescent="0.25">
      <c r="A239" s="32" t="s">
        <v>143</v>
      </c>
      <c r="B239" s="32" t="s">
        <v>143</v>
      </c>
      <c r="C239" s="32" t="s">
        <v>143</v>
      </c>
      <c r="D239" s="32" t="s">
        <v>143</v>
      </c>
      <c r="E239" s="32" t="s">
        <v>143</v>
      </c>
      <c r="F239" s="32" t="s">
        <v>143</v>
      </c>
      <c r="G239" s="32" t="s">
        <v>143</v>
      </c>
      <c r="H239" s="32" t="s">
        <v>143</v>
      </c>
      <c r="I239" s="32" t="s">
        <v>143</v>
      </c>
    </row>
    <row r="240" spans="1:9" ht="40.5" customHeight="1" x14ac:dyDescent="0.25">
      <c r="A240" s="29">
        <f>COUNTIF($C$8:C240,C240)+1</f>
        <v>35</v>
      </c>
      <c r="B240" s="29" t="str">
        <f>VLOOKUP(A240,$K$11:$L$80,2,FALSE)</f>
        <v>NRD</v>
      </c>
      <c r="C240" s="30" t="s">
        <v>0</v>
      </c>
      <c r="D240" s="24" t="str">
        <f ca="1">IFERROR(INDEX(Data!$A$10:$O$1069,MATCH(CONCATENATE($C240,D$8,$B240),Data!$J$10:$J$1069,0),15),"")</f>
        <v/>
      </c>
      <c r="E240" s="24" t="str">
        <f ca="1">IFERROR(INDEX(Data!$A$10:$O$1069,MATCH(CONCATENATE($C240,E$8,$B240),Data!$J$10:$J$1069,0),15),"")</f>
        <v/>
      </c>
      <c r="F240" s="24" t="str">
        <f ca="1">IFERROR(INDEX(Data!$A$10:$O$1069,MATCH(CONCATENATE($C240,F$8,$B240),Data!$J$10:$J$1069,0),15),"")</f>
        <v/>
      </c>
      <c r="G240" s="24" t="str">
        <f ca="1">IFERROR(INDEX(Data!$A$10:$O$1069,MATCH(CONCATENATE($C240,G$8,$B240),Data!$J$10:$J$1069,0),15),"")</f>
        <v/>
      </c>
      <c r="H240" s="24" t="str">
        <f ca="1">IFERROR(INDEX(Data!$A$10:$O$1069,MATCH(CONCATENATE($C240,H$8,$B240),Data!$J$10:$J$1069,0),15),"")</f>
        <v/>
      </c>
      <c r="I240" s="24" t="str">
        <f ca="1">IFERROR(INDEX(Data!$A$10:$O$1069,MATCH(CONCATENATE($C240,I$8,$B240),Data!$J$10:$J$1069,0),15),"")</f>
        <v/>
      </c>
    </row>
    <row r="241" spans="1:9" ht="40.5" customHeight="1" x14ac:dyDescent="0.25">
      <c r="A241" s="29">
        <f>COUNTIF($C$8:C241,C241)+1</f>
        <v>35</v>
      </c>
      <c r="B241" s="29" t="str">
        <f t="shared" si="4"/>
        <v>NRD</v>
      </c>
      <c r="C241" s="30" t="s">
        <v>12</v>
      </c>
      <c r="D241" s="24" t="str">
        <f ca="1">IFERROR(INDEX(Data!$A$10:$O$1069,MATCH(CONCATENATE($C241,D$8,$B241),Data!$J$10:$J$1069,0),15),"")</f>
        <v/>
      </c>
      <c r="E241" s="24" t="str">
        <f ca="1">IFERROR(INDEX(Data!$A$10:$O$1069,MATCH(CONCATENATE($C241,E$8,$B241),Data!$J$10:$J$1069,0),15),"")</f>
        <v/>
      </c>
      <c r="F241" s="24" t="str">
        <f ca="1">IFERROR(INDEX(Data!$A$10:$O$1069,MATCH(CONCATENATE($C241,F$8,$B241),Data!$J$10:$J$1069,0),15),"")</f>
        <v/>
      </c>
      <c r="G241" s="24" t="str">
        <f ca="1">IFERROR(INDEX(Data!$A$10:$O$1069,MATCH(CONCATENATE($C241,G$8,$B241),Data!$J$10:$J$1069,0),15),"")</f>
        <v/>
      </c>
      <c r="H241" s="24" t="str">
        <f ca="1">IFERROR(INDEX(Data!$A$10:$O$1069,MATCH(CONCATENATE($C241,H$8,$B241),Data!$J$10:$J$1069,0),15),"")</f>
        <v/>
      </c>
      <c r="I241" s="24" t="str">
        <f ca="1">IFERROR(INDEX(Data!$A$10:$O$1069,MATCH(CONCATENATE($C241,I$8,$B241),Data!$J$10:$J$1069,0),15),"")</f>
        <v/>
      </c>
    </row>
    <row r="242" spans="1:9" ht="40.5" customHeight="1" x14ac:dyDescent="0.25">
      <c r="A242" s="29">
        <f>COUNTIF($C$8:C242,C242)+1</f>
        <v>35</v>
      </c>
      <c r="B242" s="29" t="str">
        <f t="shared" si="4"/>
        <v>NRD</v>
      </c>
      <c r="C242" s="30" t="s">
        <v>13</v>
      </c>
      <c r="D242" s="24" t="str">
        <f ca="1">IFERROR(INDEX(Data!$A$10:$O$1069,MATCH(CONCATENATE($C242,D$8,$B242),Data!$J$10:$J$1069,0),15),"")</f>
        <v/>
      </c>
      <c r="E242" s="24" t="str">
        <f ca="1">IFERROR(INDEX(Data!$A$10:$O$1069,MATCH(CONCATENATE($C242,E$8,$B242),Data!$J$10:$J$1069,0),15),"")</f>
        <v/>
      </c>
      <c r="F242" s="24" t="str">
        <f ca="1">IFERROR(INDEX(Data!$A$10:$O$1069,MATCH(CONCATENATE($C242,F$8,$B242),Data!$J$10:$J$1069,0),15),"")</f>
        <v/>
      </c>
      <c r="G242" s="24" t="str">
        <f ca="1">IFERROR(INDEX(Data!$A$10:$O$1069,MATCH(CONCATENATE($C242,G$8,$B242),Data!$J$10:$J$1069,0),15),"")</f>
        <v/>
      </c>
      <c r="H242" s="24" t="str">
        <f ca="1">IFERROR(INDEX(Data!$A$10:$O$1069,MATCH(CONCATENATE($C242,H$8,$B242),Data!$J$10:$J$1069,0),15),"")</f>
        <v>TE4211(L4T2) wet
711 --- NRD</v>
      </c>
      <c r="I242" s="24" t="str">
        <f ca="1">IFERROR(INDEX(Data!$A$10:$O$1069,MATCH(CONCATENATE($C242,I$8,$B242),Data!$J$10:$J$1069,0),15),"")</f>
        <v>TE4211(L4T2) wet
711 --- NRD</v>
      </c>
    </row>
    <row r="243" spans="1:9" ht="40.5" customHeight="1" x14ac:dyDescent="0.25">
      <c r="A243" s="29">
        <f>COUNTIF($C$8:C243,C243)+1</f>
        <v>35</v>
      </c>
      <c r="B243" s="29" t="str">
        <f t="shared" si="4"/>
        <v>NRD</v>
      </c>
      <c r="C243" s="30" t="s">
        <v>14</v>
      </c>
      <c r="D243" s="24" t="str">
        <f ca="1">IFERROR(INDEX(Data!$A$10:$O$1069,MATCH(CONCATENATE($C243,D$8,$B243),Data!$J$10:$J$1069,0),15),"")</f>
        <v/>
      </c>
      <c r="E243" s="24" t="str">
        <f ca="1">IFERROR(INDEX(Data!$A$10:$O$1069,MATCH(CONCATENATE($C243,E$8,$B243),Data!$J$10:$J$1069,0),15),"")</f>
        <v/>
      </c>
      <c r="F243" s="24" t="str">
        <f ca="1">IFERROR(INDEX(Data!$A$10:$O$1069,MATCH(CONCATENATE($C243,F$8,$B243),Data!$J$10:$J$1069,0),15),"")</f>
        <v/>
      </c>
      <c r="G243" s="24" t="str">
        <f ca="1">IFERROR(INDEX(Data!$A$10:$O$1069,MATCH(CONCATENATE($C243,G$8,$B243),Data!$J$10:$J$1069,0),15),"")</f>
        <v/>
      </c>
      <c r="H243" s="24" t="str">
        <f ca="1">IFERROR(INDEX(Data!$A$10:$O$1069,MATCH(CONCATENATE($C243,H$8,$B243),Data!$J$10:$J$1069,0),15),"")</f>
        <v>TE211(L2T1)B
712 --- NRD</v>
      </c>
      <c r="I243" s="24" t="str">
        <f ca="1">IFERROR(INDEX(Data!$A$10:$O$1069,MATCH(CONCATENATE($C243,I$8,$B243),Data!$J$10:$J$1069,0),15),"")</f>
        <v>TE211(L2T1)B
712 --- NRD</v>
      </c>
    </row>
    <row r="244" spans="1:9" ht="40.5" customHeight="1" x14ac:dyDescent="0.25">
      <c r="A244" s="29">
        <f>COUNTIF($C$8:C244,C244)+1</f>
        <v>35</v>
      </c>
      <c r="B244" s="29" t="str">
        <f t="shared" si="4"/>
        <v>NRD</v>
      </c>
      <c r="C244" s="30" t="s">
        <v>15</v>
      </c>
      <c r="D244" s="24" t="str">
        <f ca="1">IFERROR(INDEX(Data!$A$10:$O$1069,MATCH(CONCATENATE($C244,D$8,$B244),Data!$J$10:$J$1069,0),15),"")</f>
        <v/>
      </c>
      <c r="E244" s="24" t="str">
        <f ca="1">IFERROR(INDEX(Data!$A$10:$O$1069,MATCH(CONCATENATE($C244,E$8,$B244),Data!$J$10:$J$1069,0),15),"")</f>
        <v/>
      </c>
      <c r="F244" s="24" t="str">
        <f ca="1">IFERROR(INDEX(Data!$A$10:$O$1069,MATCH(CONCATENATE($C244,F$8,$B244),Data!$J$10:$J$1069,0),15),"")</f>
        <v/>
      </c>
      <c r="G244" s="24" t="str">
        <f ca="1">IFERROR(INDEX(Data!$A$10:$O$1069,MATCH(CONCATENATE($C244,G$8,$B244),Data!$J$10:$J$1069,0),15),"")</f>
        <v/>
      </c>
      <c r="H244" s="24" t="str">
        <f ca="1">IFERROR(INDEX(Data!$A$10:$O$1069,MATCH(CONCATENATE($C244,H$8,$B244),Data!$J$10:$J$1069,0),15),"")</f>
        <v/>
      </c>
      <c r="I244" s="24" t="str">
        <f ca="1">IFERROR(INDEX(Data!$A$10:$O$1069,MATCH(CONCATENATE($C244,I$8,$B244),Data!$J$10:$J$1069,0),15),"")</f>
        <v/>
      </c>
    </row>
    <row r="245" spans="1:9" ht="40.5" customHeight="1" x14ac:dyDescent="0.25">
      <c r="A245" s="29">
        <f>COUNTIF($C$8:C245,C245)+1</f>
        <v>35</v>
      </c>
      <c r="B245" s="29" t="str">
        <f t="shared" si="4"/>
        <v>NRD</v>
      </c>
      <c r="C245" s="30" t="s">
        <v>16</v>
      </c>
      <c r="D245" s="24" t="str">
        <f ca="1">IFERROR(INDEX(Data!$A$10:$O$1069,MATCH(CONCATENATE($C245,D$8,$B245),Data!$J$10:$J$1069,0),15),"")</f>
        <v/>
      </c>
      <c r="E245" s="24" t="str">
        <f ca="1">IFERROR(INDEX(Data!$A$10:$O$1069,MATCH(CONCATENATE($C245,E$8,$B245),Data!$J$10:$J$1069,0),15),"")</f>
        <v/>
      </c>
      <c r="F245" s="24" t="str">
        <f ca="1">IFERROR(INDEX(Data!$A$10:$O$1069,MATCH(CONCATENATE($C245,F$8,$B245),Data!$J$10:$J$1069,0),15),"")</f>
        <v/>
      </c>
      <c r="G245" s="24" t="str">
        <f ca="1">IFERROR(INDEX(Data!$A$10:$O$1069,MATCH(CONCATENATE($C245,G$8,$B245),Data!$J$10:$J$1069,0),15),"")</f>
        <v/>
      </c>
      <c r="H245" s="24" t="str">
        <f ca="1">IFERROR(INDEX(Data!$A$10:$O$1069,MATCH(CONCATENATE($C245,H$8,$B245),Data!$J$10:$J$1069,0),15),"")</f>
        <v/>
      </c>
      <c r="I245" s="24" t="str">
        <f ca="1">IFERROR(INDEX(Data!$A$10:$O$1069,MATCH(CONCATENATE($C245,I$8,$B245),Data!$J$10:$J$1069,0),15),"")</f>
        <v/>
      </c>
    </row>
    <row r="246" spans="1:9" ht="40.5" customHeight="1" x14ac:dyDescent="0.25">
      <c r="A246" s="32" t="s">
        <v>143</v>
      </c>
      <c r="B246" s="32" t="s">
        <v>143</v>
      </c>
      <c r="C246" s="32" t="s">
        <v>143</v>
      </c>
      <c r="D246" s="32" t="s">
        <v>143</v>
      </c>
      <c r="E246" s="32" t="s">
        <v>143</v>
      </c>
      <c r="F246" s="32" t="s">
        <v>143</v>
      </c>
      <c r="G246" s="32" t="s">
        <v>143</v>
      </c>
      <c r="H246" s="32" t="s">
        <v>143</v>
      </c>
      <c r="I246" s="32" t="s">
        <v>143</v>
      </c>
    </row>
    <row r="247" spans="1:9" ht="40.5" customHeight="1" x14ac:dyDescent="0.25">
      <c r="A247" s="29">
        <f>COUNTIF($C$8:C247,C247)+1</f>
        <v>36</v>
      </c>
      <c r="B247" s="29" t="str">
        <f>VLOOKUP(A247,$K$11:$L$80,2,FALSE)</f>
        <v>PT</v>
      </c>
      <c r="C247" s="30" t="s">
        <v>0</v>
      </c>
      <c r="D247" s="24" t="str">
        <f ca="1">IFERROR(INDEX(Data!$A$10:$O$1069,MATCH(CONCATENATE($C247,D$8,$B247),Data!$J$10:$J$1069,0),15),"")</f>
        <v/>
      </c>
      <c r="E247" s="24" t="str">
        <f ca="1">IFERROR(INDEX(Data!$A$10:$O$1069,MATCH(CONCATENATE($C247,E$8,$B247),Data!$J$10:$J$1069,0),15),"")</f>
        <v/>
      </c>
      <c r="F247" s="24" t="str">
        <f ca="1">IFERROR(INDEX(Data!$A$10:$O$1069,MATCH(CONCATENATE($C247,F$8,$B247),Data!$J$10:$J$1069,0),15),"")</f>
        <v/>
      </c>
      <c r="G247" s="24" t="str">
        <f ca="1">IFERROR(INDEX(Data!$A$10:$O$1069,MATCH(CONCATENATE($C247,G$8,$B247),Data!$J$10:$J$1069,0),15),"")</f>
        <v/>
      </c>
      <c r="H247" s="24" t="str">
        <f ca="1">IFERROR(INDEX(Data!$A$10:$O$1069,MATCH(CONCATENATE($C247,H$8,$B247),Data!$J$10:$J$1069,0),15),"")</f>
        <v/>
      </c>
      <c r="I247" s="24" t="str">
        <f ca="1">IFERROR(INDEX(Data!$A$10:$O$1069,MATCH(CONCATENATE($C247,I$8,$B247),Data!$J$10:$J$1069,0),15),"")</f>
        <v/>
      </c>
    </row>
    <row r="248" spans="1:9" ht="40.5" customHeight="1" x14ac:dyDescent="0.25">
      <c r="A248" s="29">
        <f>COUNTIF($C$8:C248,C248)+1</f>
        <v>36</v>
      </c>
      <c r="B248" s="29" t="str">
        <f t="shared" si="4"/>
        <v>PT</v>
      </c>
      <c r="C248" s="30" t="s">
        <v>12</v>
      </c>
      <c r="D248" s="24" t="str">
        <f ca="1">IFERROR(INDEX(Data!$A$10:$O$1069,MATCH(CONCATENATE($C248,D$8,$B248),Data!$J$10:$J$1069,0),15),"")</f>
        <v/>
      </c>
      <c r="E248" s="24" t="str">
        <f ca="1">IFERROR(INDEX(Data!$A$10:$O$1069,MATCH(CONCATENATE($C248,E$8,$B248),Data!$J$10:$J$1069,0),15),"")</f>
        <v/>
      </c>
      <c r="F248" s="24" t="str">
        <f ca="1">IFERROR(INDEX(Data!$A$10:$O$1069,MATCH(CONCATENATE($C248,F$8,$B248),Data!$J$10:$J$1069,0),15),"")</f>
        <v/>
      </c>
      <c r="G248" s="24" t="str">
        <f ca="1">IFERROR(INDEX(Data!$A$10:$O$1069,MATCH(CONCATENATE($C248,G$8,$B248),Data!$J$10:$J$1069,0),15),"")</f>
        <v/>
      </c>
      <c r="H248" s="24" t="str">
        <f ca="1">IFERROR(INDEX(Data!$A$10:$O$1069,MATCH(CONCATENATE($C248,H$8,$B248),Data!$J$10:$J$1069,0),15),"")</f>
        <v/>
      </c>
      <c r="I248" s="24" t="str">
        <f ca="1">IFERROR(INDEX(Data!$A$10:$O$1069,MATCH(CONCATENATE($C248,I$8,$B248),Data!$J$10:$J$1069,0),15),"")</f>
        <v/>
      </c>
    </row>
    <row r="249" spans="1:9" ht="40.5" customHeight="1" x14ac:dyDescent="0.25">
      <c r="A249" s="29">
        <f>COUNTIF($C$8:C249,C249)+1</f>
        <v>36</v>
      </c>
      <c r="B249" s="29" t="str">
        <f t="shared" si="4"/>
        <v>PT</v>
      </c>
      <c r="C249" s="30" t="s">
        <v>13</v>
      </c>
      <c r="D249" s="24" t="str">
        <f ca="1">IFERROR(INDEX(Data!$A$10:$O$1069,MATCH(CONCATENATE($C249,D$8,$B249),Data!$J$10:$J$1069,0),15),"")</f>
        <v/>
      </c>
      <c r="E249" s="24" t="str">
        <f ca="1">IFERROR(INDEX(Data!$A$10:$O$1069,MATCH(CONCATENATE($C249,E$8,$B249),Data!$J$10:$J$1069,0),15),"")</f>
        <v/>
      </c>
      <c r="F249" s="24" t="str">
        <f ca="1">IFERROR(INDEX(Data!$A$10:$O$1069,MATCH(CONCATENATE($C249,F$8,$B249),Data!$J$10:$J$1069,0),15),"")</f>
        <v/>
      </c>
      <c r="G249" s="24" t="str">
        <f ca="1">IFERROR(INDEX(Data!$A$10:$O$1069,MATCH(CONCATENATE($C249,G$8,$B249),Data!$J$10:$J$1069,0),15),"")</f>
        <v/>
      </c>
      <c r="H249" s="24" t="str">
        <f ca="1">IFERROR(INDEX(Data!$A$10:$O$1069,MATCH(CONCATENATE($C249,H$8,$B249),Data!$J$10:$J$1069,0),15),"")</f>
        <v/>
      </c>
      <c r="I249" s="24" t="str">
        <f ca="1">IFERROR(INDEX(Data!$A$10:$O$1069,MATCH(CONCATENATE($C249,I$8,$B249),Data!$J$10:$J$1069,0),15),"")</f>
        <v/>
      </c>
    </row>
    <row r="250" spans="1:9" ht="40.5" customHeight="1" x14ac:dyDescent="0.25">
      <c r="A250" s="29">
        <f>COUNTIF($C$8:C250,C250)+1</f>
        <v>36</v>
      </c>
      <c r="B250" s="29" t="str">
        <f t="shared" si="4"/>
        <v>PT</v>
      </c>
      <c r="C250" s="30" t="s">
        <v>14</v>
      </c>
      <c r="D250" s="24" t="str">
        <f ca="1">IFERROR(INDEX(Data!$A$10:$O$1069,MATCH(CONCATENATE($C250,D$8,$B250),Data!$J$10:$J$1069,0),15),"")</f>
        <v/>
      </c>
      <c r="E250" s="24" t="str">
        <f ca="1">IFERROR(INDEX(Data!$A$10:$O$1069,MATCH(CONCATENATE($C250,E$8,$B250),Data!$J$10:$J$1069,0),15),"")</f>
        <v/>
      </c>
      <c r="F250" s="24" t="str">
        <f ca="1">IFERROR(INDEX(Data!$A$10:$O$1069,MATCH(CONCATENATE($C250,F$8,$B250),Data!$J$10:$J$1069,0),15),"")</f>
        <v/>
      </c>
      <c r="G250" s="24" t="str">
        <f ca="1">IFERROR(INDEX(Data!$A$10:$O$1069,MATCH(CONCATENATE($C250,G$8,$B250),Data!$J$10:$J$1069,0),15),"")</f>
        <v/>
      </c>
      <c r="H250" s="24" t="str">
        <f ca="1">IFERROR(INDEX(Data!$A$10:$O$1069,MATCH(CONCATENATE($C250,H$8,$B250),Data!$J$10:$J$1069,0),15),"")</f>
        <v/>
      </c>
      <c r="I250" s="24" t="str">
        <f ca="1">IFERROR(INDEX(Data!$A$10:$O$1069,MATCH(CONCATENATE($C250,I$8,$B250),Data!$J$10:$J$1069,0),15),"")</f>
        <v/>
      </c>
    </row>
    <row r="251" spans="1:9" ht="40.5" customHeight="1" x14ac:dyDescent="0.25">
      <c r="A251" s="29">
        <f>COUNTIF($C$8:C251,C251)+1</f>
        <v>36</v>
      </c>
      <c r="B251" s="29" t="str">
        <f t="shared" si="4"/>
        <v>PT</v>
      </c>
      <c r="C251" s="30" t="s">
        <v>15</v>
      </c>
      <c r="D251" s="24" t="str">
        <f ca="1">IFERROR(INDEX(Data!$A$10:$O$1069,MATCH(CONCATENATE($C251,D$8,$B251),Data!$J$10:$J$1069,0),15),"")</f>
        <v/>
      </c>
      <c r="E251" s="24" t="str">
        <f ca="1">IFERROR(INDEX(Data!$A$10:$O$1069,MATCH(CONCATENATE($C251,E$8,$B251),Data!$J$10:$J$1069,0),15),"")</f>
        <v/>
      </c>
      <c r="F251" s="24" t="str">
        <f ca="1">IFERROR(INDEX(Data!$A$10:$O$1069,MATCH(CONCATENATE($C251,F$8,$B251),Data!$J$10:$J$1069,0),15),"")</f>
        <v/>
      </c>
      <c r="G251" s="24" t="str">
        <f ca="1">IFERROR(INDEX(Data!$A$10:$O$1069,MATCH(CONCATENATE($C251,G$8,$B251),Data!$J$10:$J$1069,0),15),"")</f>
        <v/>
      </c>
      <c r="H251" s="24" t="str">
        <f ca="1">IFERROR(INDEX(Data!$A$10:$O$1069,MATCH(CONCATENATE($C251,H$8,$B251),Data!$J$10:$J$1069,0),15),"")</f>
        <v/>
      </c>
      <c r="I251" s="24" t="str">
        <f ca="1">IFERROR(INDEX(Data!$A$10:$O$1069,MATCH(CONCATENATE($C251,I$8,$B251),Data!$J$10:$J$1069,0),15),"")</f>
        <v/>
      </c>
    </row>
    <row r="252" spans="1:9" ht="40.5" customHeight="1" x14ac:dyDescent="0.25">
      <c r="A252" s="29">
        <f>COUNTIF($C$8:C252,C252)+1</f>
        <v>36</v>
      </c>
      <c r="B252" s="29" t="str">
        <f t="shared" si="4"/>
        <v>PT</v>
      </c>
      <c r="C252" s="30" t="s">
        <v>16</v>
      </c>
      <c r="D252" s="24" t="str">
        <f ca="1">IFERROR(INDEX(Data!$A$10:$O$1069,MATCH(CONCATENATE($C252,D$8,$B252),Data!$J$10:$J$1069,0),15),"")</f>
        <v/>
      </c>
      <c r="E252" s="24" t="str">
        <f ca="1">IFERROR(INDEX(Data!$A$10:$O$1069,MATCH(CONCATENATE($C252,E$8,$B252),Data!$J$10:$J$1069,0),15),"")</f>
        <v/>
      </c>
      <c r="F252" s="24" t="str">
        <f ca="1">IFERROR(INDEX(Data!$A$10:$O$1069,MATCH(CONCATENATE($C252,F$8,$B252),Data!$J$10:$J$1069,0),15),"")</f>
        <v/>
      </c>
      <c r="G252" s="24" t="str">
        <f ca="1">IFERROR(INDEX(Data!$A$10:$O$1069,MATCH(CONCATENATE($C252,G$8,$B252),Data!$J$10:$J$1069,0),15),"")</f>
        <v/>
      </c>
      <c r="H252" s="24" t="str">
        <f ca="1">IFERROR(INDEX(Data!$A$10:$O$1069,MATCH(CONCATENATE($C252,H$8,$B252),Data!$J$10:$J$1069,0),15),"")</f>
        <v/>
      </c>
      <c r="I252" s="24" t="str">
        <f ca="1">IFERROR(INDEX(Data!$A$10:$O$1069,MATCH(CONCATENATE($C252,I$8,$B252),Data!$J$10:$J$1069,0),15),"")</f>
        <v/>
      </c>
    </row>
    <row r="253" spans="1:9" ht="40.5" customHeight="1" x14ac:dyDescent="0.25">
      <c r="A253" s="32" t="s">
        <v>143</v>
      </c>
      <c r="B253" s="32" t="s">
        <v>143</v>
      </c>
      <c r="C253" s="32" t="s">
        <v>143</v>
      </c>
      <c r="D253" s="32" t="s">
        <v>143</v>
      </c>
      <c r="E253" s="32" t="s">
        <v>143</v>
      </c>
      <c r="F253" s="32" t="s">
        <v>143</v>
      </c>
      <c r="G253" s="32" t="s">
        <v>143</v>
      </c>
      <c r="H253" s="32" t="s">
        <v>143</v>
      </c>
      <c r="I253" s="32" t="s">
        <v>143</v>
      </c>
    </row>
    <row r="254" spans="1:9" ht="40.5" customHeight="1" x14ac:dyDescent="0.25">
      <c r="A254" s="29">
        <f>COUNTIF($C$8:C254,C254)+1</f>
        <v>37</v>
      </c>
      <c r="B254" s="29" t="str">
        <f>VLOOKUP(A254,$K$11:$L$80,2,FALSE)</f>
        <v>RA</v>
      </c>
      <c r="C254" s="30" t="s">
        <v>0</v>
      </c>
      <c r="D254" s="24" t="str">
        <f ca="1">IFERROR(INDEX(Data!$A$10:$O$1069,MATCH(CONCATENATE($C254,D$8,$B254),Data!$J$10:$J$1069,0),15),"")</f>
        <v/>
      </c>
      <c r="E254" s="24" t="str">
        <f ca="1">IFERROR(INDEX(Data!$A$10:$O$1069,MATCH(CONCATENATE($C254,E$8,$B254),Data!$J$10:$J$1069,0),15),"")</f>
        <v/>
      </c>
      <c r="F254" s="24" t="str">
        <f ca="1">IFERROR(INDEX(Data!$A$10:$O$1069,MATCH(CONCATENATE($C254,F$8,$B254),Data!$J$10:$J$1069,0),15),"")</f>
        <v/>
      </c>
      <c r="G254" s="24" t="str">
        <f ca="1">IFERROR(INDEX(Data!$A$10:$O$1069,MATCH(CONCATENATE($C254,G$8,$B254),Data!$J$10:$J$1069,0),15),"")</f>
        <v/>
      </c>
      <c r="H254" s="24" t="str">
        <f ca="1">IFERROR(INDEX(Data!$A$10:$O$1069,MATCH(CONCATENATE($C254,H$8,$B254),Data!$J$10:$J$1069,0),15),"")</f>
        <v/>
      </c>
      <c r="I254" s="24" t="str">
        <f ca="1">IFERROR(INDEX(Data!$A$10:$O$1069,MATCH(CONCATENATE($C254,I$8,$B254),Data!$J$10:$J$1069,0),15),"")</f>
        <v/>
      </c>
    </row>
    <row r="255" spans="1:9" ht="40.5" customHeight="1" x14ac:dyDescent="0.25">
      <c r="A255" s="29">
        <f>COUNTIF($C$8:C255,C255)+1</f>
        <v>37</v>
      </c>
      <c r="B255" s="29" t="str">
        <f t="shared" si="4"/>
        <v>RA</v>
      </c>
      <c r="C255" s="30" t="s">
        <v>12</v>
      </c>
      <c r="D255" s="24" t="str">
        <f ca="1">IFERROR(INDEX(Data!$A$10:$O$1069,MATCH(CONCATENATE($C255,D$8,$B255),Data!$J$10:$J$1069,0),15),"")</f>
        <v/>
      </c>
      <c r="E255" s="24" t="str">
        <f ca="1">IFERROR(INDEX(Data!$A$10:$O$1069,MATCH(CONCATENATE($C255,E$8,$B255),Data!$J$10:$J$1069,0),15),"")</f>
        <v/>
      </c>
      <c r="F255" s="24" t="str">
        <f ca="1">IFERROR(INDEX(Data!$A$10:$O$1069,MATCH(CONCATENATE($C255,F$8,$B255),Data!$J$10:$J$1069,0),15),"")</f>
        <v/>
      </c>
      <c r="G255" s="24" t="str">
        <f ca="1">IFERROR(INDEX(Data!$A$10:$O$1069,MATCH(CONCATENATE($C255,G$8,$B255),Data!$J$10:$J$1069,0),15),"")</f>
        <v/>
      </c>
      <c r="H255" s="24" t="str">
        <f ca="1">IFERROR(INDEX(Data!$A$10:$O$1069,MATCH(CONCATENATE($C255,H$8,$B255),Data!$J$10:$J$1069,0),15),"")</f>
        <v/>
      </c>
      <c r="I255" s="24" t="str">
        <f ca="1">IFERROR(INDEX(Data!$A$10:$O$1069,MATCH(CONCATENATE($C255,I$8,$B255),Data!$J$10:$J$1069,0),15),"")</f>
        <v/>
      </c>
    </row>
    <row r="256" spans="1:9" ht="40.5" customHeight="1" x14ac:dyDescent="0.25">
      <c r="A256" s="29">
        <f>COUNTIF($C$8:C256,C256)+1</f>
        <v>37</v>
      </c>
      <c r="B256" s="29" t="str">
        <f t="shared" si="4"/>
        <v>RA</v>
      </c>
      <c r="C256" s="30" t="s">
        <v>13</v>
      </c>
      <c r="D256" s="24" t="str">
        <f ca="1">IFERROR(INDEX(Data!$A$10:$O$1069,MATCH(CONCATENATE($C256,D$8,$B256),Data!$J$10:$J$1069,0),15),"")</f>
        <v/>
      </c>
      <c r="E256" s="24" t="str">
        <f ca="1">IFERROR(INDEX(Data!$A$10:$O$1069,MATCH(CONCATENATE($C256,E$8,$B256),Data!$J$10:$J$1069,0),15),"")</f>
        <v/>
      </c>
      <c r="F256" s="24" t="str">
        <f ca="1">IFERROR(INDEX(Data!$A$10:$O$1069,MATCH(CONCATENATE($C256,F$8,$B256),Data!$J$10:$J$1069,0),15),"")</f>
        <v/>
      </c>
      <c r="G256" s="24" t="str">
        <f ca="1">IFERROR(INDEX(Data!$A$10:$O$1069,MATCH(CONCATENATE($C256,G$8,$B256),Data!$J$10:$J$1069,0),15),"")</f>
        <v/>
      </c>
      <c r="H256" s="24" t="str">
        <f ca="1">IFERROR(INDEX(Data!$A$10:$O$1069,MATCH(CONCATENATE($C256,H$8,$B256),Data!$J$10:$J$1069,0),15),"")</f>
        <v/>
      </c>
      <c r="I256" s="24" t="str">
        <f ca="1">IFERROR(INDEX(Data!$A$10:$O$1069,MATCH(CONCATENATE($C256,I$8,$B256),Data!$J$10:$J$1069,0),15),"")</f>
        <v/>
      </c>
    </row>
    <row r="257" spans="1:9" ht="40.5" customHeight="1" x14ac:dyDescent="0.25">
      <c r="A257" s="29">
        <f>COUNTIF($C$8:C257,C257)+1</f>
        <v>37</v>
      </c>
      <c r="B257" s="29" t="str">
        <f t="shared" si="4"/>
        <v>RA</v>
      </c>
      <c r="C257" s="30" t="s">
        <v>14</v>
      </c>
      <c r="D257" s="24" t="str">
        <f ca="1">IFERROR(INDEX(Data!$A$10:$O$1069,MATCH(CONCATENATE($C257,D$8,$B257),Data!$J$10:$J$1069,0),15),"")</f>
        <v/>
      </c>
      <c r="E257" s="24" t="str">
        <f ca="1">IFERROR(INDEX(Data!$A$10:$O$1069,MATCH(CONCATENATE($C257,E$8,$B257),Data!$J$10:$J$1069,0),15),"")</f>
        <v/>
      </c>
      <c r="F257" s="24" t="str">
        <f ca="1">IFERROR(INDEX(Data!$A$10:$O$1069,MATCH(CONCATENATE($C257,F$8,$B257),Data!$J$10:$J$1069,0),15),"")</f>
        <v/>
      </c>
      <c r="G257" s="24" t="str">
        <f ca="1">IFERROR(INDEX(Data!$A$10:$O$1069,MATCH(CONCATENATE($C257,G$8,$B257),Data!$J$10:$J$1069,0),15),"")</f>
        <v/>
      </c>
      <c r="H257" s="24" t="str">
        <f ca="1">IFERROR(INDEX(Data!$A$10:$O$1069,MATCH(CONCATENATE($C257,H$8,$B257),Data!$J$10:$J$1069,0),15),"")</f>
        <v/>
      </c>
      <c r="I257" s="24" t="str">
        <f ca="1">IFERROR(INDEX(Data!$A$10:$O$1069,MATCH(CONCATENATE($C257,I$8,$B257),Data!$J$10:$J$1069,0),15),"")</f>
        <v/>
      </c>
    </row>
    <row r="258" spans="1:9" ht="40.5" customHeight="1" x14ac:dyDescent="0.25">
      <c r="A258" s="29">
        <f>COUNTIF($C$8:C258,C258)+1</f>
        <v>37</v>
      </c>
      <c r="B258" s="29" t="str">
        <f t="shared" si="4"/>
        <v>RA</v>
      </c>
      <c r="C258" s="30" t="s">
        <v>15</v>
      </c>
      <c r="D258" s="24" t="str">
        <f ca="1">IFERROR(INDEX(Data!$A$10:$O$1069,MATCH(CONCATENATE($C258,D$8,$B258),Data!$J$10:$J$1069,0),15),"")</f>
        <v/>
      </c>
      <c r="E258" s="24" t="str">
        <f ca="1">IFERROR(INDEX(Data!$A$10:$O$1069,MATCH(CONCATENATE($C258,E$8,$B258),Data!$J$10:$J$1069,0),15),"")</f>
        <v/>
      </c>
      <c r="F258" s="24" t="str">
        <f ca="1">IFERROR(INDEX(Data!$A$10:$O$1069,MATCH(CONCATENATE($C258,F$8,$B258),Data!$J$10:$J$1069,0),15),"")</f>
        <v/>
      </c>
      <c r="G258" s="24" t="str">
        <f ca="1">IFERROR(INDEX(Data!$A$10:$O$1069,MATCH(CONCATENATE($C258,G$8,$B258),Data!$J$10:$J$1069,0),15),"")</f>
        <v/>
      </c>
      <c r="H258" s="24" t="str">
        <f ca="1">IFERROR(INDEX(Data!$A$10:$O$1069,MATCH(CONCATENATE($C258,H$8,$B258),Data!$J$10:$J$1069,0),15),"")</f>
        <v/>
      </c>
      <c r="I258" s="24" t="str">
        <f ca="1">IFERROR(INDEX(Data!$A$10:$O$1069,MATCH(CONCATENATE($C258,I$8,$B258),Data!$J$10:$J$1069,0),15),"")</f>
        <v/>
      </c>
    </row>
    <row r="259" spans="1:9" ht="40.5" customHeight="1" x14ac:dyDescent="0.25">
      <c r="A259" s="29">
        <f>COUNTIF($C$8:C259,C259)+1</f>
        <v>37</v>
      </c>
      <c r="B259" s="29" t="str">
        <f t="shared" si="4"/>
        <v>RA</v>
      </c>
      <c r="C259" s="30" t="s">
        <v>16</v>
      </c>
      <c r="D259" s="24" t="str">
        <f ca="1">IFERROR(INDEX(Data!$A$10:$O$1069,MATCH(CONCATENATE($C259,D$8,$B259),Data!$J$10:$J$1069,0),15),"")</f>
        <v/>
      </c>
      <c r="E259" s="24" t="str">
        <f ca="1">IFERROR(INDEX(Data!$A$10:$O$1069,MATCH(CONCATENATE($C259,E$8,$B259),Data!$J$10:$J$1069,0),15),"")</f>
        <v/>
      </c>
      <c r="F259" s="24" t="str">
        <f ca="1">IFERROR(INDEX(Data!$A$10:$O$1069,MATCH(CONCATENATE($C259,F$8,$B259),Data!$J$10:$J$1069,0),15),"")</f>
        <v/>
      </c>
      <c r="G259" s="24" t="str">
        <f ca="1">IFERROR(INDEX(Data!$A$10:$O$1069,MATCH(CONCATENATE($C259,G$8,$B259),Data!$J$10:$J$1069,0),15),"")</f>
        <v/>
      </c>
      <c r="H259" s="24" t="str">
        <f ca="1">IFERROR(INDEX(Data!$A$10:$O$1069,MATCH(CONCATENATE($C259,H$8,$B259),Data!$J$10:$J$1069,0),15),"")</f>
        <v/>
      </c>
      <c r="I259" s="24" t="str">
        <f ca="1">IFERROR(INDEX(Data!$A$10:$O$1069,MATCH(CONCATENATE($C259,I$8,$B259),Data!$J$10:$J$1069,0),15),"")</f>
        <v/>
      </c>
    </row>
    <row r="260" spans="1:9" ht="40.5" customHeight="1" x14ac:dyDescent="0.25">
      <c r="A260" s="32" t="s">
        <v>143</v>
      </c>
      <c r="B260" s="32" t="s">
        <v>143</v>
      </c>
      <c r="C260" s="32" t="s">
        <v>143</v>
      </c>
      <c r="D260" s="32" t="s">
        <v>143</v>
      </c>
      <c r="E260" s="32" t="s">
        <v>143</v>
      </c>
      <c r="F260" s="32" t="s">
        <v>143</v>
      </c>
      <c r="G260" s="32" t="s">
        <v>143</v>
      </c>
      <c r="H260" s="32" t="s">
        <v>143</v>
      </c>
      <c r="I260" s="32" t="s">
        <v>143</v>
      </c>
    </row>
    <row r="261" spans="1:9" ht="40.5" customHeight="1" x14ac:dyDescent="0.25">
      <c r="A261" s="29">
        <f>COUNTIF($C$8:C261,C261)+1</f>
        <v>38</v>
      </c>
      <c r="B261" s="29" t="str">
        <f>VLOOKUP(A261,$K$11:$L$80,2,FALSE)</f>
        <v>RHK</v>
      </c>
      <c r="C261" s="30" t="s">
        <v>0</v>
      </c>
      <c r="D261" s="24" t="str">
        <f ca="1">IFERROR(INDEX(Data!$A$10:$O$1069,MATCH(CONCATENATE($C261,D$8,$B261),Data!$J$10:$J$1069,0),15),"")</f>
        <v/>
      </c>
      <c r="E261" s="24" t="str">
        <f ca="1">IFERROR(INDEX(Data!$A$10:$O$1069,MATCH(CONCATENATE($C261,E$8,$B261),Data!$J$10:$J$1069,0),15),"")</f>
        <v/>
      </c>
      <c r="F261" s="24" t="str">
        <f ca="1">IFERROR(INDEX(Data!$A$10:$O$1069,MATCH(CONCATENATE($C261,F$8,$B261),Data!$J$10:$J$1069,0),15),"")</f>
        <v/>
      </c>
      <c r="G261" s="24" t="str">
        <f ca="1">IFERROR(INDEX(Data!$A$10:$O$1069,MATCH(CONCATENATE($C261,G$8,$B261),Data!$J$10:$J$1069,0),15),"")</f>
        <v/>
      </c>
      <c r="H261" s="24" t="str">
        <f ca="1">IFERROR(INDEX(Data!$A$10:$O$1069,MATCH(CONCATENATE($C261,H$8,$B261),Data!$J$10:$J$1069,0),15),"")</f>
        <v/>
      </c>
      <c r="I261" s="24" t="str">
        <f ca="1">IFERROR(INDEX(Data!$A$10:$O$1069,MATCH(CONCATENATE($C261,I$8,$B261),Data!$J$10:$J$1069,0),15),"")</f>
        <v/>
      </c>
    </row>
    <row r="262" spans="1:9" ht="40.5" customHeight="1" x14ac:dyDescent="0.25">
      <c r="A262" s="29">
        <f>COUNTIF($C$8:C262,C262)+1</f>
        <v>38</v>
      </c>
      <c r="B262" s="29" t="str">
        <f t="shared" si="4"/>
        <v>RHK</v>
      </c>
      <c r="C262" s="30" t="s">
        <v>12</v>
      </c>
      <c r="D262" s="24" t="str">
        <f ca="1">IFERROR(INDEX(Data!$A$10:$O$1069,MATCH(CONCATENATE($C262,D$8,$B262),Data!$J$10:$J$1069,0),15),"")</f>
        <v/>
      </c>
      <c r="E262" s="24" t="str">
        <f ca="1">IFERROR(INDEX(Data!$A$10:$O$1069,MATCH(CONCATENATE($C262,E$8,$B262),Data!$J$10:$J$1069,0),15),"")</f>
        <v/>
      </c>
      <c r="F262" s="24" t="str">
        <f ca="1">IFERROR(INDEX(Data!$A$10:$O$1069,MATCH(CONCATENATE($C262,F$8,$B262),Data!$J$10:$J$1069,0),15),"")</f>
        <v/>
      </c>
      <c r="G262" s="24" t="str">
        <f ca="1">IFERROR(INDEX(Data!$A$10:$O$1069,MATCH(CONCATENATE($C262,G$8,$B262),Data!$J$10:$J$1069,0),15),"")</f>
        <v/>
      </c>
      <c r="H262" s="24" t="str">
        <f ca="1">IFERROR(INDEX(Data!$A$10:$O$1069,MATCH(CONCATENATE($C262,H$8,$B262),Data!$J$10:$J$1069,0),15),"")</f>
        <v/>
      </c>
      <c r="I262" s="24" t="str">
        <f ca="1">IFERROR(INDEX(Data!$A$10:$O$1069,MATCH(CONCATENATE($C262,I$8,$B262),Data!$J$10:$J$1069,0),15),"")</f>
        <v/>
      </c>
    </row>
    <row r="263" spans="1:9" ht="40.5" customHeight="1" x14ac:dyDescent="0.25">
      <c r="A263" s="29">
        <f>COUNTIF($C$8:C263,C263)+1</f>
        <v>38</v>
      </c>
      <c r="B263" s="29" t="str">
        <f t="shared" si="4"/>
        <v>RHK</v>
      </c>
      <c r="C263" s="30" t="s">
        <v>13</v>
      </c>
      <c r="D263" s="24" t="str">
        <f ca="1">IFERROR(INDEX(Data!$A$10:$O$1069,MATCH(CONCATENATE($C263,D$8,$B263),Data!$J$10:$J$1069,0),15),"")</f>
        <v/>
      </c>
      <c r="E263" s="24" t="str">
        <f ca="1">IFERROR(INDEX(Data!$A$10:$O$1069,MATCH(CONCATENATE($C263,E$8,$B263),Data!$J$10:$J$1069,0),15),"")</f>
        <v/>
      </c>
      <c r="F263" s="24" t="str">
        <f ca="1">IFERROR(INDEX(Data!$A$10:$O$1069,MATCH(CONCATENATE($C263,F$8,$B263),Data!$J$10:$J$1069,0),15),"")</f>
        <v/>
      </c>
      <c r="G263" s="24" t="str">
        <f ca="1">IFERROR(INDEX(Data!$A$10:$O$1069,MATCH(CONCATENATE($C263,G$8,$B263),Data!$J$10:$J$1069,0),15),"")</f>
        <v/>
      </c>
      <c r="H263" s="24" t="str">
        <f ca="1">IFERROR(INDEX(Data!$A$10:$O$1069,MATCH(CONCATENATE($C263,H$8,$B263),Data!$J$10:$J$1069,0),15),"")</f>
        <v/>
      </c>
      <c r="I263" s="24" t="str">
        <f ca="1">IFERROR(INDEX(Data!$A$10:$O$1069,MATCH(CONCATENATE($C263,I$8,$B263),Data!$J$10:$J$1069,0),15),"")</f>
        <v/>
      </c>
    </row>
    <row r="264" spans="1:9" ht="40.5" customHeight="1" x14ac:dyDescent="0.25">
      <c r="A264" s="29">
        <f>COUNTIF($C$8:C264,C264)+1</f>
        <v>38</v>
      </c>
      <c r="B264" s="29" t="str">
        <f t="shared" si="4"/>
        <v>RHK</v>
      </c>
      <c r="C264" s="30" t="s">
        <v>14</v>
      </c>
      <c r="D264" s="24" t="str">
        <f ca="1">IFERROR(INDEX(Data!$A$10:$O$1069,MATCH(CONCATENATE($C264,D$8,$B264),Data!$J$10:$J$1069,0),15),"")</f>
        <v/>
      </c>
      <c r="E264" s="24" t="str">
        <f ca="1">IFERROR(INDEX(Data!$A$10:$O$1069,MATCH(CONCATENATE($C264,E$8,$B264),Data!$J$10:$J$1069,0),15),"")</f>
        <v/>
      </c>
      <c r="F264" s="24" t="str">
        <f ca="1">IFERROR(INDEX(Data!$A$10:$O$1069,MATCH(CONCATENATE($C264,F$8,$B264),Data!$J$10:$J$1069,0),15),"")</f>
        <v/>
      </c>
      <c r="G264" s="24" t="str">
        <f ca="1">IFERROR(INDEX(Data!$A$10:$O$1069,MATCH(CONCATENATE($C264,G$8,$B264),Data!$J$10:$J$1069,0),15),"")</f>
        <v/>
      </c>
      <c r="H264" s="24" t="str">
        <f ca="1">IFERROR(INDEX(Data!$A$10:$O$1069,MATCH(CONCATENATE($C264,H$8,$B264),Data!$J$10:$J$1069,0),15),"")</f>
        <v/>
      </c>
      <c r="I264" s="24" t="str">
        <f ca="1">IFERROR(INDEX(Data!$A$10:$O$1069,MATCH(CONCATENATE($C264,I$8,$B264),Data!$J$10:$J$1069,0),15),"")</f>
        <v/>
      </c>
    </row>
    <row r="265" spans="1:9" ht="40.5" customHeight="1" x14ac:dyDescent="0.25">
      <c r="A265" s="29">
        <f>COUNTIF($C$8:C265,C265)+1</f>
        <v>38</v>
      </c>
      <c r="B265" s="29" t="str">
        <f t="shared" si="4"/>
        <v>RHK</v>
      </c>
      <c r="C265" s="30" t="s">
        <v>15</v>
      </c>
      <c r="D265" s="24" t="str">
        <f ca="1">IFERROR(INDEX(Data!$A$10:$O$1069,MATCH(CONCATENATE($C265,D$8,$B265),Data!$J$10:$J$1069,0),15),"")</f>
        <v/>
      </c>
      <c r="E265" s="24" t="str">
        <f ca="1">IFERROR(INDEX(Data!$A$10:$O$1069,MATCH(CONCATENATE($C265,E$8,$B265),Data!$J$10:$J$1069,0),15),"")</f>
        <v/>
      </c>
      <c r="F265" s="24" t="str">
        <f ca="1">IFERROR(INDEX(Data!$A$10:$O$1069,MATCH(CONCATENATE($C265,F$8,$B265),Data!$J$10:$J$1069,0),15),"")</f>
        <v/>
      </c>
      <c r="G265" s="24" t="str">
        <f ca="1">IFERROR(INDEX(Data!$A$10:$O$1069,MATCH(CONCATENATE($C265,G$8,$B265),Data!$J$10:$J$1069,0),15),"")</f>
        <v/>
      </c>
      <c r="H265" s="24" t="str">
        <f ca="1">IFERROR(INDEX(Data!$A$10:$O$1069,MATCH(CONCATENATE($C265,H$8,$B265),Data!$J$10:$J$1069,0),15),"")</f>
        <v/>
      </c>
      <c r="I265" s="24" t="str">
        <f ca="1">IFERROR(INDEX(Data!$A$10:$O$1069,MATCH(CONCATENATE($C265,I$8,$B265),Data!$J$10:$J$1069,0),15),"")</f>
        <v/>
      </c>
    </row>
    <row r="266" spans="1:9" ht="40.5" customHeight="1" x14ac:dyDescent="0.25">
      <c r="A266" s="29">
        <f>COUNTIF($C$8:C266,C266)+1</f>
        <v>38</v>
      </c>
      <c r="B266" s="29" t="str">
        <f t="shared" ref="B266:B301" si="5">VLOOKUP(A266,$K$11:$L$80,2,FALSE)</f>
        <v>RHK</v>
      </c>
      <c r="C266" s="30" t="s">
        <v>16</v>
      </c>
      <c r="D266" s="24" t="str">
        <f ca="1">IFERROR(INDEX(Data!$A$10:$O$1069,MATCH(CONCATENATE($C266,D$8,$B266),Data!$J$10:$J$1069,0),15),"")</f>
        <v/>
      </c>
      <c r="E266" s="24" t="str">
        <f ca="1">IFERROR(INDEX(Data!$A$10:$O$1069,MATCH(CONCATENATE($C266,E$8,$B266),Data!$J$10:$J$1069,0),15),"")</f>
        <v/>
      </c>
      <c r="F266" s="24" t="str">
        <f ca="1">IFERROR(INDEX(Data!$A$10:$O$1069,MATCH(CONCATENATE($C266,F$8,$B266),Data!$J$10:$J$1069,0),15),"")</f>
        <v/>
      </c>
      <c r="G266" s="24" t="str">
        <f ca="1">IFERROR(INDEX(Data!$A$10:$O$1069,MATCH(CONCATENATE($C266,G$8,$B266),Data!$J$10:$J$1069,0),15),"")</f>
        <v/>
      </c>
      <c r="H266" s="24" t="str">
        <f ca="1">IFERROR(INDEX(Data!$A$10:$O$1069,MATCH(CONCATENATE($C266,H$8,$B266),Data!$J$10:$J$1069,0),15),"")</f>
        <v/>
      </c>
      <c r="I266" s="24" t="str">
        <f ca="1">IFERROR(INDEX(Data!$A$10:$O$1069,MATCH(CONCATENATE($C266,I$8,$B266),Data!$J$10:$J$1069,0),15),"")</f>
        <v/>
      </c>
    </row>
    <row r="267" spans="1:9" ht="40.5" customHeight="1" x14ac:dyDescent="0.25">
      <c r="A267" s="32" t="s">
        <v>143</v>
      </c>
      <c r="B267" s="32" t="s">
        <v>143</v>
      </c>
      <c r="C267" s="32" t="s">
        <v>143</v>
      </c>
      <c r="D267" s="32" t="s">
        <v>143</v>
      </c>
      <c r="E267" s="32" t="s">
        <v>143</v>
      </c>
      <c r="F267" s="32" t="s">
        <v>143</v>
      </c>
      <c r="G267" s="32" t="s">
        <v>143</v>
      </c>
      <c r="H267" s="32" t="s">
        <v>143</v>
      </c>
      <c r="I267" s="32" t="s">
        <v>143</v>
      </c>
    </row>
    <row r="268" spans="1:9" ht="40.5" customHeight="1" x14ac:dyDescent="0.25">
      <c r="A268" s="29">
        <f>COUNTIF($C$8:C268,C268)+1</f>
        <v>39</v>
      </c>
      <c r="B268" s="29" t="str">
        <f>VLOOKUP(A268,$K$11:$L$80,2,FALSE)</f>
        <v>RI</v>
      </c>
      <c r="C268" s="30" t="s">
        <v>0</v>
      </c>
      <c r="D268" s="24" t="str">
        <f ca="1">IFERROR(INDEX(Data!$A$10:$O$1069,MATCH(CONCATENATE($C268,D$8,$B268),Data!$J$10:$J$1069,0),15),"")</f>
        <v/>
      </c>
      <c r="E268" s="24" t="str">
        <f ca="1">IFERROR(INDEX(Data!$A$10:$O$1069,MATCH(CONCATENATE($C268,E$8,$B268),Data!$J$10:$J$1069,0),15),"")</f>
        <v/>
      </c>
      <c r="F268" s="24" t="str">
        <f ca="1">IFERROR(INDEX(Data!$A$10:$O$1069,MATCH(CONCATENATE($C268,F$8,$B268),Data!$J$10:$J$1069,0),15),"")</f>
        <v/>
      </c>
      <c r="G268" s="24" t="str">
        <f ca="1">IFERROR(INDEX(Data!$A$10:$O$1069,MATCH(CONCATENATE($C268,G$8,$B268),Data!$J$10:$J$1069,0),15),"")</f>
        <v/>
      </c>
      <c r="H268" s="24" t="str">
        <f ca="1">IFERROR(INDEX(Data!$A$10:$O$1069,MATCH(CONCATENATE($C268,H$8,$B268),Data!$J$10:$J$1069,0),15),"")</f>
        <v/>
      </c>
      <c r="I268" s="24" t="str">
        <f ca="1">IFERROR(INDEX(Data!$A$10:$O$1069,MATCH(CONCATENATE($C268,I$8,$B268),Data!$J$10:$J$1069,0),15),"")</f>
        <v/>
      </c>
    </row>
    <row r="269" spans="1:9" ht="40.5" customHeight="1" x14ac:dyDescent="0.25">
      <c r="A269" s="29">
        <f>COUNTIF($C$8:C269,C269)+1</f>
        <v>39</v>
      </c>
      <c r="B269" s="29" t="str">
        <f t="shared" si="5"/>
        <v>RI</v>
      </c>
      <c r="C269" s="30" t="s">
        <v>12</v>
      </c>
      <c r="D269" s="24" t="str">
        <f ca="1">IFERROR(INDEX(Data!$A$10:$O$1069,MATCH(CONCATENATE($C269,D$8,$B269),Data!$J$10:$J$1069,0),15),"")</f>
        <v/>
      </c>
      <c r="E269" s="24" t="str">
        <f ca="1">IFERROR(INDEX(Data!$A$10:$O$1069,MATCH(CONCATENATE($C269,E$8,$B269),Data!$J$10:$J$1069,0),15),"")</f>
        <v/>
      </c>
      <c r="F269" s="24" t="str">
        <f ca="1">IFERROR(INDEX(Data!$A$10:$O$1069,MATCH(CONCATENATE($C269,F$8,$B269),Data!$J$10:$J$1069,0),15),"")</f>
        <v/>
      </c>
      <c r="G269" s="24" t="str">
        <f ca="1">IFERROR(INDEX(Data!$A$10:$O$1069,MATCH(CONCATENATE($C269,G$8,$B269),Data!$J$10:$J$1069,0),15),"")</f>
        <v/>
      </c>
      <c r="H269" s="24" t="str">
        <f ca="1">IFERROR(INDEX(Data!$A$10:$O$1069,MATCH(CONCATENATE($C269,H$8,$B269),Data!$J$10:$J$1069,0),15),"")</f>
        <v/>
      </c>
      <c r="I269" s="24" t="str">
        <f ca="1">IFERROR(INDEX(Data!$A$10:$O$1069,MATCH(CONCATENATE($C269,I$8,$B269),Data!$J$10:$J$1069,0),15),"")</f>
        <v/>
      </c>
    </row>
    <row r="270" spans="1:9" ht="40.5" customHeight="1" x14ac:dyDescent="0.25">
      <c r="A270" s="29">
        <f>COUNTIF($C$8:C270,C270)+1</f>
        <v>39</v>
      </c>
      <c r="B270" s="29" t="str">
        <f t="shared" si="5"/>
        <v>RI</v>
      </c>
      <c r="C270" s="30" t="s">
        <v>13</v>
      </c>
      <c r="D270" s="24" t="str">
        <f ca="1">IFERROR(INDEX(Data!$A$10:$O$1069,MATCH(CONCATENATE($C270,D$8,$B270),Data!$J$10:$J$1069,0),15),"")</f>
        <v/>
      </c>
      <c r="E270" s="24" t="str">
        <f ca="1">IFERROR(INDEX(Data!$A$10:$O$1069,MATCH(CONCATENATE($C270,E$8,$B270),Data!$J$10:$J$1069,0),15),"")</f>
        <v/>
      </c>
      <c r="F270" s="24" t="str">
        <f ca="1">IFERROR(INDEX(Data!$A$10:$O$1069,MATCH(CONCATENATE($C270,F$8,$B270),Data!$J$10:$J$1069,0),15),"")</f>
        <v/>
      </c>
      <c r="G270" s="24" t="str">
        <f ca="1">IFERROR(INDEX(Data!$A$10:$O$1069,MATCH(CONCATENATE($C270,G$8,$B270),Data!$J$10:$J$1069,0),15),"")</f>
        <v/>
      </c>
      <c r="H270" s="24" t="str">
        <f ca="1">IFERROR(INDEX(Data!$A$10:$O$1069,MATCH(CONCATENATE($C270,H$8,$B270),Data!$J$10:$J$1069,0),15),"")</f>
        <v/>
      </c>
      <c r="I270" s="24" t="str">
        <f ca="1">IFERROR(INDEX(Data!$A$10:$O$1069,MATCH(CONCATENATE($C270,I$8,$B270),Data!$J$10:$J$1069,0),15),"")</f>
        <v/>
      </c>
    </row>
    <row r="271" spans="1:9" ht="40.5" customHeight="1" x14ac:dyDescent="0.25">
      <c r="A271" s="29">
        <f>COUNTIF($C$8:C271,C271)+1</f>
        <v>39</v>
      </c>
      <c r="B271" s="29" t="str">
        <f t="shared" si="5"/>
        <v>RI</v>
      </c>
      <c r="C271" s="30" t="s">
        <v>14</v>
      </c>
      <c r="D271" s="24" t="str">
        <f ca="1">IFERROR(INDEX(Data!$A$10:$O$1069,MATCH(CONCATENATE($C271,D$8,$B271),Data!$J$10:$J$1069,0),15),"")</f>
        <v/>
      </c>
      <c r="E271" s="24" t="str">
        <f ca="1">IFERROR(INDEX(Data!$A$10:$O$1069,MATCH(CONCATENATE($C271,E$8,$B271),Data!$J$10:$J$1069,0),15),"")</f>
        <v/>
      </c>
      <c r="F271" s="24" t="str">
        <f ca="1">IFERROR(INDEX(Data!$A$10:$O$1069,MATCH(CONCATENATE($C271,F$8,$B271),Data!$J$10:$J$1069,0),15),"")</f>
        <v/>
      </c>
      <c r="G271" s="24" t="str">
        <f ca="1">IFERROR(INDEX(Data!$A$10:$O$1069,MATCH(CONCATENATE($C271,G$8,$B271),Data!$J$10:$J$1069,0),15),"")</f>
        <v/>
      </c>
      <c r="H271" s="24" t="str">
        <f ca="1">IFERROR(INDEX(Data!$A$10:$O$1069,MATCH(CONCATENATE($C271,H$8,$B271),Data!$J$10:$J$1069,0),15),"")</f>
        <v/>
      </c>
      <c r="I271" s="24" t="str">
        <f ca="1">IFERROR(INDEX(Data!$A$10:$O$1069,MATCH(CONCATENATE($C271,I$8,$B271),Data!$J$10:$J$1069,0),15),"")</f>
        <v/>
      </c>
    </row>
    <row r="272" spans="1:9" ht="40.5" customHeight="1" x14ac:dyDescent="0.25">
      <c r="A272" s="29">
        <f>COUNTIF($C$8:C272,C272)+1</f>
        <v>39</v>
      </c>
      <c r="B272" s="29" t="str">
        <f t="shared" si="5"/>
        <v>RI</v>
      </c>
      <c r="C272" s="30" t="s">
        <v>15</v>
      </c>
      <c r="D272" s="24" t="str">
        <f ca="1">IFERROR(INDEX(Data!$A$10:$O$1069,MATCH(CONCATENATE($C272,D$8,$B272),Data!$J$10:$J$1069,0),15),"")</f>
        <v/>
      </c>
      <c r="E272" s="24" t="str">
        <f ca="1">IFERROR(INDEX(Data!$A$10:$O$1069,MATCH(CONCATENATE($C272,E$8,$B272),Data!$J$10:$J$1069,0),15),"")</f>
        <v/>
      </c>
      <c r="F272" s="24" t="str">
        <f ca="1">IFERROR(INDEX(Data!$A$10:$O$1069,MATCH(CONCATENATE($C272,F$8,$B272),Data!$J$10:$J$1069,0),15),"")</f>
        <v/>
      </c>
      <c r="G272" s="24" t="str">
        <f ca="1">IFERROR(INDEX(Data!$A$10:$O$1069,MATCH(CONCATENATE($C272,G$8,$B272),Data!$J$10:$J$1069,0),15),"")</f>
        <v/>
      </c>
      <c r="H272" s="24" t="str">
        <f ca="1">IFERROR(INDEX(Data!$A$10:$O$1069,MATCH(CONCATENATE($C272,H$8,$B272),Data!$J$10:$J$1069,0),15),"")</f>
        <v/>
      </c>
      <c r="I272" s="24" t="str">
        <f ca="1">IFERROR(INDEX(Data!$A$10:$O$1069,MATCH(CONCATENATE($C272,I$8,$B272),Data!$J$10:$J$1069,0),15),"")</f>
        <v/>
      </c>
    </row>
    <row r="273" spans="1:9" ht="40.5" customHeight="1" x14ac:dyDescent="0.25">
      <c r="A273" s="29">
        <f>COUNTIF($C$8:C273,C273)+1</f>
        <v>39</v>
      </c>
      <c r="B273" s="29" t="str">
        <f t="shared" si="5"/>
        <v>RI</v>
      </c>
      <c r="C273" s="30" t="s">
        <v>16</v>
      </c>
      <c r="D273" s="24" t="str">
        <f ca="1">IFERROR(INDEX(Data!$A$10:$O$1069,MATCH(CONCATENATE($C273,D$8,$B273),Data!$J$10:$J$1069,0),15),"")</f>
        <v/>
      </c>
      <c r="E273" s="24" t="str">
        <f ca="1">IFERROR(INDEX(Data!$A$10:$O$1069,MATCH(CONCATENATE($C273,E$8,$B273),Data!$J$10:$J$1069,0),15),"")</f>
        <v/>
      </c>
      <c r="F273" s="24" t="str">
        <f ca="1">IFERROR(INDEX(Data!$A$10:$O$1069,MATCH(CONCATENATE($C273,F$8,$B273),Data!$J$10:$J$1069,0),15),"")</f>
        <v/>
      </c>
      <c r="G273" s="24" t="str">
        <f ca="1">IFERROR(INDEX(Data!$A$10:$O$1069,MATCH(CONCATENATE($C273,G$8,$B273),Data!$J$10:$J$1069,0),15),"")</f>
        <v/>
      </c>
      <c r="H273" s="24" t="str">
        <f ca="1">IFERROR(INDEX(Data!$A$10:$O$1069,MATCH(CONCATENATE($C273,H$8,$B273),Data!$J$10:$J$1069,0),15),"")</f>
        <v/>
      </c>
      <c r="I273" s="24" t="str">
        <f ca="1">IFERROR(INDEX(Data!$A$10:$O$1069,MATCH(CONCATENATE($C273,I$8,$B273),Data!$J$10:$J$1069,0),15),"")</f>
        <v/>
      </c>
    </row>
    <row r="274" spans="1:9" ht="40.5" customHeight="1" x14ac:dyDescent="0.25">
      <c r="A274" s="32" t="s">
        <v>143</v>
      </c>
      <c r="B274" s="32" t="s">
        <v>143</v>
      </c>
      <c r="C274" s="32" t="s">
        <v>143</v>
      </c>
      <c r="D274" s="32" t="s">
        <v>143</v>
      </c>
      <c r="E274" s="32" t="s">
        <v>143</v>
      </c>
      <c r="F274" s="32" t="s">
        <v>143</v>
      </c>
      <c r="G274" s="32" t="s">
        <v>143</v>
      </c>
      <c r="H274" s="32" t="s">
        <v>143</v>
      </c>
      <c r="I274" s="32" t="s">
        <v>143</v>
      </c>
    </row>
    <row r="275" spans="1:9" ht="40.5" customHeight="1" x14ac:dyDescent="0.25">
      <c r="A275" s="29">
        <f>COUNTIF($C$8:C275,C275)+1</f>
        <v>40</v>
      </c>
      <c r="B275" s="29" t="str">
        <f>VLOOKUP(A275,$K$11:$L$80,2,FALSE)</f>
        <v>RKH</v>
      </c>
      <c r="C275" s="30" t="s">
        <v>0</v>
      </c>
      <c r="D275" s="24" t="str">
        <f ca="1">IFERROR(INDEX(Data!$A$10:$O$1069,MATCH(CONCATENATE($C275,D$8,$B275),Data!$J$10:$J$1069,0),15),"")</f>
        <v/>
      </c>
      <c r="E275" s="24" t="str">
        <f ca="1">IFERROR(INDEX(Data!$A$10:$O$1069,MATCH(CONCATENATE($C275,E$8,$B275),Data!$J$10:$J$1069,0),15),"")</f>
        <v/>
      </c>
      <c r="F275" s="24" t="str">
        <f ca="1">IFERROR(INDEX(Data!$A$10:$O$1069,MATCH(CONCATENATE($C275,F$8,$B275),Data!$J$10:$J$1069,0),15),"")</f>
        <v/>
      </c>
      <c r="G275" s="24" t="str">
        <f ca="1">IFERROR(INDEX(Data!$A$10:$O$1069,MATCH(CONCATENATE($C275,G$8,$B275),Data!$J$10:$J$1069,0),15),"")</f>
        <v/>
      </c>
      <c r="H275" s="24" t="str">
        <f ca="1">IFERROR(INDEX(Data!$A$10:$O$1069,MATCH(CONCATENATE($C275,H$8,$B275),Data!$J$10:$J$1069,0),15),"")</f>
        <v/>
      </c>
      <c r="I275" s="24" t="str">
        <f ca="1">IFERROR(INDEX(Data!$A$10:$O$1069,MATCH(CONCATENATE($C275,I$8,$B275),Data!$J$10:$J$1069,0),15),"")</f>
        <v/>
      </c>
    </row>
    <row r="276" spans="1:9" ht="40.5" customHeight="1" x14ac:dyDescent="0.25">
      <c r="A276" s="29">
        <f>COUNTIF($C$8:C276,C276)+1</f>
        <v>40</v>
      </c>
      <c r="B276" s="29" t="str">
        <f t="shared" si="5"/>
        <v>RKH</v>
      </c>
      <c r="C276" s="30" t="s">
        <v>12</v>
      </c>
      <c r="D276" s="24" t="str">
        <f ca="1">IFERROR(INDEX(Data!$A$10:$O$1069,MATCH(CONCATENATE($C276,D$8,$B276),Data!$J$10:$J$1069,0),15),"")</f>
        <v/>
      </c>
      <c r="E276" s="24" t="str">
        <f ca="1">IFERROR(INDEX(Data!$A$10:$O$1069,MATCH(CONCATENATE($C276,E$8,$B276),Data!$J$10:$J$1069,0),15),"")</f>
        <v/>
      </c>
      <c r="F276" s="24" t="str">
        <f ca="1">IFERROR(INDEX(Data!$A$10:$O$1069,MATCH(CONCATENATE($C276,F$8,$B276),Data!$J$10:$J$1069,0),15),"")</f>
        <v/>
      </c>
      <c r="G276" s="24" t="str">
        <f ca="1">IFERROR(INDEX(Data!$A$10:$O$1069,MATCH(CONCATENATE($C276,G$8,$B276),Data!$J$10:$J$1069,0),15),"")</f>
        <v/>
      </c>
      <c r="H276" s="24" t="str">
        <f ca="1">IFERROR(INDEX(Data!$A$10:$O$1069,MATCH(CONCATENATE($C276,H$8,$B276),Data!$J$10:$J$1069,0),15),"")</f>
        <v/>
      </c>
      <c r="I276" s="24" t="str">
        <f ca="1">IFERROR(INDEX(Data!$A$10:$O$1069,MATCH(CONCATENATE($C276,I$8,$B276),Data!$J$10:$J$1069,0),15),"")</f>
        <v/>
      </c>
    </row>
    <row r="277" spans="1:9" ht="40.5" customHeight="1" x14ac:dyDescent="0.25">
      <c r="A277" s="29">
        <f>COUNTIF($C$8:C277,C277)+1</f>
        <v>40</v>
      </c>
      <c r="B277" s="29" t="str">
        <f t="shared" si="5"/>
        <v>RKH</v>
      </c>
      <c r="C277" s="30" t="s">
        <v>13</v>
      </c>
      <c r="D277" s="24" t="str">
        <f ca="1">IFERROR(INDEX(Data!$A$10:$O$1069,MATCH(CONCATENATE($C277,D$8,$B277),Data!$J$10:$J$1069,0),15),"")</f>
        <v/>
      </c>
      <c r="E277" s="24" t="str">
        <f ca="1">IFERROR(INDEX(Data!$A$10:$O$1069,MATCH(CONCATENATE($C277,E$8,$B277),Data!$J$10:$J$1069,0),15),"")</f>
        <v/>
      </c>
      <c r="F277" s="24" t="str">
        <f ca="1">IFERROR(INDEX(Data!$A$10:$O$1069,MATCH(CONCATENATE($C277,F$8,$B277),Data!$J$10:$J$1069,0),15),"")</f>
        <v/>
      </c>
      <c r="G277" s="24" t="str">
        <f ca="1">IFERROR(INDEX(Data!$A$10:$O$1069,MATCH(CONCATENATE($C277,G$8,$B277),Data!$J$10:$J$1069,0),15),"")</f>
        <v/>
      </c>
      <c r="H277" s="24" t="str">
        <f ca="1">IFERROR(INDEX(Data!$A$10:$O$1069,MATCH(CONCATENATE($C277,H$8,$B277),Data!$J$10:$J$1069,0),15),"")</f>
        <v/>
      </c>
      <c r="I277" s="24" t="str">
        <f ca="1">IFERROR(INDEX(Data!$A$10:$O$1069,MATCH(CONCATENATE($C277,I$8,$B277),Data!$J$10:$J$1069,0),15),"")</f>
        <v/>
      </c>
    </row>
    <row r="278" spans="1:9" ht="40.5" customHeight="1" x14ac:dyDescent="0.25">
      <c r="A278" s="29">
        <f>COUNTIF($C$8:C278,C278)+1</f>
        <v>40</v>
      </c>
      <c r="B278" s="29" t="str">
        <f t="shared" si="5"/>
        <v>RKH</v>
      </c>
      <c r="C278" s="30" t="s">
        <v>14</v>
      </c>
      <c r="D278" s="24" t="str">
        <f ca="1">IFERROR(INDEX(Data!$A$10:$O$1069,MATCH(CONCATENATE($C278,D$8,$B278),Data!$J$10:$J$1069,0),15),"")</f>
        <v/>
      </c>
      <c r="E278" s="24" t="str">
        <f ca="1">IFERROR(INDEX(Data!$A$10:$O$1069,MATCH(CONCATENATE($C278,E$8,$B278),Data!$J$10:$J$1069,0),15),"")</f>
        <v/>
      </c>
      <c r="F278" s="24" t="str">
        <f ca="1">IFERROR(INDEX(Data!$A$10:$O$1069,MATCH(CONCATENATE($C278,F$8,$B278),Data!$J$10:$J$1069,0),15),"")</f>
        <v/>
      </c>
      <c r="G278" s="24" t="str">
        <f ca="1">IFERROR(INDEX(Data!$A$10:$O$1069,MATCH(CONCATENATE($C278,G$8,$B278),Data!$J$10:$J$1069,0),15),"")</f>
        <v/>
      </c>
      <c r="H278" s="24" t="str">
        <f ca="1">IFERROR(INDEX(Data!$A$10:$O$1069,MATCH(CONCATENATE($C278,H$8,$B278),Data!$J$10:$J$1069,0),15),"")</f>
        <v/>
      </c>
      <c r="I278" s="24" t="str">
        <f ca="1">IFERROR(INDEX(Data!$A$10:$O$1069,MATCH(CONCATENATE($C278,I$8,$B278),Data!$J$10:$J$1069,0),15),"")</f>
        <v/>
      </c>
    </row>
    <row r="279" spans="1:9" ht="40.5" customHeight="1" x14ac:dyDescent="0.25">
      <c r="A279" s="29">
        <f>COUNTIF($C$8:C279,C279)+1</f>
        <v>40</v>
      </c>
      <c r="B279" s="29" t="str">
        <f t="shared" si="5"/>
        <v>RKH</v>
      </c>
      <c r="C279" s="30" t="s">
        <v>15</v>
      </c>
      <c r="D279" s="24" t="str">
        <f ca="1">IFERROR(INDEX(Data!$A$10:$O$1069,MATCH(CONCATENATE($C279,D$8,$B279),Data!$J$10:$J$1069,0),15),"")</f>
        <v/>
      </c>
      <c r="E279" s="24" t="str">
        <f ca="1">IFERROR(INDEX(Data!$A$10:$O$1069,MATCH(CONCATENATE($C279,E$8,$B279),Data!$J$10:$J$1069,0),15),"")</f>
        <v/>
      </c>
      <c r="F279" s="24" t="str">
        <f ca="1">IFERROR(INDEX(Data!$A$10:$O$1069,MATCH(CONCATENATE($C279,F$8,$B279),Data!$J$10:$J$1069,0),15),"")</f>
        <v/>
      </c>
      <c r="G279" s="24" t="str">
        <f ca="1">IFERROR(INDEX(Data!$A$10:$O$1069,MATCH(CONCATENATE($C279,G$8,$B279),Data!$J$10:$J$1069,0),15),"")</f>
        <v/>
      </c>
      <c r="H279" s="24" t="str">
        <f ca="1">IFERROR(INDEX(Data!$A$10:$O$1069,MATCH(CONCATENATE($C279,H$8,$B279),Data!$J$10:$J$1069,0),15),"")</f>
        <v/>
      </c>
      <c r="I279" s="24" t="str">
        <f ca="1">IFERROR(INDEX(Data!$A$10:$O$1069,MATCH(CONCATENATE($C279,I$8,$B279),Data!$J$10:$J$1069,0),15),"")</f>
        <v/>
      </c>
    </row>
    <row r="280" spans="1:9" ht="40.5" customHeight="1" x14ac:dyDescent="0.25">
      <c r="A280" s="29">
        <f>COUNTIF($C$8:C280,C280)+1</f>
        <v>40</v>
      </c>
      <c r="B280" s="29" t="str">
        <f t="shared" si="5"/>
        <v>RKH</v>
      </c>
      <c r="C280" s="30" t="s">
        <v>16</v>
      </c>
      <c r="D280" s="24" t="str">
        <f ca="1">IFERROR(INDEX(Data!$A$10:$O$1069,MATCH(CONCATENATE($C280,D$8,$B280),Data!$J$10:$J$1069,0),15),"")</f>
        <v/>
      </c>
      <c r="E280" s="24" t="str">
        <f ca="1">IFERROR(INDEX(Data!$A$10:$O$1069,MATCH(CONCATENATE($C280,E$8,$B280),Data!$J$10:$J$1069,0),15),"")</f>
        <v/>
      </c>
      <c r="F280" s="24" t="str">
        <f ca="1">IFERROR(INDEX(Data!$A$10:$O$1069,MATCH(CONCATENATE($C280,F$8,$B280),Data!$J$10:$J$1069,0),15),"")</f>
        <v/>
      </c>
      <c r="G280" s="24" t="str">
        <f ca="1">IFERROR(INDEX(Data!$A$10:$O$1069,MATCH(CONCATENATE($C280,G$8,$B280),Data!$J$10:$J$1069,0),15),"")</f>
        <v/>
      </c>
      <c r="H280" s="24" t="str">
        <f ca="1">IFERROR(INDEX(Data!$A$10:$O$1069,MATCH(CONCATENATE($C280,H$8,$B280),Data!$J$10:$J$1069,0),15),"")</f>
        <v/>
      </c>
      <c r="I280" s="24" t="str">
        <f ca="1">IFERROR(INDEX(Data!$A$10:$O$1069,MATCH(CONCATENATE($C280,I$8,$B280),Data!$J$10:$J$1069,0),15),"")</f>
        <v/>
      </c>
    </row>
    <row r="281" spans="1:9" ht="40.5" customHeight="1" x14ac:dyDescent="0.25">
      <c r="A281" s="32" t="s">
        <v>143</v>
      </c>
      <c r="B281" s="32" t="s">
        <v>143</v>
      </c>
      <c r="C281" s="32" t="s">
        <v>143</v>
      </c>
      <c r="D281" s="32" t="s">
        <v>143</v>
      </c>
      <c r="E281" s="32" t="s">
        <v>143</v>
      </c>
      <c r="F281" s="32" t="s">
        <v>143</v>
      </c>
      <c r="G281" s="32" t="s">
        <v>143</v>
      </c>
      <c r="H281" s="32" t="s">
        <v>143</v>
      </c>
      <c r="I281" s="32" t="s">
        <v>143</v>
      </c>
    </row>
    <row r="282" spans="1:9" ht="40.5" customHeight="1" x14ac:dyDescent="0.25">
      <c r="A282" s="29">
        <f>COUNTIF($C$8:C282,C282)+1</f>
        <v>41</v>
      </c>
      <c r="B282" s="29" t="str">
        <f>VLOOKUP(A282,$K$11:$L$80,2,FALSE)</f>
        <v>RSK</v>
      </c>
      <c r="C282" s="30" t="s">
        <v>0</v>
      </c>
      <c r="D282" s="24" t="str">
        <f ca="1">IFERROR(INDEX(Data!$A$10:$O$1069,MATCH(CONCATENATE($C282,D$8,$B282),Data!$J$10:$J$1069,0),15),"")</f>
        <v/>
      </c>
      <c r="E282" s="24" t="str">
        <f ca="1">IFERROR(INDEX(Data!$A$10:$O$1069,MATCH(CONCATENATE($C282,E$8,$B282),Data!$J$10:$J$1069,0),15),"")</f>
        <v/>
      </c>
      <c r="F282" s="24" t="str">
        <f ca="1">IFERROR(INDEX(Data!$A$10:$O$1069,MATCH(CONCATENATE($C282,F$8,$B282),Data!$J$10:$J$1069,0),15),"")</f>
        <v/>
      </c>
      <c r="G282" s="24" t="str">
        <f ca="1">IFERROR(INDEX(Data!$A$10:$O$1069,MATCH(CONCATENATE($C282,G$8,$B282),Data!$J$10:$J$1069,0),15),"")</f>
        <v/>
      </c>
      <c r="H282" s="24" t="str">
        <f ca="1">IFERROR(INDEX(Data!$A$10:$O$1069,MATCH(CONCATENATE($C282,H$8,$B282),Data!$J$10:$J$1069,0),15),"")</f>
        <v/>
      </c>
      <c r="I282" s="24" t="str">
        <f ca="1">IFERROR(INDEX(Data!$A$10:$O$1069,MATCH(CONCATENATE($C282,I$8,$B282),Data!$J$10:$J$1069,0),15),"")</f>
        <v/>
      </c>
    </row>
    <row r="283" spans="1:9" ht="40.5" customHeight="1" x14ac:dyDescent="0.25">
      <c r="A283" s="29">
        <f>COUNTIF($C$8:C283,C283)+1</f>
        <v>41</v>
      </c>
      <c r="B283" s="29" t="str">
        <f t="shared" si="5"/>
        <v>RSK</v>
      </c>
      <c r="C283" s="30" t="s">
        <v>12</v>
      </c>
      <c r="D283" s="24" t="str">
        <f ca="1">IFERROR(INDEX(Data!$A$10:$O$1069,MATCH(CONCATENATE($C283,D$8,$B283),Data!$J$10:$J$1069,0),15),"")</f>
        <v/>
      </c>
      <c r="E283" s="24" t="str">
        <f ca="1">IFERROR(INDEX(Data!$A$10:$O$1069,MATCH(CONCATENATE($C283,E$8,$B283),Data!$J$10:$J$1069,0),15),"")</f>
        <v/>
      </c>
      <c r="F283" s="24" t="str">
        <f ca="1">IFERROR(INDEX(Data!$A$10:$O$1069,MATCH(CONCATENATE($C283,F$8,$B283),Data!$J$10:$J$1069,0),15),"")</f>
        <v/>
      </c>
      <c r="G283" s="24" t="str">
        <f ca="1">IFERROR(INDEX(Data!$A$10:$O$1069,MATCH(CONCATENATE($C283,G$8,$B283),Data!$J$10:$J$1069,0),15),"")</f>
        <v/>
      </c>
      <c r="H283" s="24" t="str">
        <f ca="1">IFERROR(INDEX(Data!$A$10:$O$1069,MATCH(CONCATENATE($C283,H$8,$B283),Data!$J$10:$J$1069,0),15),"")</f>
        <v/>
      </c>
      <c r="I283" s="24" t="str">
        <f ca="1">IFERROR(INDEX(Data!$A$10:$O$1069,MATCH(CONCATENATE($C283,I$8,$B283),Data!$J$10:$J$1069,0),15),"")</f>
        <v/>
      </c>
    </row>
    <row r="284" spans="1:9" ht="40.5" customHeight="1" x14ac:dyDescent="0.25">
      <c r="A284" s="29">
        <f>COUNTIF($C$8:C284,C284)+1</f>
        <v>41</v>
      </c>
      <c r="B284" s="29" t="str">
        <f t="shared" si="5"/>
        <v>RSK</v>
      </c>
      <c r="C284" s="30" t="s">
        <v>13</v>
      </c>
      <c r="D284" s="24" t="str">
        <f ca="1">IFERROR(INDEX(Data!$A$10:$O$1069,MATCH(CONCATENATE($C284,D$8,$B284),Data!$J$10:$J$1069,0),15),"")</f>
        <v/>
      </c>
      <c r="E284" s="24" t="str">
        <f ca="1">IFERROR(INDEX(Data!$A$10:$O$1069,MATCH(CONCATENATE($C284,E$8,$B284),Data!$J$10:$J$1069,0),15),"")</f>
        <v/>
      </c>
      <c r="F284" s="24" t="str">
        <f ca="1">IFERROR(INDEX(Data!$A$10:$O$1069,MATCH(CONCATENATE($C284,F$8,$B284),Data!$J$10:$J$1069,0),15),"")</f>
        <v/>
      </c>
      <c r="G284" s="24" t="str">
        <f ca="1">IFERROR(INDEX(Data!$A$10:$O$1069,MATCH(CONCATENATE($C284,G$8,$B284),Data!$J$10:$J$1069,0),15),"")</f>
        <v/>
      </c>
      <c r="H284" s="24" t="str">
        <f ca="1">IFERROR(INDEX(Data!$A$10:$O$1069,MATCH(CONCATENATE($C284,H$8,$B284),Data!$J$10:$J$1069,0),15),"")</f>
        <v/>
      </c>
      <c r="I284" s="24" t="str">
        <f ca="1">IFERROR(INDEX(Data!$A$10:$O$1069,MATCH(CONCATENATE($C284,I$8,$B284),Data!$J$10:$J$1069,0),15),"")</f>
        <v/>
      </c>
    </row>
    <row r="285" spans="1:9" ht="40.5" customHeight="1" x14ac:dyDescent="0.25">
      <c r="A285" s="29">
        <f>COUNTIF($C$8:C285,C285)+1</f>
        <v>41</v>
      </c>
      <c r="B285" s="29" t="str">
        <f t="shared" si="5"/>
        <v>RSK</v>
      </c>
      <c r="C285" s="30" t="s">
        <v>14</v>
      </c>
      <c r="D285" s="24" t="str">
        <f ca="1">IFERROR(INDEX(Data!$A$10:$O$1069,MATCH(CONCATENATE($C285,D$8,$B285),Data!$J$10:$J$1069,0),15),"")</f>
        <v/>
      </c>
      <c r="E285" s="24" t="str">
        <f ca="1">IFERROR(INDEX(Data!$A$10:$O$1069,MATCH(CONCATENATE($C285,E$8,$B285),Data!$J$10:$J$1069,0),15),"")</f>
        <v/>
      </c>
      <c r="F285" s="24" t="str">
        <f ca="1">IFERROR(INDEX(Data!$A$10:$O$1069,MATCH(CONCATENATE($C285,F$8,$B285),Data!$J$10:$J$1069,0),15),"")</f>
        <v/>
      </c>
      <c r="G285" s="24" t="str">
        <f ca="1">IFERROR(INDEX(Data!$A$10:$O$1069,MATCH(CONCATENATE($C285,G$8,$B285),Data!$J$10:$J$1069,0),15),"")</f>
        <v/>
      </c>
      <c r="H285" s="24" t="str">
        <f ca="1">IFERROR(INDEX(Data!$A$10:$O$1069,MATCH(CONCATENATE($C285,H$8,$B285),Data!$J$10:$J$1069,0),15),"")</f>
        <v/>
      </c>
      <c r="I285" s="24" t="str">
        <f ca="1">IFERROR(INDEX(Data!$A$10:$O$1069,MATCH(CONCATENATE($C285,I$8,$B285),Data!$J$10:$J$1069,0),15),"")</f>
        <v/>
      </c>
    </row>
    <row r="286" spans="1:9" ht="40.5" customHeight="1" x14ac:dyDescent="0.25">
      <c r="A286" s="29">
        <f>COUNTIF($C$8:C286,C286)+1</f>
        <v>41</v>
      </c>
      <c r="B286" s="29" t="str">
        <f t="shared" si="5"/>
        <v>RSK</v>
      </c>
      <c r="C286" s="30" t="s">
        <v>15</v>
      </c>
      <c r="D286" s="24" t="str">
        <f ca="1">IFERROR(INDEX(Data!$A$10:$O$1069,MATCH(CONCATENATE($C286,D$8,$B286),Data!$J$10:$J$1069,0),15),"")</f>
        <v/>
      </c>
      <c r="E286" s="24" t="str">
        <f ca="1">IFERROR(INDEX(Data!$A$10:$O$1069,MATCH(CONCATENATE($C286,E$8,$B286),Data!$J$10:$J$1069,0),15),"")</f>
        <v/>
      </c>
      <c r="F286" s="24" t="str">
        <f ca="1">IFERROR(INDEX(Data!$A$10:$O$1069,MATCH(CONCATENATE($C286,F$8,$B286),Data!$J$10:$J$1069,0),15),"")</f>
        <v/>
      </c>
      <c r="G286" s="24" t="str">
        <f ca="1">IFERROR(INDEX(Data!$A$10:$O$1069,MATCH(CONCATENATE($C286,G$8,$B286),Data!$J$10:$J$1069,0),15),"")</f>
        <v/>
      </c>
      <c r="H286" s="24" t="str">
        <f ca="1">IFERROR(INDEX(Data!$A$10:$O$1069,MATCH(CONCATENATE($C286,H$8,$B286),Data!$J$10:$J$1069,0),15),"")</f>
        <v/>
      </c>
      <c r="I286" s="24" t="str">
        <f ca="1">IFERROR(INDEX(Data!$A$10:$O$1069,MATCH(CONCATENATE($C286,I$8,$B286),Data!$J$10:$J$1069,0),15),"")</f>
        <v/>
      </c>
    </row>
    <row r="287" spans="1:9" ht="40.5" customHeight="1" x14ac:dyDescent="0.25">
      <c r="A287" s="29">
        <f>COUNTIF($C$8:C287,C287)+1</f>
        <v>41</v>
      </c>
      <c r="B287" s="29" t="str">
        <f t="shared" si="5"/>
        <v>RSK</v>
      </c>
      <c r="C287" s="30" t="s">
        <v>16</v>
      </c>
      <c r="D287" s="24" t="str">
        <f ca="1">IFERROR(INDEX(Data!$A$10:$O$1069,MATCH(CONCATENATE($C287,D$8,$B287),Data!$J$10:$J$1069,0),15),"")</f>
        <v/>
      </c>
      <c r="E287" s="24" t="str">
        <f ca="1">IFERROR(INDEX(Data!$A$10:$O$1069,MATCH(CONCATENATE($C287,E$8,$B287),Data!$J$10:$J$1069,0),15),"")</f>
        <v/>
      </c>
      <c r="F287" s="24" t="str">
        <f ca="1">IFERROR(INDEX(Data!$A$10:$O$1069,MATCH(CONCATENATE($C287,F$8,$B287),Data!$J$10:$J$1069,0),15),"")</f>
        <v/>
      </c>
      <c r="G287" s="24" t="str">
        <f ca="1">IFERROR(INDEX(Data!$A$10:$O$1069,MATCH(CONCATENATE($C287,G$8,$B287),Data!$J$10:$J$1069,0),15),"")</f>
        <v/>
      </c>
      <c r="H287" s="24" t="str">
        <f ca="1">IFERROR(INDEX(Data!$A$10:$O$1069,MATCH(CONCATENATE($C287,H$8,$B287),Data!$J$10:$J$1069,0),15),"")</f>
        <v/>
      </c>
      <c r="I287" s="24" t="str">
        <f ca="1">IFERROR(INDEX(Data!$A$10:$O$1069,MATCH(CONCATENATE($C287,I$8,$B287),Data!$J$10:$J$1069,0),15),"")</f>
        <v/>
      </c>
    </row>
    <row r="288" spans="1:9" ht="40.5" customHeight="1" x14ac:dyDescent="0.25">
      <c r="A288" s="32" t="s">
        <v>143</v>
      </c>
      <c r="B288" s="32" t="s">
        <v>143</v>
      </c>
      <c r="C288" s="32" t="s">
        <v>143</v>
      </c>
      <c r="D288" s="32" t="s">
        <v>143</v>
      </c>
      <c r="E288" s="32" t="s">
        <v>143</v>
      </c>
      <c r="F288" s="32" t="s">
        <v>143</v>
      </c>
      <c r="G288" s="32" t="s">
        <v>143</v>
      </c>
      <c r="H288" s="32" t="s">
        <v>143</v>
      </c>
      <c r="I288" s="32" t="s">
        <v>143</v>
      </c>
    </row>
    <row r="289" spans="1:9" ht="40.5" customHeight="1" x14ac:dyDescent="0.25">
      <c r="A289" s="29">
        <f>COUNTIF($C$8:C289,C289)+1</f>
        <v>42</v>
      </c>
      <c r="B289" s="29" t="str">
        <f>VLOOKUP(A289,$K$11:$L$80,2,FALSE)</f>
        <v>RUH</v>
      </c>
      <c r="C289" s="30" t="s">
        <v>0</v>
      </c>
      <c r="D289" s="24" t="str">
        <f ca="1">IFERROR(INDEX(Data!$A$10:$O$1069,MATCH(CONCATENATE($C289,D$8,$B289),Data!$J$10:$J$1069,0),15),"")</f>
        <v/>
      </c>
      <c r="E289" s="24" t="str">
        <f ca="1">IFERROR(INDEX(Data!$A$10:$O$1069,MATCH(CONCATENATE($C289,E$8,$B289),Data!$J$10:$J$1069,0),15),"")</f>
        <v/>
      </c>
      <c r="F289" s="24" t="str">
        <f ca="1">IFERROR(INDEX(Data!$A$10:$O$1069,MATCH(CONCATENATE($C289,F$8,$B289),Data!$J$10:$J$1069,0),15),"")</f>
        <v/>
      </c>
      <c r="G289" s="24" t="str">
        <f ca="1">IFERROR(INDEX(Data!$A$10:$O$1069,MATCH(CONCATENATE($C289,G$8,$B289),Data!$J$10:$J$1069,0),15),"")</f>
        <v/>
      </c>
      <c r="H289" s="24" t="str">
        <f ca="1">IFERROR(INDEX(Data!$A$10:$O$1069,MATCH(CONCATENATE($C289,H$8,$B289),Data!$J$10:$J$1069,0),15),"")</f>
        <v/>
      </c>
      <c r="I289" s="24" t="str">
        <f ca="1">IFERROR(INDEX(Data!$A$10:$O$1069,MATCH(CONCATENATE($C289,I$8,$B289),Data!$J$10:$J$1069,0),15),"")</f>
        <v/>
      </c>
    </row>
    <row r="290" spans="1:9" ht="40.5" customHeight="1" x14ac:dyDescent="0.25">
      <c r="A290" s="29">
        <f>COUNTIF($C$8:C290,C290)+1</f>
        <v>42</v>
      </c>
      <c r="B290" s="29" t="str">
        <f t="shared" si="5"/>
        <v>RUH</v>
      </c>
      <c r="C290" s="30" t="s">
        <v>12</v>
      </c>
      <c r="D290" s="24" t="str">
        <f ca="1">IFERROR(INDEX(Data!$A$10:$O$1069,MATCH(CONCATENATE($C290,D$8,$B290),Data!$J$10:$J$1069,0),15),"")</f>
        <v/>
      </c>
      <c r="E290" s="24" t="str">
        <f ca="1">IFERROR(INDEX(Data!$A$10:$O$1069,MATCH(CONCATENATE($C290,E$8,$B290),Data!$J$10:$J$1069,0),15),"")</f>
        <v/>
      </c>
      <c r="F290" s="24" t="str">
        <f ca="1">IFERROR(INDEX(Data!$A$10:$O$1069,MATCH(CONCATENATE($C290,F$8,$B290),Data!$J$10:$J$1069,0),15),"")</f>
        <v/>
      </c>
      <c r="G290" s="24" t="str">
        <f ca="1">IFERROR(INDEX(Data!$A$10:$O$1069,MATCH(CONCATENATE($C290,G$8,$B290),Data!$J$10:$J$1069,0),15),"")</f>
        <v/>
      </c>
      <c r="H290" s="24" t="str">
        <f ca="1">IFERROR(INDEX(Data!$A$10:$O$1069,MATCH(CONCATENATE($C290,H$8,$B290),Data!$J$10:$J$1069,0),15),"")</f>
        <v/>
      </c>
      <c r="I290" s="24" t="str">
        <f ca="1">IFERROR(INDEX(Data!$A$10:$O$1069,MATCH(CONCATENATE($C290,I$8,$B290),Data!$J$10:$J$1069,0),15),"")</f>
        <v/>
      </c>
    </row>
    <row r="291" spans="1:9" ht="40.5" customHeight="1" x14ac:dyDescent="0.25">
      <c r="A291" s="29">
        <f>COUNTIF($C$8:C291,C291)+1</f>
        <v>42</v>
      </c>
      <c r="B291" s="29" t="str">
        <f t="shared" si="5"/>
        <v>RUH</v>
      </c>
      <c r="C291" s="30" t="s">
        <v>13</v>
      </c>
      <c r="D291" s="24" t="str">
        <f ca="1">IFERROR(INDEX(Data!$A$10:$O$1069,MATCH(CONCATENATE($C291,D$8,$B291),Data!$J$10:$J$1069,0),15),"")</f>
        <v/>
      </c>
      <c r="E291" s="24" t="str">
        <f ca="1">IFERROR(INDEX(Data!$A$10:$O$1069,MATCH(CONCATENATE($C291,E$8,$B291),Data!$J$10:$J$1069,0),15),"")</f>
        <v/>
      </c>
      <c r="F291" s="24" t="str">
        <f ca="1">IFERROR(INDEX(Data!$A$10:$O$1069,MATCH(CONCATENATE($C291,F$8,$B291),Data!$J$10:$J$1069,0),15),"")</f>
        <v/>
      </c>
      <c r="G291" s="24" t="str">
        <f ca="1">IFERROR(INDEX(Data!$A$10:$O$1069,MATCH(CONCATENATE($C291,G$8,$B291),Data!$J$10:$J$1069,0),15),"")</f>
        <v/>
      </c>
      <c r="H291" s="24" t="str">
        <f ca="1">IFERROR(INDEX(Data!$A$10:$O$1069,MATCH(CONCATENATE($C291,H$8,$B291),Data!$J$10:$J$1069,0),15),"")</f>
        <v/>
      </c>
      <c r="I291" s="24" t="str">
        <f ca="1">IFERROR(INDEX(Data!$A$10:$O$1069,MATCH(CONCATENATE($C291,I$8,$B291),Data!$J$10:$J$1069,0),15),"")</f>
        <v/>
      </c>
    </row>
    <row r="292" spans="1:9" ht="40.5" customHeight="1" x14ac:dyDescent="0.25">
      <c r="A292" s="29">
        <f>COUNTIF($C$8:C292,C292)+1</f>
        <v>42</v>
      </c>
      <c r="B292" s="29" t="str">
        <f t="shared" si="5"/>
        <v>RUH</v>
      </c>
      <c r="C292" s="30" t="s">
        <v>14</v>
      </c>
      <c r="D292" s="24" t="str">
        <f ca="1">IFERROR(INDEX(Data!$A$10:$O$1069,MATCH(CONCATENATE($C292,D$8,$B292),Data!$J$10:$J$1069,0),15),"")</f>
        <v/>
      </c>
      <c r="E292" s="24" t="str">
        <f ca="1">IFERROR(INDEX(Data!$A$10:$O$1069,MATCH(CONCATENATE($C292,E$8,$B292),Data!$J$10:$J$1069,0),15),"")</f>
        <v/>
      </c>
      <c r="F292" s="24" t="str">
        <f ca="1">IFERROR(INDEX(Data!$A$10:$O$1069,MATCH(CONCATENATE($C292,F$8,$B292),Data!$J$10:$J$1069,0),15),"")</f>
        <v/>
      </c>
      <c r="G292" s="24" t="str">
        <f ca="1">IFERROR(INDEX(Data!$A$10:$O$1069,MATCH(CONCATENATE($C292,G$8,$B292),Data!$J$10:$J$1069,0),15),"")</f>
        <v/>
      </c>
      <c r="H292" s="24" t="str">
        <f ca="1">IFERROR(INDEX(Data!$A$10:$O$1069,MATCH(CONCATENATE($C292,H$8,$B292),Data!$J$10:$J$1069,0),15),"")</f>
        <v/>
      </c>
      <c r="I292" s="24" t="str">
        <f ca="1">IFERROR(INDEX(Data!$A$10:$O$1069,MATCH(CONCATENATE($C292,I$8,$B292),Data!$J$10:$J$1069,0),15),"")</f>
        <v/>
      </c>
    </row>
    <row r="293" spans="1:9" ht="40.5" customHeight="1" x14ac:dyDescent="0.25">
      <c r="A293" s="29">
        <f>COUNTIF($C$8:C293,C293)+1</f>
        <v>42</v>
      </c>
      <c r="B293" s="29" t="str">
        <f t="shared" si="5"/>
        <v>RUH</v>
      </c>
      <c r="C293" s="30" t="s">
        <v>15</v>
      </c>
      <c r="D293" s="24" t="str">
        <f ca="1">IFERROR(INDEX(Data!$A$10:$O$1069,MATCH(CONCATENATE($C293,D$8,$B293),Data!$J$10:$J$1069,0),15),"")</f>
        <v/>
      </c>
      <c r="E293" s="24" t="str">
        <f ca="1">IFERROR(INDEX(Data!$A$10:$O$1069,MATCH(CONCATENATE($C293,E$8,$B293),Data!$J$10:$J$1069,0),15),"")</f>
        <v/>
      </c>
      <c r="F293" s="24" t="str">
        <f ca="1">IFERROR(INDEX(Data!$A$10:$O$1069,MATCH(CONCATENATE($C293,F$8,$B293),Data!$J$10:$J$1069,0),15),"")</f>
        <v/>
      </c>
      <c r="G293" s="24" t="str">
        <f ca="1">IFERROR(INDEX(Data!$A$10:$O$1069,MATCH(CONCATENATE($C293,G$8,$B293),Data!$J$10:$J$1069,0),15),"")</f>
        <v/>
      </c>
      <c r="H293" s="24" t="str">
        <f ca="1">IFERROR(INDEX(Data!$A$10:$O$1069,MATCH(CONCATENATE($C293,H$8,$B293),Data!$J$10:$J$1069,0),15),"")</f>
        <v/>
      </c>
      <c r="I293" s="24" t="str">
        <f ca="1">IFERROR(INDEX(Data!$A$10:$O$1069,MATCH(CONCATENATE($C293,I$8,$B293),Data!$J$10:$J$1069,0),15),"")</f>
        <v/>
      </c>
    </row>
    <row r="294" spans="1:9" ht="40.5" customHeight="1" x14ac:dyDescent="0.25">
      <c r="A294" s="29">
        <f>COUNTIF($C$8:C294,C294)+1</f>
        <v>42</v>
      </c>
      <c r="B294" s="29" t="str">
        <f t="shared" si="5"/>
        <v>RUH</v>
      </c>
      <c r="C294" s="30" t="s">
        <v>16</v>
      </c>
      <c r="D294" s="24" t="str">
        <f ca="1">IFERROR(INDEX(Data!$A$10:$O$1069,MATCH(CONCATENATE($C294,D$8,$B294),Data!$J$10:$J$1069,0),15),"")</f>
        <v/>
      </c>
      <c r="E294" s="24" t="str">
        <f ca="1">IFERROR(INDEX(Data!$A$10:$O$1069,MATCH(CONCATENATE($C294,E$8,$B294),Data!$J$10:$J$1069,0),15),"")</f>
        <v/>
      </c>
      <c r="F294" s="24" t="str">
        <f ca="1">IFERROR(INDEX(Data!$A$10:$O$1069,MATCH(CONCATENATE($C294,F$8,$B294),Data!$J$10:$J$1069,0),15),"")</f>
        <v/>
      </c>
      <c r="G294" s="24" t="str">
        <f ca="1">IFERROR(INDEX(Data!$A$10:$O$1069,MATCH(CONCATENATE($C294,G$8,$B294),Data!$J$10:$J$1069,0),15),"")</f>
        <v/>
      </c>
      <c r="H294" s="24" t="str">
        <f ca="1">IFERROR(INDEX(Data!$A$10:$O$1069,MATCH(CONCATENATE($C294,H$8,$B294),Data!$J$10:$J$1069,0),15),"")</f>
        <v/>
      </c>
      <c r="I294" s="24" t="str">
        <f ca="1">IFERROR(INDEX(Data!$A$10:$O$1069,MATCH(CONCATENATE($C294,I$8,$B294),Data!$J$10:$J$1069,0),15),"")</f>
        <v/>
      </c>
    </row>
    <row r="295" spans="1:9" ht="40.5" customHeight="1" x14ac:dyDescent="0.25">
      <c r="A295" s="32" t="s">
        <v>143</v>
      </c>
      <c r="B295" s="32" t="s">
        <v>143</v>
      </c>
      <c r="C295" s="32" t="s">
        <v>143</v>
      </c>
      <c r="D295" s="32" t="s">
        <v>143</v>
      </c>
      <c r="E295" s="32" t="s">
        <v>143</v>
      </c>
      <c r="F295" s="32" t="s">
        <v>143</v>
      </c>
      <c r="G295" s="32" t="s">
        <v>143</v>
      </c>
      <c r="H295" s="32" t="s">
        <v>143</v>
      </c>
      <c r="I295" s="32" t="s">
        <v>143</v>
      </c>
    </row>
    <row r="296" spans="1:9" ht="40.5" customHeight="1" x14ac:dyDescent="0.25">
      <c r="A296" s="29">
        <f>COUNTIF($C$8:C296,C296)+1</f>
        <v>43</v>
      </c>
      <c r="B296" s="29" t="str">
        <f>VLOOKUP(A296,$K$11:$L$80,2,FALSE)</f>
        <v>SA</v>
      </c>
      <c r="C296" s="30" t="s">
        <v>0</v>
      </c>
      <c r="D296" s="24" t="str">
        <f ca="1">IFERROR(INDEX(Data!$A$10:$O$1069,MATCH(CONCATENATE($C296,D$8,$B296),Data!$J$10:$J$1069,0),15),"")</f>
        <v/>
      </c>
      <c r="E296" s="24" t="str">
        <f ca="1">IFERROR(INDEX(Data!$A$10:$O$1069,MATCH(CONCATENATE($C296,E$8,$B296),Data!$J$10:$J$1069,0),15),"")</f>
        <v/>
      </c>
      <c r="F296" s="24" t="str">
        <f ca="1">IFERROR(INDEX(Data!$A$10:$O$1069,MATCH(CONCATENATE($C296,F$8,$B296),Data!$J$10:$J$1069,0),15),"")</f>
        <v/>
      </c>
      <c r="G296" s="24" t="str">
        <f ca="1">IFERROR(INDEX(Data!$A$10:$O$1069,MATCH(CONCATENATE($C296,G$8,$B296),Data!$J$10:$J$1069,0),15),"")</f>
        <v/>
      </c>
      <c r="H296" s="24" t="str">
        <f ca="1">IFERROR(INDEX(Data!$A$10:$O$1069,MATCH(CONCATENATE($C296,H$8,$B296),Data!$J$10:$J$1069,0),15),"")</f>
        <v/>
      </c>
      <c r="I296" s="24" t="str">
        <f ca="1">IFERROR(INDEX(Data!$A$10:$O$1069,MATCH(CONCATENATE($C296,I$8,$B296),Data!$J$10:$J$1069,0),15),"")</f>
        <v/>
      </c>
    </row>
    <row r="297" spans="1:9" ht="40.5" customHeight="1" x14ac:dyDescent="0.25">
      <c r="A297" s="29">
        <f>COUNTIF($C$8:C297,C297)+1</f>
        <v>43</v>
      </c>
      <c r="B297" s="29" t="str">
        <f t="shared" si="5"/>
        <v>SA</v>
      </c>
      <c r="C297" s="30" t="s">
        <v>12</v>
      </c>
      <c r="D297" s="24" t="str">
        <f ca="1">IFERROR(INDEX(Data!$A$10:$O$1069,MATCH(CONCATENATE($C297,D$8,$B297),Data!$J$10:$J$1069,0),15),"")</f>
        <v/>
      </c>
      <c r="E297" s="24" t="str">
        <f ca="1">IFERROR(INDEX(Data!$A$10:$O$1069,MATCH(CONCATENATE($C297,E$8,$B297),Data!$J$10:$J$1069,0),15),"")</f>
        <v/>
      </c>
      <c r="F297" s="24" t="str">
        <f ca="1">IFERROR(INDEX(Data!$A$10:$O$1069,MATCH(CONCATENATE($C297,F$8,$B297),Data!$J$10:$J$1069,0),15),"")</f>
        <v/>
      </c>
      <c r="G297" s="24" t="str">
        <f ca="1">IFERROR(INDEX(Data!$A$10:$O$1069,MATCH(CONCATENATE($C297,G$8,$B297),Data!$J$10:$J$1069,0),15),"")</f>
        <v/>
      </c>
      <c r="H297" s="24" t="str">
        <f ca="1">IFERROR(INDEX(Data!$A$10:$O$1069,MATCH(CONCATENATE($C297,H$8,$B297),Data!$J$10:$J$1069,0),15),"")</f>
        <v/>
      </c>
      <c r="I297" s="24" t="str">
        <f ca="1">IFERROR(INDEX(Data!$A$10:$O$1069,MATCH(CONCATENATE($C297,I$8,$B297),Data!$J$10:$J$1069,0),15),"")</f>
        <v/>
      </c>
    </row>
    <row r="298" spans="1:9" ht="40.5" customHeight="1" x14ac:dyDescent="0.25">
      <c r="A298" s="29">
        <f>COUNTIF($C$8:C298,C298)+1</f>
        <v>43</v>
      </c>
      <c r="B298" s="29" t="str">
        <f t="shared" si="5"/>
        <v>SA</v>
      </c>
      <c r="C298" s="30" t="s">
        <v>13</v>
      </c>
      <c r="D298" s="24" t="str">
        <f ca="1">IFERROR(INDEX(Data!$A$10:$O$1069,MATCH(CONCATENATE($C298,D$8,$B298),Data!$J$10:$J$1069,0),15),"")</f>
        <v/>
      </c>
      <c r="E298" s="24" t="str">
        <f ca="1">IFERROR(INDEX(Data!$A$10:$O$1069,MATCH(CONCATENATE($C298,E$8,$B298),Data!$J$10:$J$1069,0),15),"")</f>
        <v/>
      </c>
      <c r="F298" s="24" t="str">
        <f ca="1">IFERROR(INDEX(Data!$A$10:$O$1069,MATCH(CONCATENATE($C298,F$8,$B298),Data!$J$10:$J$1069,0),15),"")</f>
        <v/>
      </c>
      <c r="G298" s="24" t="str">
        <f ca="1">IFERROR(INDEX(Data!$A$10:$O$1069,MATCH(CONCATENATE($C298,G$8,$B298),Data!$J$10:$J$1069,0),15),"")</f>
        <v/>
      </c>
      <c r="H298" s="24" t="str">
        <f ca="1">IFERROR(INDEX(Data!$A$10:$O$1069,MATCH(CONCATENATE($C298,H$8,$B298),Data!$J$10:$J$1069,0),15),"")</f>
        <v/>
      </c>
      <c r="I298" s="24" t="str">
        <f ca="1">IFERROR(INDEX(Data!$A$10:$O$1069,MATCH(CONCATENATE($C298,I$8,$B298),Data!$J$10:$J$1069,0),15),"")</f>
        <v/>
      </c>
    </row>
    <row r="299" spans="1:9" ht="40.5" customHeight="1" x14ac:dyDescent="0.25">
      <c r="A299" s="29">
        <f>COUNTIF($C$8:C299,C299)+1</f>
        <v>43</v>
      </c>
      <c r="B299" s="29" t="str">
        <f t="shared" si="5"/>
        <v>SA</v>
      </c>
      <c r="C299" s="30" t="s">
        <v>14</v>
      </c>
      <c r="D299" s="24" t="str">
        <f ca="1">IFERROR(INDEX(Data!$A$10:$O$1069,MATCH(CONCATENATE($C299,D$8,$B299),Data!$J$10:$J$1069,0),15),"")</f>
        <v/>
      </c>
      <c r="E299" s="24" t="str">
        <f ca="1">IFERROR(INDEX(Data!$A$10:$O$1069,MATCH(CONCATENATE($C299,E$8,$B299),Data!$J$10:$J$1069,0),15),"")</f>
        <v/>
      </c>
      <c r="F299" s="24" t="str">
        <f ca="1">IFERROR(INDEX(Data!$A$10:$O$1069,MATCH(CONCATENATE($C299,F$8,$B299),Data!$J$10:$J$1069,0),15),"")</f>
        <v/>
      </c>
      <c r="G299" s="24" t="str">
        <f ca="1">IFERROR(INDEX(Data!$A$10:$O$1069,MATCH(CONCATENATE($C299,G$8,$B299),Data!$J$10:$J$1069,0),15),"")</f>
        <v/>
      </c>
      <c r="H299" s="24" t="str">
        <f ca="1">IFERROR(INDEX(Data!$A$10:$O$1069,MATCH(CONCATENATE($C299,H$8,$B299),Data!$J$10:$J$1069,0),15),"")</f>
        <v/>
      </c>
      <c r="I299" s="24" t="str">
        <f ca="1">IFERROR(INDEX(Data!$A$10:$O$1069,MATCH(CONCATENATE($C299,I$8,$B299),Data!$J$10:$J$1069,0),15),"")</f>
        <v/>
      </c>
    </row>
    <row r="300" spans="1:9" ht="40.5" customHeight="1" x14ac:dyDescent="0.25">
      <c r="A300" s="29">
        <f>COUNTIF($C$8:C300,C300)+1</f>
        <v>43</v>
      </c>
      <c r="B300" s="29" t="str">
        <f t="shared" si="5"/>
        <v>SA</v>
      </c>
      <c r="C300" s="30" t="s">
        <v>15</v>
      </c>
      <c r="D300" s="24" t="str">
        <f ca="1">IFERROR(INDEX(Data!$A$10:$O$1069,MATCH(CONCATENATE($C300,D$8,$B300),Data!$J$10:$J$1069,0),15),"")</f>
        <v/>
      </c>
      <c r="E300" s="24" t="str">
        <f ca="1">IFERROR(INDEX(Data!$A$10:$O$1069,MATCH(CONCATENATE($C300,E$8,$B300),Data!$J$10:$J$1069,0),15),"")</f>
        <v/>
      </c>
      <c r="F300" s="24" t="str">
        <f ca="1">IFERROR(INDEX(Data!$A$10:$O$1069,MATCH(CONCATENATE($C300,F$8,$B300),Data!$J$10:$J$1069,0),15),"")</f>
        <v/>
      </c>
      <c r="G300" s="24" t="str">
        <f ca="1">IFERROR(INDEX(Data!$A$10:$O$1069,MATCH(CONCATENATE($C300,G$8,$B300),Data!$J$10:$J$1069,0),15),"")</f>
        <v/>
      </c>
      <c r="H300" s="24" t="str">
        <f ca="1">IFERROR(INDEX(Data!$A$10:$O$1069,MATCH(CONCATENATE($C300,H$8,$B300),Data!$J$10:$J$1069,0),15),"")</f>
        <v/>
      </c>
      <c r="I300" s="24" t="str">
        <f ca="1">IFERROR(INDEX(Data!$A$10:$O$1069,MATCH(CONCATENATE($C300,I$8,$B300),Data!$J$10:$J$1069,0),15),"")</f>
        <v/>
      </c>
    </row>
    <row r="301" spans="1:9" ht="40.5" customHeight="1" x14ac:dyDescent="0.25">
      <c r="A301" s="29">
        <f>COUNTIF($C$8:C301,C301)+1</f>
        <v>43</v>
      </c>
      <c r="B301" s="29" t="str">
        <f t="shared" si="5"/>
        <v>SA</v>
      </c>
      <c r="C301" s="30" t="s">
        <v>16</v>
      </c>
      <c r="D301" s="24" t="str">
        <f ca="1">IFERROR(INDEX(Data!$A$10:$O$1069,MATCH(CONCATENATE($C301,D$8,$B301),Data!$J$10:$J$1069,0),15),"")</f>
        <v/>
      </c>
      <c r="E301" s="24" t="str">
        <f ca="1">IFERROR(INDEX(Data!$A$10:$O$1069,MATCH(CONCATENATE($C301,E$8,$B301),Data!$J$10:$J$1069,0),15),"")</f>
        <v/>
      </c>
      <c r="F301" s="24" t="str">
        <f ca="1">IFERROR(INDEX(Data!$A$10:$O$1069,MATCH(CONCATENATE($C301,F$8,$B301),Data!$J$10:$J$1069,0),15),"")</f>
        <v/>
      </c>
      <c r="G301" s="24" t="str">
        <f ca="1">IFERROR(INDEX(Data!$A$10:$O$1069,MATCH(CONCATENATE($C301,G$8,$B301),Data!$J$10:$J$1069,0),15),"")</f>
        <v/>
      </c>
      <c r="H301" s="24" t="str">
        <f ca="1">IFERROR(INDEX(Data!$A$10:$O$1069,MATCH(CONCATENATE($C301,H$8,$B301),Data!$J$10:$J$1069,0),15),"")</f>
        <v/>
      </c>
      <c r="I301" s="24" t="str">
        <f ca="1">IFERROR(INDEX(Data!$A$10:$O$1069,MATCH(CONCATENATE($C301,I$8,$B301),Data!$J$10:$J$1069,0),15),"")</f>
        <v/>
      </c>
    </row>
    <row r="302" spans="1:9" ht="40.5" customHeight="1" x14ac:dyDescent="0.25">
      <c r="A302" s="32" t="s">
        <v>143</v>
      </c>
      <c r="B302" s="32" t="s">
        <v>143</v>
      </c>
      <c r="C302" s="32" t="s">
        <v>143</v>
      </c>
      <c r="D302" s="32" t="s">
        <v>143</v>
      </c>
      <c r="E302" s="32" t="s">
        <v>143</v>
      </c>
      <c r="F302" s="32" t="s">
        <v>143</v>
      </c>
      <c r="G302" s="32" t="s">
        <v>143</v>
      </c>
      <c r="H302" s="32" t="s">
        <v>143</v>
      </c>
      <c r="I302" s="32" t="s">
        <v>143</v>
      </c>
    </row>
    <row r="303" spans="1:9" ht="40.5" customHeight="1" x14ac:dyDescent="0.25">
      <c r="A303" s="29">
        <f>COUNTIF($C$8:C303,C303)+1</f>
        <v>44</v>
      </c>
      <c r="B303" s="29" t="str">
        <f t="shared" ref="B303:B343" si="6">VLOOKUP(A303,$K$11:$L$80,2,FALSE)</f>
        <v>SAS</v>
      </c>
      <c r="C303" s="30" t="s">
        <v>0</v>
      </c>
      <c r="D303" s="24" t="str">
        <f ca="1">IFERROR(INDEX(Data!$A$10:$O$1069,MATCH(CONCATENATE($C303,D$8,$B303),Data!$J$10:$J$1069,0),15),"")</f>
        <v/>
      </c>
      <c r="E303" s="24" t="str">
        <f ca="1">IFERROR(INDEX(Data!$A$10:$O$1069,MATCH(CONCATENATE($C303,E$8,$B303),Data!$J$10:$J$1069,0),15),"")</f>
        <v/>
      </c>
      <c r="F303" s="24" t="str">
        <f ca="1">IFERROR(INDEX(Data!$A$10:$O$1069,MATCH(CONCATENATE($C303,F$8,$B303),Data!$J$10:$J$1069,0),15),"")</f>
        <v/>
      </c>
      <c r="G303" s="24" t="str">
        <f ca="1">IFERROR(INDEX(Data!$A$10:$O$1069,MATCH(CONCATENATE($C303,G$8,$B303),Data!$J$10:$J$1069,0),15),"")</f>
        <v/>
      </c>
      <c r="H303" s="24" t="str">
        <f ca="1">IFERROR(INDEX(Data!$A$10:$O$1069,MATCH(CONCATENATE($C303,H$8,$B303),Data!$J$10:$J$1069,0),15),"")</f>
        <v>TE213(L2T1)A
702 --- SAS</v>
      </c>
      <c r="I303" s="24" t="str">
        <f ca="1">IFERROR(INDEX(Data!$A$10:$O$1069,MATCH(CONCATENATE($C303,I$8,$B303),Data!$J$10:$J$1069,0),15),"")</f>
        <v/>
      </c>
    </row>
    <row r="304" spans="1:9" ht="40.5" customHeight="1" x14ac:dyDescent="0.25">
      <c r="A304" s="29">
        <f>COUNTIF($C$8:C304,C304)+1</f>
        <v>44</v>
      </c>
      <c r="B304" s="29" t="str">
        <f t="shared" si="6"/>
        <v>SAS</v>
      </c>
      <c r="C304" s="30" t="s">
        <v>12</v>
      </c>
      <c r="D304" s="24" t="str">
        <f ca="1">IFERROR(INDEX(Data!$A$10:$O$1069,MATCH(CONCATENATE($C304,D$8,$B304),Data!$J$10:$J$1069,0),15),"")</f>
        <v/>
      </c>
      <c r="E304" s="24" t="str">
        <f ca="1">IFERROR(INDEX(Data!$A$10:$O$1069,MATCH(CONCATENATE($C304,E$8,$B304),Data!$J$10:$J$1069,0),15),"")</f>
        <v>TE214(L2T1)A 10-12 PM
0 --- SAS</v>
      </c>
      <c r="F304" s="24" t="str">
        <f ca="1">IFERROR(INDEX(Data!$A$10:$O$1069,MATCH(CONCATENATE($C304,F$8,$B304),Data!$J$10:$J$1069,0),15),"")</f>
        <v/>
      </c>
      <c r="G304" s="24" t="str">
        <f ca="1">IFERROR(INDEX(Data!$A$10:$O$1069,MATCH(CONCATENATE($C304,G$8,$B304),Data!$J$10:$J$1069,0),15),"")</f>
        <v/>
      </c>
      <c r="H304" s="24" t="str">
        <f ca="1">IFERROR(INDEX(Data!$A$10:$O$1069,MATCH(CONCATENATE($C304,H$8,$B304),Data!$J$10:$J$1069,0),15),"")</f>
        <v/>
      </c>
      <c r="I304" s="24" t="str">
        <f ca="1">IFERROR(INDEX(Data!$A$10:$O$1069,MATCH(CONCATENATE($C304,I$8,$B304),Data!$J$10:$J$1069,0),15),"")</f>
        <v/>
      </c>
    </row>
    <row r="305" spans="1:9" ht="40.5" customHeight="1" x14ac:dyDescent="0.25">
      <c r="A305" s="29">
        <f>COUNTIF($C$8:C305,C305)+1</f>
        <v>44</v>
      </c>
      <c r="B305" s="29" t="str">
        <f t="shared" si="6"/>
        <v>SAS</v>
      </c>
      <c r="C305" s="30" t="s">
        <v>13</v>
      </c>
      <c r="D305" s="24" t="str">
        <f ca="1">IFERROR(INDEX(Data!$A$10:$O$1069,MATCH(CONCATENATE($C305,D$8,$B305),Data!$J$10:$J$1069,0),15),"")</f>
        <v>TE313(L3T1)B
705 --- SAS</v>
      </c>
      <c r="E305" s="24" t="str">
        <f ca="1">IFERROR(INDEX(Data!$A$10:$O$1069,MATCH(CONCATENATE($C305,E$8,$B305),Data!$J$10:$J$1069,0),15),"")</f>
        <v>TE313(L3T1)B
705 --- SAS</v>
      </c>
      <c r="F305" s="24" t="str">
        <f ca="1">IFERROR(INDEX(Data!$A$10:$O$1069,MATCH(CONCATENATE($C305,F$8,$B305),Data!$J$10:$J$1069,0),15),"")</f>
        <v/>
      </c>
      <c r="G305" s="24" t="str">
        <f ca="1">IFERROR(INDEX(Data!$A$10:$O$1069,MATCH(CONCATENATE($C305,G$8,$B305),Data!$J$10:$J$1069,0),15),"")</f>
        <v/>
      </c>
      <c r="H305" s="24" t="str">
        <f ca="1">IFERROR(INDEX(Data!$A$10:$O$1069,MATCH(CONCATENATE($C305,H$8,$B305),Data!$J$10:$J$1069,0),15),"")</f>
        <v/>
      </c>
      <c r="I305" s="24" t="str">
        <f ca="1">IFERROR(INDEX(Data!$A$10:$O$1069,MATCH(CONCATENATE($C305,I$8,$B305),Data!$J$10:$J$1069,0),15),"")</f>
        <v/>
      </c>
    </row>
    <row r="306" spans="1:9" ht="40.5" customHeight="1" x14ac:dyDescent="0.25">
      <c r="A306" s="29">
        <f>COUNTIF($C$8:C306,C306)+1</f>
        <v>44</v>
      </c>
      <c r="B306" s="29" t="str">
        <f t="shared" si="6"/>
        <v>SAS</v>
      </c>
      <c r="C306" s="30" t="s">
        <v>14</v>
      </c>
      <c r="D306" s="24" t="str">
        <f ca="1">IFERROR(INDEX(Data!$A$10:$O$1069,MATCH(CONCATENATE($C306,D$8,$B306),Data!$J$10:$J$1069,0),15),"")</f>
        <v>TE221(L2T2)B
705 --- SAS</v>
      </c>
      <c r="E306" s="24" t="str">
        <f ca="1">IFERROR(INDEX(Data!$A$10:$O$1069,MATCH(CONCATENATE($C306,E$8,$B306),Data!$J$10:$J$1069,0),15),"")</f>
        <v>TE221(L2T2)B
705 --- SAS</v>
      </c>
      <c r="F306" s="24" t="str">
        <f ca="1">IFERROR(INDEX(Data!$A$10:$O$1069,MATCH(CONCATENATE($C306,F$8,$B306),Data!$J$10:$J$1069,0),15),"")</f>
        <v/>
      </c>
      <c r="G306" s="24" t="str">
        <f ca="1">IFERROR(INDEX(Data!$A$10:$O$1069,MATCH(CONCATENATE($C306,G$8,$B306),Data!$J$10:$J$1069,0),15),"")</f>
        <v/>
      </c>
      <c r="H306" s="24" t="str">
        <f ca="1">IFERROR(INDEX(Data!$A$10:$O$1069,MATCH(CONCATENATE($C306,H$8,$B306),Data!$J$10:$J$1069,0),15),"")</f>
        <v/>
      </c>
      <c r="I306" s="24" t="str">
        <f ca="1">IFERROR(INDEX(Data!$A$10:$O$1069,MATCH(CONCATENATE($C306,I$8,$B306),Data!$J$10:$J$1069,0),15),"")</f>
        <v/>
      </c>
    </row>
    <row r="307" spans="1:9" ht="40.5" customHeight="1" x14ac:dyDescent="0.25">
      <c r="A307" s="29">
        <f>COUNTIF($C$8:C307,C307)+1</f>
        <v>44</v>
      </c>
      <c r="B307" s="29" t="str">
        <f t="shared" si="6"/>
        <v>SAS</v>
      </c>
      <c r="C307" s="30" t="s">
        <v>15</v>
      </c>
      <c r="D307" s="24" t="str">
        <f ca="1">IFERROR(INDEX(Data!$A$10:$O$1069,MATCH(CONCATENATE($C307,D$8,$B307),Data!$J$10:$J$1069,0),15),"")</f>
        <v/>
      </c>
      <c r="E307" s="24" t="str">
        <f ca="1">IFERROR(INDEX(Data!$A$10:$O$1069,MATCH(CONCATENATE($C307,E$8,$B307),Data!$J$10:$J$1069,0),15),"")</f>
        <v/>
      </c>
      <c r="F307" s="24" t="str">
        <f ca="1">IFERROR(INDEX(Data!$A$10:$O$1069,MATCH(CONCATENATE($C307,F$8,$B307),Data!$J$10:$J$1069,0),15),"")</f>
        <v/>
      </c>
      <c r="G307" s="24" t="str">
        <f ca="1">IFERROR(INDEX(Data!$A$10:$O$1069,MATCH(CONCATENATE($C307,G$8,$B307),Data!$J$10:$J$1069,0),15),"")</f>
        <v/>
      </c>
      <c r="H307" s="24" t="str">
        <f ca="1">IFERROR(INDEX(Data!$A$10:$O$1069,MATCH(CONCATENATE($C307,H$8,$B307),Data!$J$10:$J$1069,0),15),"")</f>
        <v/>
      </c>
      <c r="I307" s="24" t="str">
        <f ca="1">IFERROR(INDEX(Data!$A$10:$O$1069,MATCH(CONCATENATE($C307,I$8,$B307),Data!$J$10:$J$1069,0),15),"")</f>
        <v/>
      </c>
    </row>
    <row r="308" spans="1:9" ht="40.5" customHeight="1" x14ac:dyDescent="0.25">
      <c r="A308" s="29">
        <f>COUNTIF($C$8:C308,C308)+1</f>
        <v>44</v>
      </c>
      <c r="B308" s="29" t="str">
        <f t="shared" si="6"/>
        <v>SAS</v>
      </c>
      <c r="C308" s="30" t="s">
        <v>16</v>
      </c>
      <c r="D308" s="24" t="str">
        <f ca="1">IFERROR(INDEX(Data!$A$10:$O$1069,MATCH(CONCATENATE($C308,D$8,$B308),Data!$J$10:$J$1069,0),15),"")</f>
        <v/>
      </c>
      <c r="E308" s="24" t="str">
        <f ca="1">IFERROR(INDEX(Data!$A$10:$O$1069,MATCH(CONCATENATE($C308,E$8,$B308),Data!$J$10:$J$1069,0),15),"")</f>
        <v/>
      </c>
      <c r="F308" s="24" t="str">
        <f ca="1">IFERROR(INDEX(Data!$A$10:$O$1069,MATCH(CONCATENATE($C308,F$8,$B308),Data!$J$10:$J$1069,0),15),"")</f>
        <v/>
      </c>
      <c r="G308" s="24" t="str">
        <f ca="1">IFERROR(INDEX(Data!$A$10:$O$1069,MATCH(CONCATENATE($C308,G$8,$B308),Data!$J$10:$J$1069,0),15),"")</f>
        <v/>
      </c>
      <c r="H308" s="24" t="str">
        <f ca="1">IFERROR(INDEX(Data!$A$10:$O$1069,MATCH(CONCATENATE($C308,H$8,$B308),Data!$J$10:$J$1069,0),15),"")</f>
        <v/>
      </c>
      <c r="I308" s="24" t="str">
        <f ca="1">IFERROR(INDEX(Data!$A$10:$O$1069,MATCH(CONCATENATE($C308,I$8,$B308),Data!$J$10:$J$1069,0),15),"")</f>
        <v/>
      </c>
    </row>
    <row r="309" spans="1:9" ht="40.5" customHeight="1" x14ac:dyDescent="0.25">
      <c r="A309" s="32" t="s">
        <v>143</v>
      </c>
      <c r="B309" s="32" t="s">
        <v>143</v>
      </c>
      <c r="C309" s="32" t="s">
        <v>143</v>
      </c>
      <c r="D309" s="32" t="s">
        <v>143</v>
      </c>
      <c r="E309" s="32" t="s">
        <v>143</v>
      </c>
      <c r="F309" s="32" t="s">
        <v>143</v>
      </c>
      <c r="G309" s="32" t="s">
        <v>143</v>
      </c>
      <c r="H309" s="32" t="s">
        <v>143</v>
      </c>
      <c r="I309" s="32" t="s">
        <v>143</v>
      </c>
    </row>
    <row r="310" spans="1:9" ht="40.5" customHeight="1" x14ac:dyDescent="0.25">
      <c r="A310" s="29">
        <f>COUNTIF($C$8:C310,C310)+1</f>
        <v>45</v>
      </c>
      <c r="B310" s="29" t="str">
        <f t="shared" si="6"/>
        <v>Shamim</v>
      </c>
      <c r="C310" s="30" t="s">
        <v>0</v>
      </c>
      <c r="D310" s="24" t="str">
        <f ca="1">IFERROR(INDEX(Data!$A$10:$O$1069,MATCH(CONCATENATE($C310,D$8,$B310),Data!$J$10:$J$1069,0),15),"")</f>
        <v/>
      </c>
      <c r="E310" s="24" t="str">
        <f ca="1">IFERROR(INDEX(Data!$A$10:$O$1069,MATCH(CONCATENATE($C310,E$8,$B310),Data!$J$10:$J$1069,0),15),"")</f>
        <v/>
      </c>
      <c r="F310" s="24" t="str">
        <f ca="1">IFERROR(INDEX(Data!$A$10:$O$1069,MATCH(CONCATENATE($C310,F$8,$B310),Data!$J$10:$J$1069,0),15),"")</f>
        <v/>
      </c>
      <c r="G310" s="24" t="str">
        <f ca="1">IFERROR(INDEX(Data!$A$10:$O$1069,MATCH(CONCATENATE($C310,G$8,$B310),Data!$J$10:$J$1069,0),15),"")</f>
        <v/>
      </c>
      <c r="H310" s="24" t="str">
        <f ca="1">IFERROR(INDEX(Data!$A$10:$O$1069,MATCH(CONCATENATE($C310,H$8,$B310),Data!$J$10:$J$1069,0),15),"")</f>
        <v/>
      </c>
      <c r="I310" s="24" t="str">
        <f ca="1">IFERROR(INDEX(Data!$A$10:$O$1069,MATCH(CONCATENATE($C310,I$8,$B310),Data!$J$10:$J$1069,0),15),"")</f>
        <v/>
      </c>
    </row>
    <row r="311" spans="1:9" ht="40.5" customHeight="1" x14ac:dyDescent="0.25">
      <c r="A311" s="29">
        <f>COUNTIF($C$8:C311,C311)+1</f>
        <v>45</v>
      </c>
      <c r="B311" s="29" t="str">
        <f t="shared" si="6"/>
        <v>Shamim</v>
      </c>
      <c r="C311" s="30" t="s">
        <v>12</v>
      </c>
      <c r="D311" s="24" t="str">
        <f ca="1">IFERROR(INDEX(Data!$A$10:$O$1069,MATCH(CONCATENATE($C311,D$8,$B311),Data!$J$10:$J$1069,0),15),"")</f>
        <v/>
      </c>
      <c r="E311" s="24" t="str">
        <f ca="1">IFERROR(INDEX(Data!$A$10:$O$1069,MATCH(CONCATENATE($C311,E$8,$B311),Data!$J$10:$J$1069,0),15),"")</f>
        <v/>
      </c>
      <c r="F311" s="24" t="str">
        <f ca="1">IFERROR(INDEX(Data!$A$10:$O$1069,MATCH(CONCATENATE($C311,F$8,$B311),Data!$J$10:$J$1069,0),15),"")</f>
        <v/>
      </c>
      <c r="G311" s="24" t="str">
        <f ca="1">IFERROR(INDEX(Data!$A$10:$O$1069,MATCH(CONCATENATE($C311,G$8,$B311),Data!$J$10:$J$1069,0),15),"")</f>
        <v/>
      </c>
      <c r="H311" s="24" t="str">
        <f ca="1">IFERROR(INDEX(Data!$A$10:$O$1069,MATCH(CONCATENATE($C311,H$8,$B311),Data!$J$10:$J$1069,0),15),"")</f>
        <v/>
      </c>
      <c r="I311" s="24" t="str">
        <f ca="1">IFERROR(INDEX(Data!$A$10:$O$1069,MATCH(CONCATENATE($C311,I$8,$B311),Data!$J$10:$J$1069,0),15),"")</f>
        <v/>
      </c>
    </row>
    <row r="312" spans="1:9" ht="40.5" customHeight="1" x14ac:dyDescent="0.25">
      <c r="A312" s="29">
        <f>COUNTIF($C$8:C312,C312)+1</f>
        <v>45</v>
      </c>
      <c r="B312" s="29" t="str">
        <f t="shared" si="6"/>
        <v>Shamim</v>
      </c>
      <c r="C312" s="30" t="s">
        <v>13</v>
      </c>
      <c r="D312" s="24" t="str">
        <f ca="1">IFERROR(INDEX(Data!$A$10:$O$1069,MATCH(CONCATENATE($C312,D$8,$B312),Data!$J$10:$J$1069,0),15),"")</f>
        <v/>
      </c>
      <c r="E312" s="24" t="str">
        <f ca="1">IFERROR(INDEX(Data!$A$10:$O$1069,MATCH(CONCATENATE($C312,E$8,$B312),Data!$J$10:$J$1069,0),15),"")</f>
        <v/>
      </c>
      <c r="F312" s="24" t="str">
        <f ca="1">IFERROR(INDEX(Data!$A$10:$O$1069,MATCH(CONCATENATE($C312,F$8,$B312),Data!$J$10:$J$1069,0),15),"")</f>
        <v/>
      </c>
      <c r="G312" s="24" t="str">
        <f ca="1">IFERROR(INDEX(Data!$A$10:$O$1069,MATCH(CONCATENATE($C312,G$8,$B312),Data!$J$10:$J$1069,0),15),"")</f>
        <v/>
      </c>
      <c r="H312" s="24" t="str">
        <f ca="1">IFERROR(INDEX(Data!$A$10:$O$1069,MATCH(CONCATENATE($C312,H$8,$B312),Data!$J$10:$J$1069,0),15),"")</f>
        <v/>
      </c>
      <c r="I312" s="24" t="str">
        <f ca="1">IFERROR(INDEX(Data!$A$10:$O$1069,MATCH(CONCATENATE($C312,I$8,$B312),Data!$J$10:$J$1069,0),15),"")</f>
        <v/>
      </c>
    </row>
    <row r="313" spans="1:9" ht="40.5" customHeight="1" x14ac:dyDescent="0.25">
      <c r="A313" s="29">
        <f>COUNTIF($C$8:C313,C313)+1</f>
        <v>45</v>
      </c>
      <c r="B313" s="29" t="str">
        <f t="shared" si="6"/>
        <v>Shamim</v>
      </c>
      <c r="C313" s="30" t="s">
        <v>14</v>
      </c>
      <c r="D313" s="24" t="str">
        <f ca="1">IFERROR(INDEX(Data!$A$10:$O$1069,MATCH(CONCATENATE($C313,D$8,$B313),Data!$J$10:$J$1069,0),15),"")</f>
        <v/>
      </c>
      <c r="E313" s="24" t="str">
        <f ca="1">IFERROR(INDEX(Data!$A$10:$O$1069,MATCH(CONCATENATE($C313,E$8,$B313),Data!$J$10:$J$1069,0),15),"")</f>
        <v/>
      </c>
      <c r="F313" s="24" t="str">
        <f ca="1">IFERROR(INDEX(Data!$A$10:$O$1069,MATCH(CONCATENATE($C313,F$8,$B313),Data!$J$10:$J$1069,0),15),"")</f>
        <v/>
      </c>
      <c r="G313" s="24" t="str">
        <f ca="1">IFERROR(INDEX(Data!$A$10:$O$1069,MATCH(CONCATENATE($C313,G$8,$B313),Data!$J$10:$J$1069,0),15),"")</f>
        <v/>
      </c>
      <c r="H313" s="24" t="str">
        <f ca="1">IFERROR(INDEX(Data!$A$10:$O$1069,MATCH(CONCATENATE($C313,H$8,$B313),Data!$J$10:$J$1069,0),15),"")</f>
        <v/>
      </c>
      <c r="I313" s="24" t="str">
        <f ca="1">IFERROR(INDEX(Data!$A$10:$O$1069,MATCH(CONCATENATE($C313,I$8,$B313),Data!$J$10:$J$1069,0),15),"")</f>
        <v/>
      </c>
    </row>
    <row r="314" spans="1:9" ht="40.5" customHeight="1" x14ac:dyDescent="0.25">
      <c r="A314" s="29">
        <f>COUNTIF($C$8:C314,C314)+1</f>
        <v>45</v>
      </c>
      <c r="B314" s="29" t="str">
        <f t="shared" si="6"/>
        <v>Shamim</v>
      </c>
      <c r="C314" s="30" t="s">
        <v>15</v>
      </c>
      <c r="D314" s="24"/>
      <c r="E314" s="24" t="str">
        <f ca="1">IFERROR(INDEX(Data!$A$10:$O$1069,MATCH(CONCATENATE($C314,E$8,$B314),Data!$J$10:$J$1069,0),15),"")</f>
        <v/>
      </c>
      <c r="F314" s="24" t="str">
        <f ca="1">IFERROR(INDEX(Data!$A$10:$O$1069,MATCH(CONCATENATE($C314,F$8,$B314),Data!$J$10:$J$1069,0),15),"")</f>
        <v/>
      </c>
      <c r="G314" s="24" t="str">
        <f ca="1">IFERROR(INDEX(Data!$A$10:$O$1069,MATCH(CONCATENATE($C314,G$8,$B314),Data!$J$10:$J$1069,0),15),"")</f>
        <v/>
      </c>
      <c r="H314" s="24" t="str">
        <f ca="1">IFERROR(INDEX(Data!$A$10:$O$1069,MATCH(CONCATENATE($C314,H$8,$B314),Data!$J$10:$J$1069,0),15),"")</f>
        <v/>
      </c>
      <c r="I314" s="24" t="str">
        <f ca="1">IFERROR(INDEX(Data!$A$10:$O$1069,MATCH(CONCATENATE($C314,I$8,$B314),Data!$J$10:$J$1069,0),15),"")</f>
        <v/>
      </c>
    </row>
    <row r="315" spans="1:9" ht="40.5" customHeight="1" x14ac:dyDescent="0.25">
      <c r="A315" s="29">
        <f>COUNTIF($C$8:C315,C315)+1</f>
        <v>45</v>
      </c>
      <c r="B315" s="29" t="str">
        <f t="shared" si="6"/>
        <v>Shamim</v>
      </c>
      <c r="C315" s="30" t="s">
        <v>16</v>
      </c>
      <c r="D315" s="24" t="str">
        <f ca="1">IFERROR(INDEX(Data!$A$10:$O$1069,MATCH(CONCATENATE($C315,D$8,$B315),Data!$J$10:$J$1069,0),15),"")</f>
        <v/>
      </c>
      <c r="E315" s="24" t="str">
        <f ca="1">IFERROR(INDEX(Data!$A$10:$O$1069,MATCH(CONCATENATE($C315,E$8,$B315),Data!$J$10:$J$1069,0),15),"")</f>
        <v/>
      </c>
      <c r="F315" s="24" t="str">
        <f ca="1">IFERROR(INDEX(Data!$A$10:$O$1069,MATCH(CONCATENATE($C315,F$8,$B315),Data!$J$10:$J$1069,0),15),"")</f>
        <v/>
      </c>
      <c r="G315" s="24" t="str">
        <f ca="1">IFERROR(INDEX(Data!$A$10:$O$1069,MATCH(CONCATENATE($C315,G$8,$B315),Data!$J$10:$J$1069,0),15),"")</f>
        <v/>
      </c>
      <c r="H315" s="24" t="str">
        <f ca="1">IFERROR(INDEX(Data!$A$10:$O$1069,MATCH(CONCATENATE($C315,H$8,$B315),Data!$J$10:$J$1069,0),15),"")</f>
        <v/>
      </c>
      <c r="I315" s="24" t="str">
        <f ca="1">IFERROR(INDEX(Data!$A$10:$O$1069,MATCH(CONCATENATE($C315,I$8,$B315),Data!$J$10:$J$1069,0),15),"")</f>
        <v/>
      </c>
    </row>
    <row r="316" spans="1:9" ht="40.5" customHeight="1" x14ac:dyDescent="0.25">
      <c r="A316" s="32" t="s">
        <v>143</v>
      </c>
      <c r="B316" s="32" t="s">
        <v>143</v>
      </c>
      <c r="C316" s="32" t="s">
        <v>143</v>
      </c>
      <c r="D316" s="32" t="s">
        <v>143</v>
      </c>
      <c r="E316" s="32" t="s">
        <v>143</v>
      </c>
      <c r="F316" s="32" t="s">
        <v>143</v>
      </c>
      <c r="G316" s="32" t="s">
        <v>143</v>
      </c>
      <c r="H316" s="32" t="s">
        <v>143</v>
      </c>
      <c r="I316" s="32" t="s">
        <v>143</v>
      </c>
    </row>
    <row r="317" spans="1:9" ht="40.5" customHeight="1" x14ac:dyDescent="0.25">
      <c r="A317" s="29">
        <f>COUNTIF($C$8:C317,C317)+1</f>
        <v>46</v>
      </c>
      <c r="B317" s="29" t="str">
        <f t="shared" si="6"/>
        <v>SI</v>
      </c>
      <c r="C317" s="30" t="s">
        <v>0</v>
      </c>
      <c r="D317" s="24" t="str">
        <f ca="1">IFERROR(INDEX(Data!$A$10:$O$1069,MATCH(CONCATENATE($C317,D$8,$B317),Data!$J$10:$J$1069,0),15),"")</f>
        <v/>
      </c>
      <c r="E317" s="24" t="str">
        <f ca="1">IFERROR(INDEX(Data!$A$10:$O$1069,MATCH(CONCATENATE($C317,E$8,$B317),Data!$J$10:$J$1069,0),15),"")</f>
        <v/>
      </c>
      <c r="F317" s="24" t="str">
        <f ca="1">IFERROR(INDEX(Data!$A$10:$O$1069,MATCH(CONCATENATE($C317,F$8,$B317),Data!$J$10:$J$1069,0),15),"")</f>
        <v/>
      </c>
      <c r="G317" s="24" t="str">
        <f ca="1">IFERROR(INDEX(Data!$A$10:$O$1069,MATCH(CONCATENATE($C317,G$8,$B317),Data!$J$10:$J$1069,0),15),"")</f>
        <v/>
      </c>
      <c r="H317" s="24" t="str">
        <f ca="1">IFERROR(INDEX(Data!$A$10:$O$1069,MATCH(CONCATENATE($C317,H$8,$B317),Data!$J$10:$J$1069,0),15),"")</f>
        <v/>
      </c>
      <c r="I317" s="24" t="str">
        <f ca="1">IFERROR(INDEX(Data!$A$10:$O$1069,MATCH(CONCATENATE($C317,I$8,$B317),Data!$J$10:$J$1069,0),15),"")</f>
        <v/>
      </c>
    </row>
    <row r="318" spans="1:9" ht="40.5" customHeight="1" x14ac:dyDescent="0.25">
      <c r="A318" s="29">
        <f>COUNTIF($C$8:C318,C318)+1</f>
        <v>46</v>
      </c>
      <c r="B318" s="29" t="str">
        <f t="shared" si="6"/>
        <v>SI</v>
      </c>
      <c r="C318" s="30" t="s">
        <v>12</v>
      </c>
      <c r="D318" s="24" t="str">
        <f ca="1">IFERROR(INDEX(Data!$A$10:$O$1069,MATCH(CONCATENATE($C318,D$8,$B318),Data!$J$10:$J$1069,0),15),"")</f>
        <v/>
      </c>
      <c r="E318" s="24" t="str">
        <f ca="1">IFERROR(INDEX(Data!$A$10:$O$1069,MATCH(CONCATENATE($C318,E$8,$B318),Data!$J$10:$J$1069,0),15),"")</f>
        <v/>
      </c>
      <c r="F318" s="24" t="str">
        <f ca="1">IFERROR(INDEX(Data!$A$10:$O$1069,MATCH(CONCATENATE($C318,F$8,$B318),Data!$J$10:$J$1069,0),15),"")</f>
        <v/>
      </c>
      <c r="G318" s="24" t="str">
        <f ca="1">IFERROR(INDEX(Data!$A$10:$O$1069,MATCH(CONCATENATE($C318,G$8,$B318),Data!$J$10:$J$1069,0),15),"")</f>
        <v/>
      </c>
      <c r="H318" s="24" t="str">
        <f ca="1">IFERROR(INDEX(Data!$A$10:$O$1069,MATCH(CONCATENATE($C318,H$8,$B318),Data!$J$10:$J$1069,0),15),"")</f>
        <v/>
      </c>
      <c r="I318" s="24" t="str">
        <f ca="1">IFERROR(INDEX(Data!$A$10:$O$1069,MATCH(CONCATENATE($C318,I$8,$B318),Data!$J$10:$J$1069,0),15),"")</f>
        <v/>
      </c>
    </row>
    <row r="319" spans="1:9" ht="40.5" customHeight="1" x14ac:dyDescent="0.25">
      <c r="A319" s="29">
        <f>COUNTIF($C$8:C319,C319)+1</f>
        <v>46</v>
      </c>
      <c r="B319" s="29" t="str">
        <f t="shared" si="6"/>
        <v>SI</v>
      </c>
      <c r="C319" s="30" t="s">
        <v>13</v>
      </c>
      <c r="D319" s="24" t="str">
        <f ca="1">IFERROR(INDEX(Data!$A$10:$O$1069,MATCH(CONCATENATE($C319,D$8,$B319),Data!$J$10:$J$1069,0),15),"")</f>
        <v/>
      </c>
      <c r="E319" s="24" t="str">
        <f ca="1">IFERROR(INDEX(Data!$A$10:$O$1069,MATCH(CONCATENATE($C319,E$8,$B319),Data!$J$10:$J$1069,0),15),"")</f>
        <v/>
      </c>
      <c r="F319" s="24" t="str">
        <f ca="1">IFERROR(INDEX(Data!$A$10:$O$1069,MATCH(CONCATENATE($C319,F$8,$B319),Data!$J$10:$J$1069,0),15),"")</f>
        <v/>
      </c>
      <c r="G319" s="24" t="str">
        <f ca="1">IFERROR(INDEX(Data!$A$10:$O$1069,MATCH(CONCATENATE($C319,G$8,$B319),Data!$J$10:$J$1069,0),15),"")</f>
        <v/>
      </c>
      <c r="H319" s="24" t="str">
        <f ca="1">IFERROR(INDEX(Data!$A$10:$O$1069,MATCH(CONCATENATE($C319,H$8,$B319),Data!$J$10:$J$1069,0),15),"")</f>
        <v/>
      </c>
      <c r="I319" s="24" t="str">
        <f ca="1">IFERROR(INDEX(Data!$A$10:$O$1069,MATCH(CONCATENATE($C319,I$8,$B319),Data!$J$10:$J$1069,0),15),"")</f>
        <v/>
      </c>
    </row>
    <row r="320" spans="1:9" ht="40.5" customHeight="1" x14ac:dyDescent="0.25">
      <c r="A320" s="29">
        <f>COUNTIF($C$8:C320,C320)+1</f>
        <v>46</v>
      </c>
      <c r="B320" s="29" t="str">
        <f t="shared" si="6"/>
        <v>SI</v>
      </c>
      <c r="C320" s="30" t="s">
        <v>14</v>
      </c>
      <c r="D320" s="24" t="str">
        <f ca="1">IFERROR(INDEX(Data!$A$10:$O$1069,MATCH(CONCATENATE($C320,D$8,$B320),Data!$J$10:$J$1069,0),15),"")</f>
        <v/>
      </c>
      <c r="E320" s="24" t="str">
        <f ca="1">IFERROR(INDEX(Data!$A$10:$O$1069,MATCH(CONCATENATE($C320,E$8,$B320),Data!$J$10:$J$1069,0),15),"")</f>
        <v/>
      </c>
      <c r="F320" s="24" t="str">
        <f ca="1">IFERROR(INDEX(Data!$A$10:$O$1069,MATCH(CONCATENATE($C320,F$8,$B320),Data!$J$10:$J$1069,0),15),"")</f>
        <v/>
      </c>
      <c r="G320" s="24" t="str">
        <f ca="1">IFERROR(INDEX(Data!$A$10:$O$1069,MATCH(CONCATENATE($C320,G$8,$B320),Data!$J$10:$J$1069,0),15),"")</f>
        <v/>
      </c>
      <c r="H320" s="24" t="str">
        <f ca="1">IFERROR(INDEX(Data!$A$10:$O$1069,MATCH(CONCATENATE($C320,H$8,$B320),Data!$J$10:$J$1069,0),15),"")</f>
        <v/>
      </c>
      <c r="I320" s="24" t="str">
        <f ca="1">IFERROR(INDEX(Data!$A$10:$O$1069,MATCH(CONCATENATE($C320,I$8,$B320),Data!$J$10:$J$1069,0),15),"")</f>
        <v/>
      </c>
    </row>
    <row r="321" spans="1:9" ht="40.5" customHeight="1" x14ac:dyDescent="0.25">
      <c r="A321" s="29">
        <f>COUNTIF($C$8:C321,C321)+1</f>
        <v>46</v>
      </c>
      <c r="B321" s="29" t="str">
        <f t="shared" si="6"/>
        <v>SI</v>
      </c>
      <c r="C321" s="30" t="s">
        <v>15</v>
      </c>
      <c r="D321" s="24" t="str">
        <f ca="1">IFERROR(INDEX(Data!$A$10:$O$1069,MATCH(CONCATENATE($C321,D$8,$B321),Data!$J$10:$J$1069,0),15),"")</f>
        <v/>
      </c>
      <c r="E321" s="24" t="str">
        <f ca="1">IFERROR(INDEX(Data!$A$10:$O$1069,MATCH(CONCATENATE($C321,E$8,$B321),Data!$J$10:$J$1069,0),15),"")</f>
        <v/>
      </c>
      <c r="F321" s="24" t="str">
        <f ca="1">IFERROR(INDEX(Data!$A$10:$O$1069,MATCH(CONCATENATE($C321,F$8,$B321),Data!$J$10:$J$1069,0),15),"")</f>
        <v/>
      </c>
      <c r="G321" s="24" t="str">
        <f ca="1">IFERROR(INDEX(Data!$A$10:$O$1069,MATCH(CONCATENATE($C321,G$8,$B321),Data!$J$10:$J$1069,0),15),"")</f>
        <v/>
      </c>
      <c r="H321" s="24" t="str">
        <f ca="1">IFERROR(INDEX(Data!$A$10:$O$1069,MATCH(CONCATENATE($C321,H$8,$B321),Data!$J$10:$J$1069,0),15),"")</f>
        <v/>
      </c>
      <c r="I321" s="24" t="str">
        <f ca="1">IFERROR(INDEX(Data!$A$10:$O$1069,MATCH(CONCATENATE($C321,I$8,$B321),Data!$J$10:$J$1069,0),15),"")</f>
        <v/>
      </c>
    </row>
    <row r="322" spans="1:9" ht="40.5" customHeight="1" x14ac:dyDescent="0.25">
      <c r="A322" s="29">
        <f>COUNTIF($C$8:C322,C322)+1</f>
        <v>46</v>
      </c>
      <c r="B322" s="29" t="str">
        <f t="shared" si="6"/>
        <v>SI</v>
      </c>
      <c r="C322" s="30" t="s">
        <v>16</v>
      </c>
      <c r="D322" s="24" t="str">
        <f ca="1">IFERROR(INDEX(Data!$A$10:$O$1069,MATCH(CONCATENATE($C322,D$8,$B322),Data!$J$10:$J$1069,0),15),"")</f>
        <v/>
      </c>
      <c r="E322" s="24" t="str">
        <f ca="1">IFERROR(INDEX(Data!$A$10:$O$1069,MATCH(CONCATENATE($C322,E$8,$B322),Data!$J$10:$J$1069,0),15),"")</f>
        <v/>
      </c>
      <c r="F322" s="24" t="str">
        <f ca="1">IFERROR(INDEX(Data!$A$10:$O$1069,MATCH(CONCATENATE($C322,F$8,$B322),Data!$J$10:$J$1069,0),15),"")</f>
        <v/>
      </c>
      <c r="G322" s="24" t="str">
        <f ca="1">IFERROR(INDEX(Data!$A$10:$O$1069,MATCH(CONCATENATE($C322,G$8,$B322),Data!$J$10:$J$1069,0),15),"")</f>
        <v/>
      </c>
      <c r="H322" s="24" t="str">
        <f ca="1">IFERROR(INDEX(Data!$A$10:$O$1069,MATCH(CONCATENATE($C322,H$8,$B322),Data!$J$10:$J$1069,0),15),"")</f>
        <v/>
      </c>
      <c r="I322" s="24" t="str">
        <f ca="1">IFERROR(INDEX(Data!$A$10:$O$1069,MATCH(CONCATENATE($C322,I$8,$B322),Data!$J$10:$J$1069,0),15),"")</f>
        <v/>
      </c>
    </row>
    <row r="323" spans="1:9" ht="40.5" customHeight="1" x14ac:dyDescent="0.25">
      <c r="A323" s="32" t="s">
        <v>143</v>
      </c>
      <c r="B323" s="32" t="s">
        <v>143</v>
      </c>
      <c r="C323" s="32" t="s">
        <v>143</v>
      </c>
      <c r="D323" s="32" t="s">
        <v>143</v>
      </c>
      <c r="E323" s="32" t="s">
        <v>143</v>
      </c>
      <c r="F323" s="32" t="s">
        <v>143</v>
      </c>
      <c r="G323" s="32" t="s">
        <v>143</v>
      </c>
      <c r="H323" s="32" t="s">
        <v>143</v>
      </c>
      <c r="I323" s="32" t="s">
        <v>143</v>
      </c>
    </row>
    <row r="324" spans="1:9" ht="40.5" customHeight="1" x14ac:dyDescent="0.25">
      <c r="A324" s="29">
        <f>COUNTIF($C$8:C324,C324)+1</f>
        <v>47</v>
      </c>
      <c r="B324" s="29" t="str">
        <f t="shared" si="6"/>
        <v>SK</v>
      </c>
      <c r="C324" s="30" t="s">
        <v>0</v>
      </c>
      <c r="D324" s="24" t="str">
        <f ca="1">IFERROR(INDEX(Data!$A$10:$O$1069,MATCH(CONCATENATE($C324,D$8,$B324),Data!$J$10:$J$1069,0),15),"")</f>
        <v/>
      </c>
      <c r="E324" s="24" t="str">
        <f ca="1">IFERROR(INDEX(Data!$A$10:$O$1069,MATCH(CONCATENATE($C324,E$8,$B324),Data!$J$10:$J$1069,0),15),"")</f>
        <v/>
      </c>
      <c r="F324" s="24" t="str">
        <f ca="1">IFERROR(INDEX(Data!$A$10:$O$1069,MATCH(CONCATENATE($C324,F$8,$B324),Data!$J$10:$J$1069,0),15),"")</f>
        <v/>
      </c>
      <c r="G324" s="24" t="str">
        <f ca="1">IFERROR(INDEX(Data!$A$10:$O$1069,MATCH(CONCATENATE($C324,G$8,$B324),Data!$J$10:$J$1069,0),15),"")</f>
        <v/>
      </c>
      <c r="H324" s="24" t="str">
        <f ca="1">IFERROR(INDEX(Data!$A$10:$O$1069,MATCH(CONCATENATE($C324,H$8,$B324),Data!$J$10:$J$1069,0),15),"")</f>
        <v/>
      </c>
      <c r="I324" s="24" t="str">
        <f ca="1">IFERROR(INDEX(Data!$A$10:$O$1069,MATCH(CONCATENATE($C324,I$8,$B324),Data!$J$10:$J$1069,0),15),"")</f>
        <v/>
      </c>
    </row>
    <row r="325" spans="1:9" ht="40.5" customHeight="1" x14ac:dyDescent="0.25">
      <c r="A325" s="29">
        <f>COUNTIF($C$8:C325,C325)+1</f>
        <v>47</v>
      </c>
      <c r="B325" s="29" t="str">
        <f t="shared" si="6"/>
        <v>SK</v>
      </c>
      <c r="C325" s="30" t="s">
        <v>12</v>
      </c>
      <c r="D325" s="24" t="str">
        <f ca="1">IFERROR(INDEX(Data!$A$10:$O$1069,MATCH(CONCATENATE($C325,D$8,$B325),Data!$J$10:$J$1069,0),15),"")</f>
        <v/>
      </c>
      <c r="E325" s="24" t="str">
        <f ca="1">IFERROR(INDEX(Data!$A$10:$O$1069,MATCH(CONCATENATE($C325,E$8,$B325),Data!$J$10:$J$1069,0),15),"")</f>
        <v/>
      </c>
      <c r="F325" s="24" t="str">
        <f ca="1">IFERROR(INDEX(Data!$A$10:$O$1069,MATCH(CONCATENATE($C325,F$8,$B325),Data!$J$10:$J$1069,0),15),"")</f>
        <v/>
      </c>
      <c r="G325" s="24" t="str">
        <f ca="1">IFERROR(INDEX(Data!$A$10:$O$1069,MATCH(CONCATENATE($C325,G$8,$B325),Data!$J$10:$J$1069,0),15),"")</f>
        <v/>
      </c>
      <c r="H325" s="24" t="str">
        <f ca="1">IFERROR(INDEX(Data!$A$10:$O$1069,MATCH(CONCATENATE($C325,H$8,$B325),Data!$J$10:$J$1069,0),15),"")</f>
        <v/>
      </c>
      <c r="I325" s="24" t="str">
        <f ca="1">IFERROR(INDEX(Data!$A$10:$O$1069,MATCH(CONCATENATE($C325,I$8,$B325),Data!$J$10:$J$1069,0),15),"")</f>
        <v/>
      </c>
    </row>
    <row r="326" spans="1:9" ht="40.5" customHeight="1" x14ac:dyDescent="0.25">
      <c r="A326" s="29">
        <f>COUNTIF($C$8:C326,C326)+1</f>
        <v>47</v>
      </c>
      <c r="B326" s="29" t="str">
        <f t="shared" si="6"/>
        <v>SK</v>
      </c>
      <c r="C326" s="30" t="s">
        <v>13</v>
      </c>
      <c r="D326" s="24" t="str">
        <f ca="1">IFERROR(INDEX(Data!$A$10:$O$1069,MATCH(CONCATENATE($C326,D$8,$B326),Data!$J$10:$J$1069,0),15),"")</f>
        <v/>
      </c>
      <c r="E326" s="24" t="str">
        <f ca="1">IFERROR(INDEX(Data!$A$10:$O$1069,MATCH(CONCATENATE($C326,E$8,$B326),Data!$J$10:$J$1069,0),15),"")</f>
        <v/>
      </c>
      <c r="F326" s="24" t="str">
        <f ca="1">IFERROR(INDEX(Data!$A$10:$O$1069,MATCH(CONCATENATE($C326,F$8,$B326),Data!$J$10:$J$1069,0),15),"")</f>
        <v/>
      </c>
      <c r="G326" s="24" t="str">
        <f ca="1">IFERROR(INDEX(Data!$A$10:$O$1069,MATCH(CONCATENATE($C326,G$8,$B326),Data!$J$10:$J$1069,0),15),"")</f>
        <v/>
      </c>
      <c r="H326" s="24" t="str">
        <f ca="1">IFERROR(INDEX(Data!$A$10:$O$1069,MATCH(CONCATENATE($C326,H$8,$B326),Data!$J$10:$J$1069,0),15),"")</f>
        <v/>
      </c>
      <c r="I326" s="24" t="str">
        <f ca="1">IFERROR(INDEX(Data!$A$10:$O$1069,MATCH(CONCATENATE($C326,I$8,$B326),Data!$J$10:$J$1069,0),15),"")</f>
        <v/>
      </c>
    </row>
    <row r="327" spans="1:9" ht="40.5" customHeight="1" x14ac:dyDescent="0.25">
      <c r="A327" s="29">
        <f>COUNTIF($C$8:C327,C327)+1</f>
        <v>47</v>
      </c>
      <c r="B327" s="29" t="str">
        <f t="shared" si="6"/>
        <v>SK</v>
      </c>
      <c r="C327" s="30" t="s">
        <v>14</v>
      </c>
      <c r="D327" s="24" t="str">
        <f ca="1">IFERROR(INDEX(Data!$A$10:$O$1069,MATCH(CONCATENATE($C327,D$8,$B327),Data!$J$10:$J$1069,0),15),"")</f>
        <v/>
      </c>
      <c r="E327" s="24" t="str">
        <f ca="1">IFERROR(INDEX(Data!$A$10:$O$1069,MATCH(CONCATENATE($C327,E$8,$B327),Data!$J$10:$J$1069,0),15),"")</f>
        <v/>
      </c>
      <c r="F327" s="24" t="str">
        <f ca="1">IFERROR(INDEX(Data!$A$10:$O$1069,MATCH(CONCATENATE($C327,F$8,$B327),Data!$J$10:$J$1069,0),15),"")</f>
        <v/>
      </c>
      <c r="G327" s="24" t="str">
        <f ca="1">IFERROR(INDEX(Data!$A$10:$O$1069,MATCH(CONCATENATE($C327,G$8,$B327),Data!$J$10:$J$1069,0),15),"")</f>
        <v/>
      </c>
      <c r="H327" s="24" t="str">
        <f ca="1">IFERROR(INDEX(Data!$A$10:$O$1069,MATCH(CONCATENATE($C327,H$8,$B327),Data!$J$10:$J$1069,0),15),"")</f>
        <v/>
      </c>
      <c r="I327" s="24" t="str">
        <f ca="1">IFERROR(INDEX(Data!$A$10:$O$1069,MATCH(CONCATENATE($C327,I$8,$B327),Data!$J$10:$J$1069,0),15),"")</f>
        <v/>
      </c>
    </row>
    <row r="328" spans="1:9" ht="40.5" customHeight="1" x14ac:dyDescent="0.25">
      <c r="A328" s="29">
        <f>COUNTIF($C$8:C328,C328)+1</f>
        <v>47</v>
      </c>
      <c r="B328" s="29" t="str">
        <f t="shared" si="6"/>
        <v>SK</v>
      </c>
      <c r="C328" s="30" t="s">
        <v>15</v>
      </c>
      <c r="D328" s="24" t="str">
        <f ca="1">IFERROR(INDEX(Data!$A$10:$O$1069,MATCH(CONCATENATE($C328,D$8,$B328),Data!$J$10:$J$1069,0),15),"")</f>
        <v/>
      </c>
      <c r="E328" s="24" t="str">
        <f ca="1">IFERROR(INDEX(Data!$A$10:$O$1069,MATCH(CONCATENATE($C328,E$8,$B328),Data!$J$10:$J$1069,0),15),"")</f>
        <v/>
      </c>
      <c r="F328" s="24" t="str">
        <f ca="1">IFERROR(INDEX(Data!$A$10:$O$1069,MATCH(CONCATENATE($C328,F$8,$B328),Data!$J$10:$J$1069,0),15),"")</f>
        <v/>
      </c>
      <c r="G328" s="24" t="str">
        <f ca="1">IFERROR(INDEX(Data!$A$10:$O$1069,MATCH(CONCATENATE($C328,G$8,$B328),Data!$J$10:$J$1069,0),15),"")</f>
        <v/>
      </c>
      <c r="H328" s="24" t="str">
        <f ca="1">IFERROR(INDEX(Data!$A$10:$O$1069,MATCH(CONCATENATE($C328,H$8,$B328),Data!$J$10:$J$1069,0),15),"")</f>
        <v/>
      </c>
      <c r="I328" s="24" t="str">
        <f ca="1">IFERROR(INDEX(Data!$A$10:$O$1069,MATCH(CONCATENATE($C328,I$8,$B328),Data!$J$10:$J$1069,0),15),"")</f>
        <v/>
      </c>
    </row>
    <row r="329" spans="1:9" ht="40.5" customHeight="1" x14ac:dyDescent="0.25">
      <c r="A329" s="29">
        <f>COUNTIF($C$8:C329,C329)+1</f>
        <v>47</v>
      </c>
      <c r="B329" s="29" t="str">
        <f t="shared" si="6"/>
        <v>SK</v>
      </c>
      <c r="C329" s="30" t="s">
        <v>16</v>
      </c>
      <c r="D329" s="24" t="str">
        <f ca="1">IFERROR(INDEX(Data!$A$10:$O$1069,MATCH(CONCATENATE($C329,D$8,$B329),Data!$J$10:$J$1069,0),15),"")</f>
        <v/>
      </c>
      <c r="E329" s="24" t="str">
        <f ca="1">IFERROR(INDEX(Data!$A$10:$O$1069,MATCH(CONCATENATE($C329,E$8,$B329),Data!$J$10:$J$1069,0),15),"")</f>
        <v/>
      </c>
      <c r="F329" s="24" t="str">
        <f ca="1">IFERROR(INDEX(Data!$A$10:$O$1069,MATCH(CONCATENATE($C329,F$8,$B329),Data!$J$10:$J$1069,0),15),"")</f>
        <v/>
      </c>
      <c r="G329" s="24" t="str">
        <f ca="1">IFERROR(INDEX(Data!$A$10:$O$1069,MATCH(CONCATENATE($C329,G$8,$B329),Data!$J$10:$J$1069,0),15),"")</f>
        <v/>
      </c>
      <c r="H329" s="24" t="str">
        <f ca="1">IFERROR(INDEX(Data!$A$10:$O$1069,MATCH(CONCATENATE($C329,H$8,$B329),Data!$J$10:$J$1069,0),15),"")</f>
        <v/>
      </c>
      <c r="I329" s="24" t="str">
        <f ca="1">IFERROR(INDEX(Data!$A$10:$O$1069,MATCH(CONCATENATE($C329,I$8,$B329),Data!$J$10:$J$1069,0),15),"")</f>
        <v/>
      </c>
    </row>
    <row r="330" spans="1:9" ht="40.5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40.5" customHeight="1" x14ac:dyDescent="0.25">
      <c r="A331" s="29">
        <f>COUNTIF($C$8:C331,C331)+1</f>
        <v>48</v>
      </c>
      <c r="B331" s="29" t="str">
        <f t="shared" si="6"/>
        <v>SKC</v>
      </c>
      <c r="C331" s="30" t="s">
        <v>0</v>
      </c>
      <c r="D331" s="24" t="str">
        <f ca="1">IFERROR(INDEX(Data!$A$10:$O$1069,MATCH(CONCATENATE($C331,D$8,$B331),Data!$J$10:$J$1069,0),15),"")</f>
        <v/>
      </c>
      <c r="E331" s="24" t="str">
        <f ca="1">IFERROR(INDEX(Data!$A$10:$O$1069,MATCH(CONCATENATE($C331,E$8,$B331),Data!$J$10:$J$1069,0),15),"")</f>
        <v/>
      </c>
      <c r="F331" s="24" t="str">
        <f ca="1">IFERROR(INDEX(Data!$A$10:$O$1069,MATCH(CONCATENATE($C331,F$8,$B331),Data!$J$10:$J$1069,0),15),"")</f>
        <v/>
      </c>
      <c r="G331" s="24" t="str">
        <f ca="1">IFERROR(INDEX(Data!$A$10:$O$1069,MATCH(CONCATENATE($C331,G$8,$B331),Data!$J$10:$J$1069,0),15),"")</f>
        <v/>
      </c>
      <c r="H331" s="24" t="str">
        <f ca="1">IFERROR(INDEX(Data!$A$10:$O$1069,MATCH(CONCATENATE($C331,H$8,$B331),Data!$J$10:$J$1069,0),15),"")</f>
        <v/>
      </c>
      <c r="I331" s="24" t="str">
        <f ca="1">IFERROR(INDEX(Data!$A$10:$O$1069,MATCH(CONCATENATE($C331,I$8,$B331),Data!$J$10:$J$1069,0),15),"")</f>
        <v/>
      </c>
    </row>
    <row r="332" spans="1:9" ht="40.5" customHeight="1" x14ac:dyDescent="0.25">
      <c r="A332" s="29">
        <f>COUNTIF($C$8:C332,C332)+1</f>
        <v>48</v>
      </c>
      <c r="B332" s="29" t="str">
        <f t="shared" si="6"/>
        <v>SKC</v>
      </c>
      <c r="C332" s="30" t="s">
        <v>12</v>
      </c>
      <c r="D332" s="24" t="str">
        <f ca="1">IFERROR(INDEX(Data!$A$10:$O$1069,MATCH(CONCATENATE($C332,D$8,$B332),Data!$J$10:$J$1069,0),15),"")</f>
        <v/>
      </c>
      <c r="E332" s="24" t="str">
        <f ca="1">IFERROR(INDEX(Data!$A$10:$O$1069,MATCH(CONCATENATE($C332,E$8,$B332),Data!$J$10:$J$1069,0),15),"")</f>
        <v/>
      </c>
      <c r="F332" s="24" t="str">
        <f ca="1">IFERROR(INDEX(Data!$A$10:$O$1069,MATCH(CONCATENATE($C332,F$8,$B332),Data!$J$10:$J$1069,0),15),"")</f>
        <v/>
      </c>
      <c r="G332" s="24" t="str">
        <f ca="1">IFERROR(INDEX(Data!$A$10:$O$1069,MATCH(CONCATENATE($C332,G$8,$B332),Data!$J$10:$J$1069,0),15),"")</f>
        <v/>
      </c>
      <c r="H332" s="24" t="str">
        <f ca="1">IFERROR(INDEX(Data!$A$10:$O$1069,MATCH(CONCATENATE($C332,H$8,$B332),Data!$J$10:$J$1069,0),15),"")</f>
        <v/>
      </c>
      <c r="I332" s="24" t="str">
        <f ca="1">IFERROR(INDEX(Data!$A$10:$O$1069,MATCH(CONCATENATE($C332,I$8,$B332),Data!$J$10:$J$1069,0),15),"")</f>
        <v/>
      </c>
    </row>
    <row r="333" spans="1:9" ht="40.5" customHeight="1" x14ac:dyDescent="0.25">
      <c r="A333" s="29">
        <f>COUNTIF($C$8:C333,C333)+1</f>
        <v>48</v>
      </c>
      <c r="B333" s="29" t="str">
        <f t="shared" si="6"/>
        <v>SKC</v>
      </c>
      <c r="C333" s="30" t="s">
        <v>13</v>
      </c>
      <c r="D333" s="24" t="str">
        <f ca="1">IFERROR(INDEX(Data!$A$10:$O$1069,MATCH(CONCATENATE($C333,D$8,$B333),Data!$J$10:$J$1069,0),15),"")</f>
        <v/>
      </c>
      <c r="E333" s="24" t="str">
        <f ca="1">IFERROR(INDEX(Data!$A$10:$O$1069,MATCH(CONCATENATE($C333,E$8,$B333),Data!$J$10:$J$1069,0),15),"")</f>
        <v/>
      </c>
      <c r="F333" s="24" t="str">
        <f ca="1">IFERROR(INDEX(Data!$A$10:$O$1069,MATCH(CONCATENATE($C333,F$8,$B333),Data!$J$10:$J$1069,0),15),"")</f>
        <v/>
      </c>
      <c r="G333" s="24" t="str">
        <f ca="1">IFERROR(INDEX(Data!$A$10:$O$1069,MATCH(CONCATENATE($C333,G$8,$B333),Data!$J$10:$J$1069,0),15),"")</f>
        <v/>
      </c>
      <c r="H333" s="24" t="str">
        <f ca="1">IFERROR(INDEX(Data!$A$10:$O$1069,MATCH(CONCATENATE($C333,H$8,$B333),Data!$J$10:$J$1069,0),15),"")</f>
        <v/>
      </c>
      <c r="I333" s="24" t="str">
        <f ca="1">IFERROR(INDEX(Data!$A$10:$O$1069,MATCH(CONCATENATE($C333,I$8,$B333),Data!$J$10:$J$1069,0),15),"")</f>
        <v/>
      </c>
    </row>
    <row r="334" spans="1:9" ht="40.5" customHeight="1" x14ac:dyDescent="0.25">
      <c r="A334" s="29">
        <f>COUNTIF($C$8:C334,C334)+1</f>
        <v>48</v>
      </c>
      <c r="B334" s="29" t="str">
        <f t="shared" si="6"/>
        <v>SKC</v>
      </c>
      <c r="C334" s="30" t="s">
        <v>14</v>
      </c>
      <c r="D334" s="24" t="str">
        <f ca="1">IFERROR(INDEX(Data!$A$10:$O$1069,MATCH(CONCATENATE($C334,D$8,$B334),Data!$J$10:$J$1069,0),15),"")</f>
        <v/>
      </c>
      <c r="E334" s="24" t="str">
        <f ca="1">IFERROR(INDEX(Data!$A$10:$O$1069,MATCH(CONCATENATE($C334,E$8,$B334),Data!$J$10:$J$1069,0),15),"")</f>
        <v/>
      </c>
      <c r="F334" s="24" t="str">
        <f ca="1">IFERROR(INDEX(Data!$A$10:$O$1069,MATCH(CONCATENATE($C334,F$8,$B334),Data!$J$10:$J$1069,0),15),"")</f>
        <v/>
      </c>
      <c r="G334" s="24" t="str">
        <f ca="1">IFERROR(INDEX(Data!$A$10:$O$1069,MATCH(CONCATENATE($C334,G$8,$B334),Data!$J$10:$J$1069,0),15),"")</f>
        <v/>
      </c>
      <c r="H334" s="24" t="str">
        <f ca="1">IFERROR(INDEX(Data!$A$10:$O$1069,MATCH(CONCATENATE($C334,H$8,$B334),Data!$J$10:$J$1069,0),15),"")</f>
        <v/>
      </c>
      <c r="I334" s="24" t="str">
        <f ca="1">IFERROR(INDEX(Data!$A$10:$O$1069,MATCH(CONCATENATE($C334,I$8,$B334),Data!$J$10:$J$1069,0),15),"")</f>
        <v/>
      </c>
    </row>
    <row r="335" spans="1:9" ht="40.5" customHeight="1" x14ac:dyDescent="0.25">
      <c r="A335" s="29">
        <f>COUNTIF($C$8:C335,C335)+1</f>
        <v>48</v>
      </c>
      <c r="B335" s="29" t="str">
        <f t="shared" si="6"/>
        <v>SKC</v>
      </c>
      <c r="C335" s="30" t="s">
        <v>15</v>
      </c>
      <c r="D335" s="24" t="str">
        <f ca="1">IFERROR(INDEX(Data!$A$10:$O$1069,MATCH(CONCATENATE($C335,D$8,$B335),Data!$J$10:$J$1069,0),15),"")</f>
        <v/>
      </c>
      <c r="E335" s="24" t="str">
        <f ca="1">IFERROR(INDEX(Data!$A$10:$O$1069,MATCH(CONCATENATE($C335,E$8,$B335),Data!$J$10:$J$1069,0),15),"")</f>
        <v/>
      </c>
      <c r="F335" s="24" t="str">
        <f ca="1">IFERROR(INDEX(Data!$A$10:$O$1069,MATCH(CONCATENATE($C335,F$8,$B335),Data!$J$10:$J$1069,0),15),"")</f>
        <v/>
      </c>
      <c r="G335" s="24" t="str">
        <f ca="1">IFERROR(INDEX(Data!$A$10:$O$1069,MATCH(CONCATENATE($C335,G$8,$B335),Data!$J$10:$J$1069,0),15),"")</f>
        <v/>
      </c>
      <c r="H335" s="24" t="str">
        <f ca="1">IFERROR(INDEX(Data!$A$10:$O$1069,MATCH(CONCATENATE($C335,H$8,$B335),Data!$J$10:$J$1069,0),15),"")</f>
        <v/>
      </c>
      <c r="I335" s="24" t="str">
        <f ca="1">IFERROR(INDEX(Data!$A$10:$O$1069,MATCH(CONCATENATE($C335,I$8,$B335),Data!$J$10:$J$1069,0),15),"")</f>
        <v/>
      </c>
    </row>
    <row r="336" spans="1:9" ht="40.5" customHeight="1" x14ac:dyDescent="0.25">
      <c r="A336" s="29">
        <f>COUNTIF($C$8:C336,C336)+1</f>
        <v>48</v>
      </c>
      <c r="B336" s="29" t="str">
        <f t="shared" si="6"/>
        <v>SKC</v>
      </c>
      <c r="C336" s="30" t="s">
        <v>16</v>
      </c>
      <c r="D336" s="24" t="str">
        <f ca="1">IFERROR(INDEX(Data!$A$10:$O$1069,MATCH(CONCATENATE($C336,D$8,$B336),Data!$J$10:$J$1069,0),15),"")</f>
        <v/>
      </c>
      <c r="E336" s="24" t="str">
        <f ca="1">IFERROR(INDEX(Data!$A$10:$O$1069,MATCH(CONCATENATE($C336,E$8,$B336),Data!$J$10:$J$1069,0),15),"")</f>
        <v/>
      </c>
      <c r="F336" s="24" t="str">
        <f ca="1">IFERROR(INDEX(Data!$A$10:$O$1069,MATCH(CONCATENATE($C336,F$8,$B336),Data!$J$10:$J$1069,0),15),"")</f>
        <v/>
      </c>
      <c r="G336" s="24" t="str">
        <f ca="1">IFERROR(INDEX(Data!$A$10:$O$1069,MATCH(CONCATENATE($C336,G$8,$B336),Data!$J$10:$J$1069,0),15),"")</f>
        <v/>
      </c>
      <c r="H336" s="24" t="str">
        <f ca="1">IFERROR(INDEX(Data!$A$10:$O$1069,MATCH(CONCATENATE($C336,H$8,$B336),Data!$J$10:$J$1069,0),15),"")</f>
        <v/>
      </c>
      <c r="I336" s="24" t="str">
        <f ca="1">IFERROR(INDEX(Data!$A$10:$O$1069,MATCH(CONCATENATE($C336,I$8,$B336),Data!$J$10:$J$1069,0),15),"")</f>
        <v/>
      </c>
    </row>
    <row r="337" spans="1:9" ht="40.5" customHeight="1" x14ac:dyDescent="0.25">
      <c r="A337" s="31"/>
      <c r="B337" s="31"/>
      <c r="C337" s="30"/>
      <c r="D337" s="25"/>
      <c r="E337" s="25"/>
      <c r="F337" s="25"/>
      <c r="G337" s="25"/>
      <c r="H337" s="25"/>
      <c r="I337" s="25"/>
    </row>
    <row r="338" spans="1:9" ht="40.5" customHeight="1" x14ac:dyDescent="0.25">
      <c r="A338" s="29">
        <f>COUNTIF($C$8:C338,C338)+1</f>
        <v>49</v>
      </c>
      <c r="B338" s="29" t="str">
        <f t="shared" si="6"/>
        <v>SKR</v>
      </c>
      <c r="C338" s="30" t="s">
        <v>0</v>
      </c>
      <c r="D338" s="24" t="str">
        <f ca="1">IFERROR(INDEX(Data!$A$10:$O$1069,MATCH(CONCATENATE($C338,D$8,$B338),Data!$J$10:$J$1069,0),15),"")</f>
        <v/>
      </c>
      <c r="E338" s="24" t="str">
        <f ca="1">IFERROR(INDEX(Data!$A$10:$O$1069,MATCH(CONCATENATE($C338,E$8,$B338),Data!$J$10:$J$1069,0),15),"")</f>
        <v/>
      </c>
      <c r="F338" s="24" t="str">
        <f ca="1">IFERROR(INDEX(Data!$A$10:$O$1069,MATCH(CONCATENATE($C338,F$8,$B338),Data!$J$10:$J$1069,0),15),"")</f>
        <v/>
      </c>
      <c r="G338" s="24" t="str">
        <f ca="1">IFERROR(INDEX(Data!$A$10:$O$1069,MATCH(CONCATENATE($C338,G$8,$B338),Data!$J$10:$J$1069,0),15),"")</f>
        <v/>
      </c>
      <c r="H338" s="24" t="str">
        <f ca="1">IFERROR(INDEX(Data!$A$10:$O$1069,MATCH(CONCATENATE($C338,H$8,$B338),Data!$J$10:$J$1069,0),15),"")</f>
        <v/>
      </c>
      <c r="I338" s="24" t="str">
        <f ca="1">IFERROR(INDEX(Data!$A$10:$O$1069,MATCH(CONCATENATE($C338,I$8,$B338),Data!$J$10:$J$1069,0),15),"")</f>
        <v/>
      </c>
    </row>
    <row r="339" spans="1:9" ht="40.5" customHeight="1" x14ac:dyDescent="0.25">
      <c r="A339" s="29">
        <f>COUNTIF($C$8:C339,C339)+1</f>
        <v>49</v>
      </c>
      <c r="B339" s="29" t="str">
        <f t="shared" si="6"/>
        <v>SKR</v>
      </c>
      <c r="C339" s="30" t="s">
        <v>12</v>
      </c>
      <c r="D339" s="24" t="str">
        <f ca="1">IFERROR(INDEX(Data!$A$10:$O$1069,MATCH(CONCATENATE($C339,D$8,$B339),Data!$J$10:$J$1069,0),15),"")</f>
        <v/>
      </c>
      <c r="E339" s="24" t="str">
        <f ca="1">IFERROR(INDEX(Data!$A$10:$O$1069,MATCH(CONCATENATE($C339,E$8,$B339),Data!$J$10:$J$1069,0),15),"")</f>
        <v/>
      </c>
      <c r="F339" s="24" t="str">
        <f ca="1">IFERROR(INDEX(Data!$A$10:$O$1069,MATCH(CONCATENATE($C339,F$8,$B339),Data!$J$10:$J$1069,0),15),"")</f>
        <v/>
      </c>
      <c r="G339" s="24" t="str">
        <f ca="1">IFERROR(INDEX(Data!$A$10:$O$1069,MATCH(CONCATENATE($C339,G$8,$B339),Data!$J$10:$J$1069,0),15),"")</f>
        <v/>
      </c>
      <c r="H339" s="24" t="str">
        <f ca="1">IFERROR(INDEX(Data!$A$10:$O$1069,MATCH(CONCATENATE($C339,H$8,$B339),Data!$J$10:$J$1069,0),15),"")</f>
        <v/>
      </c>
      <c r="I339" s="24" t="str">
        <f ca="1">IFERROR(INDEX(Data!$A$10:$O$1069,MATCH(CONCATENATE($C339,I$8,$B339),Data!$J$10:$J$1069,0),15),"")</f>
        <v/>
      </c>
    </row>
    <row r="340" spans="1:9" ht="40.5" customHeight="1" x14ac:dyDescent="0.25">
      <c r="A340" s="29">
        <f>COUNTIF($C$8:C340,C340)+1</f>
        <v>49</v>
      </c>
      <c r="B340" s="29" t="str">
        <f t="shared" si="6"/>
        <v>SKR</v>
      </c>
      <c r="C340" s="30" t="s">
        <v>13</v>
      </c>
      <c r="D340" s="24" t="str">
        <f ca="1">IFERROR(INDEX(Data!$A$10:$O$1069,MATCH(CONCATENATE($C340,D$8,$B340),Data!$J$10:$J$1069,0),15),"")</f>
        <v/>
      </c>
      <c r="E340" s="24" t="str">
        <f ca="1">IFERROR(INDEX(Data!$A$10:$O$1069,MATCH(CONCATENATE($C340,E$8,$B340),Data!$J$10:$J$1069,0),15),"")</f>
        <v/>
      </c>
      <c r="F340" s="24" t="str">
        <f ca="1">IFERROR(INDEX(Data!$A$10:$O$1069,MATCH(CONCATENATE($C340,F$8,$B340),Data!$J$10:$J$1069,0),15),"")</f>
        <v/>
      </c>
      <c r="G340" s="24" t="str">
        <f ca="1">IFERROR(INDEX(Data!$A$10:$O$1069,MATCH(CONCATENATE($C340,G$8,$B340),Data!$J$10:$J$1069,0),15),"")</f>
        <v/>
      </c>
      <c r="H340" s="24" t="str">
        <f ca="1">IFERROR(INDEX(Data!$A$10:$O$1069,MATCH(CONCATENATE($C340,H$8,$B340),Data!$J$10:$J$1069,0),15),"")</f>
        <v/>
      </c>
      <c r="I340" s="24" t="str">
        <f ca="1">IFERROR(INDEX(Data!$A$10:$O$1069,MATCH(CONCATENATE($C340,I$8,$B340),Data!$J$10:$J$1069,0),15),"")</f>
        <v/>
      </c>
    </row>
    <row r="341" spans="1:9" ht="40.5" customHeight="1" x14ac:dyDescent="0.25">
      <c r="A341" s="29">
        <f>COUNTIF($C$8:C341,C341)+1</f>
        <v>49</v>
      </c>
      <c r="B341" s="29" t="str">
        <f t="shared" si="6"/>
        <v>SKR</v>
      </c>
      <c r="C341" s="30" t="s">
        <v>14</v>
      </c>
      <c r="D341" s="24" t="str">
        <f ca="1">IFERROR(INDEX(Data!$A$10:$O$1069,MATCH(CONCATENATE($C341,D$8,$B341),Data!$J$10:$J$1069,0),15),"")</f>
        <v/>
      </c>
      <c r="E341" s="24" t="str">
        <f ca="1">IFERROR(INDEX(Data!$A$10:$O$1069,MATCH(CONCATENATE($C341,E$8,$B341),Data!$J$10:$J$1069,0),15),"")</f>
        <v/>
      </c>
      <c r="F341" s="24" t="str">
        <f ca="1">IFERROR(INDEX(Data!$A$10:$O$1069,MATCH(CONCATENATE($C341,F$8,$B341),Data!$J$10:$J$1069,0),15),"")</f>
        <v/>
      </c>
      <c r="G341" s="24" t="str">
        <f ca="1">IFERROR(INDEX(Data!$A$10:$O$1069,MATCH(CONCATENATE($C341,G$8,$B341),Data!$J$10:$J$1069,0),15),"")</f>
        <v/>
      </c>
      <c r="H341" s="24" t="str">
        <f ca="1">IFERROR(INDEX(Data!$A$10:$O$1069,MATCH(CONCATENATE($C341,H$8,$B341),Data!$J$10:$J$1069,0),15),"")</f>
        <v/>
      </c>
      <c r="I341" s="24" t="str">
        <f ca="1">IFERROR(INDEX(Data!$A$10:$O$1069,MATCH(CONCATENATE($C341,I$8,$B341),Data!$J$10:$J$1069,0),15),"")</f>
        <v/>
      </c>
    </row>
    <row r="342" spans="1:9" ht="40.5" customHeight="1" x14ac:dyDescent="0.25">
      <c r="A342" s="29">
        <f>COUNTIF($C$8:C342,C342)+1</f>
        <v>49</v>
      </c>
      <c r="B342" s="29" t="str">
        <f t="shared" si="6"/>
        <v>SKR</v>
      </c>
      <c r="C342" s="30" t="s">
        <v>15</v>
      </c>
      <c r="D342" s="24" t="str">
        <f ca="1">IFERROR(INDEX(Data!$A$10:$O$1069,MATCH(CONCATENATE($C342,D$8,$B342),Data!$J$10:$J$1069,0),15),"")</f>
        <v/>
      </c>
      <c r="E342" s="24" t="str">
        <f ca="1">IFERROR(INDEX(Data!$A$10:$O$1069,MATCH(CONCATENATE($C342,E$8,$B342),Data!$J$10:$J$1069,0),15),"")</f>
        <v/>
      </c>
      <c r="F342" s="24" t="str">
        <f ca="1">IFERROR(INDEX(Data!$A$10:$O$1069,MATCH(CONCATENATE($C342,F$8,$B342),Data!$J$10:$J$1069,0),15),"")</f>
        <v/>
      </c>
      <c r="G342" s="24" t="str">
        <f ca="1">IFERROR(INDEX(Data!$A$10:$O$1069,MATCH(CONCATENATE($C342,G$8,$B342),Data!$J$10:$J$1069,0),15),"")</f>
        <v/>
      </c>
      <c r="H342" s="24" t="str">
        <f ca="1">IFERROR(INDEX(Data!$A$10:$O$1069,MATCH(CONCATENATE($C342,H$8,$B342),Data!$J$10:$J$1069,0),15),"")</f>
        <v/>
      </c>
      <c r="I342" s="24" t="str">
        <f ca="1">IFERROR(INDEX(Data!$A$10:$O$1069,MATCH(CONCATENATE($C342,I$8,$B342),Data!$J$10:$J$1069,0),15),"")</f>
        <v/>
      </c>
    </row>
    <row r="343" spans="1:9" ht="40.5" customHeight="1" x14ac:dyDescent="0.25">
      <c r="A343" s="29">
        <f>COUNTIF($C$8:C343,C343)+1</f>
        <v>49</v>
      </c>
      <c r="B343" s="29" t="str">
        <f t="shared" si="6"/>
        <v>SKR</v>
      </c>
      <c r="C343" s="30" t="s">
        <v>16</v>
      </c>
      <c r="D343" s="24" t="str">
        <f ca="1">IFERROR(INDEX(Data!$A$10:$O$1069,MATCH(CONCATENATE($C343,D$8,$B343),Data!$J$10:$J$1069,0),15),"")</f>
        <v/>
      </c>
      <c r="E343" s="24" t="str">
        <f ca="1">IFERROR(INDEX(Data!$A$10:$O$1069,MATCH(CONCATENATE($C343,E$8,$B343),Data!$J$10:$J$1069,0),15),"")</f>
        <v/>
      </c>
      <c r="F343" s="24" t="str">
        <f ca="1">IFERROR(INDEX(Data!$A$10:$O$1069,MATCH(CONCATENATE($C343,F$8,$B343),Data!$J$10:$J$1069,0),15),"")</f>
        <v/>
      </c>
      <c r="G343" s="24" t="str">
        <f ca="1">IFERROR(INDEX(Data!$A$10:$O$1069,MATCH(CONCATENATE($C343,G$8,$B343),Data!$J$10:$J$1069,0),15),"")</f>
        <v/>
      </c>
      <c r="H343" s="24" t="str">
        <f ca="1">IFERROR(INDEX(Data!$A$10:$O$1069,MATCH(CONCATENATE($C343,H$8,$B343),Data!$J$10:$J$1069,0),15),"")</f>
        <v/>
      </c>
      <c r="I343" s="24" t="str">
        <f ca="1">IFERROR(INDEX(Data!$A$10:$O$1069,MATCH(CONCATENATE($C343,I$8,$B343),Data!$J$10:$J$1069,0),15),"")</f>
        <v/>
      </c>
    </row>
    <row r="344" spans="1:9" ht="40.5" customHeight="1" x14ac:dyDescent="0.25">
      <c r="A344" s="31"/>
      <c r="B344" s="31"/>
      <c r="C344" s="30"/>
      <c r="D344" s="25"/>
      <c r="E344" s="25"/>
      <c r="F344" s="25"/>
      <c r="G344" s="25"/>
      <c r="H344" s="25"/>
      <c r="I344" s="25"/>
    </row>
    <row r="345" spans="1:9" ht="40.5" customHeight="1" x14ac:dyDescent="0.25">
      <c r="A345" s="29">
        <f>COUNTIF($C$8:C345,C345)+1</f>
        <v>50</v>
      </c>
      <c r="B345" s="29" t="str">
        <f t="shared" ref="B345:B350" si="7">VLOOKUP(A345,$K$11:$L$80,2,FALSE)</f>
        <v>SM</v>
      </c>
      <c r="C345" s="30" t="s">
        <v>0</v>
      </c>
      <c r="D345" s="24" t="str">
        <f ca="1">IFERROR(INDEX(Data!$A$10:$O$1069,MATCH(CONCATENATE($C345,D$8,$B345),Data!$J$10:$J$1069,0),15),"")</f>
        <v/>
      </c>
      <c r="E345" s="24" t="str">
        <f ca="1">IFERROR(INDEX(Data!$A$10:$O$1069,MATCH(CONCATENATE($C345,E$8,$B345),Data!$J$10:$J$1069,0),15),"")</f>
        <v/>
      </c>
      <c r="F345" s="24" t="str">
        <f ca="1">IFERROR(INDEX(Data!$A$10:$O$1069,MATCH(CONCATENATE($C345,F$8,$B345),Data!$J$10:$J$1069,0),15),"")</f>
        <v/>
      </c>
      <c r="G345" s="24" t="str">
        <f ca="1">IFERROR(INDEX(Data!$A$10:$O$1069,MATCH(CONCATENATE($C345,G$8,$B345),Data!$J$10:$J$1069,0),15),"")</f>
        <v/>
      </c>
      <c r="H345" s="24" t="str">
        <f ca="1">IFERROR(INDEX(Data!$A$10:$O$1069,MATCH(CONCATENATE($C345,H$8,$B345),Data!$J$10:$J$1069,0),15),"")</f>
        <v>TE4211(L4T2) wet
711 --- SM</v>
      </c>
      <c r="I345" s="24" t="str">
        <f ca="1">IFERROR(INDEX(Data!$A$10:$O$1069,MATCH(CONCATENATE($C345,I$8,$B345),Data!$J$10:$J$1069,0),15),"")</f>
        <v/>
      </c>
    </row>
    <row r="346" spans="1:9" ht="40.5" customHeight="1" x14ac:dyDescent="0.25">
      <c r="A346" s="29">
        <f>COUNTIF($C$8:C346,C346)+1</f>
        <v>50</v>
      </c>
      <c r="B346" s="29" t="str">
        <f t="shared" si="7"/>
        <v>SM</v>
      </c>
      <c r="C346" s="30" t="s">
        <v>12</v>
      </c>
      <c r="D346" s="24" t="str">
        <f ca="1">IFERROR(INDEX(Data!$A$10:$O$1069,MATCH(CONCATENATE($C346,D$8,$B346),Data!$J$10:$J$1069,0),15),"")</f>
        <v/>
      </c>
      <c r="E346" s="24" t="str">
        <f ca="1">IFERROR(INDEX(Data!$A$10:$O$1069,MATCH(CONCATENATE($C346,E$8,$B346),Data!$J$10:$J$1069,0),15),"")</f>
        <v/>
      </c>
      <c r="F346" s="24" t="str">
        <f ca="1">IFERROR(INDEX(Data!$A$10:$O$1069,MATCH(CONCATENATE($C346,F$8,$B346),Data!$J$10:$J$1069,0),15),"")</f>
        <v/>
      </c>
      <c r="G346" s="24" t="str">
        <f ca="1">IFERROR(INDEX(Data!$A$10:$O$1069,MATCH(CONCATENATE($C346,G$8,$B346),Data!$J$10:$J$1069,0),15),"")</f>
        <v/>
      </c>
      <c r="H346" s="24" t="str">
        <f ca="1">IFERROR(INDEX(Data!$A$10:$O$1069,MATCH(CONCATENATE($C346,H$8,$B346),Data!$J$10:$J$1069,0),15),"")</f>
        <v/>
      </c>
      <c r="I346" s="24" t="str">
        <f ca="1">IFERROR(INDEX(Data!$A$10:$O$1069,MATCH(CONCATENATE($C346,I$8,$B346),Data!$J$10:$J$1069,0),15),"")</f>
        <v/>
      </c>
    </row>
    <row r="347" spans="1:9" ht="40.5" customHeight="1" x14ac:dyDescent="0.25">
      <c r="A347" s="29">
        <f>COUNTIF($C$8:C347,C347)+1</f>
        <v>50</v>
      </c>
      <c r="B347" s="29" t="str">
        <f t="shared" si="7"/>
        <v>SM</v>
      </c>
      <c r="C347" s="30" t="s">
        <v>13</v>
      </c>
      <c r="D347" s="24" t="str">
        <f ca="1">IFERROR(INDEX(Data!$A$10:$O$1069,MATCH(CONCATENATE($C347,D$8,$B347),Data!$J$10:$J$1069,0),15),"")</f>
        <v/>
      </c>
      <c r="E347" s="24" t="str">
        <f ca="1">IFERROR(INDEX(Data!$A$10:$O$1069,MATCH(CONCATENATE($C347,E$8,$B347),Data!$J$10:$J$1069,0),15),"")</f>
        <v/>
      </c>
      <c r="F347" s="24" t="str">
        <f ca="1">IFERROR(INDEX(Data!$A$10:$O$1069,MATCH(CONCATENATE($C347,F$8,$B347),Data!$J$10:$J$1069,0),15),"")</f>
        <v/>
      </c>
      <c r="G347" s="24" t="str">
        <f ca="1">IFERROR(INDEX(Data!$A$10:$O$1069,MATCH(CONCATENATE($C347,G$8,$B347),Data!$J$10:$J$1069,0),15),"")</f>
        <v/>
      </c>
      <c r="H347" s="24" t="str">
        <f ca="1">IFERROR(INDEX(Data!$A$10:$O$1069,MATCH(CONCATENATE($C347,H$8,$B347),Data!$J$10:$J$1069,0),15),"")</f>
        <v/>
      </c>
      <c r="I347" s="24" t="str">
        <f ca="1">IFERROR(INDEX(Data!$A$10:$O$1069,MATCH(CONCATENATE($C347,I$8,$B347),Data!$J$10:$J$1069,0),15),"")</f>
        <v/>
      </c>
    </row>
    <row r="348" spans="1:9" ht="40.5" customHeight="1" x14ac:dyDescent="0.25">
      <c r="A348" s="29">
        <f>COUNTIF($C$8:C348,C348)+1</f>
        <v>50</v>
      </c>
      <c r="B348" s="29" t="str">
        <f t="shared" si="7"/>
        <v>SM</v>
      </c>
      <c r="C348" s="30" t="s">
        <v>14</v>
      </c>
      <c r="D348" s="24" t="str">
        <f ca="1">IFERROR(INDEX(Data!$A$10:$O$1069,MATCH(CONCATENATE($C348,D$8,$B348),Data!$J$10:$J$1069,0),15),"")</f>
        <v/>
      </c>
      <c r="E348" s="24" t="str">
        <f ca="1">IFERROR(INDEX(Data!$A$10:$O$1069,MATCH(CONCATENATE($C348,E$8,$B348),Data!$J$10:$J$1069,0),15),"")</f>
        <v/>
      </c>
      <c r="F348" s="24" t="str">
        <f ca="1">IFERROR(INDEX(Data!$A$10:$O$1069,MATCH(CONCATENATE($C348,F$8,$B348),Data!$J$10:$J$1069,0),15),"")</f>
        <v/>
      </c>
      <c r="G348" s="24" t="str">
        <f ca="1">IFERROR(INDEX(Data!$A$10:$O$1069,MATCH(CONCATENATE($C348,G$8,$B348),Data!$J$10:$J$1069,0),15),"")</f>
        <v>TE413(L4T1)
711 --- SM</v>
      </c>
      <c r="H348" s="24" t="str">
        <f ca="1">IFERROR(INDEX(Data!$A$10:$O$1069,MATCH(CONCATENATE($C348,H$8,$B348),Data!$J$10:$J$1069,0),15),"")</f>
        <v>TE311(L3T1)A
705 --- SM</v>
      </c>
      <c r="I348" s="24" t="str">
        <f ca="1">IFERROR(INDEX(Data!$A$10:$O$1069,MATCH(CONCATENATE($C348,I$8,$B348),Data!$J$10:$J$1069,0),15),"")</f>
        <v>TE311(L3T1)A
705 --- SM</v>
      </c>
    </row>
    <row r="349" spans="1:9" ht="40.5" customHeight="1" x14ac:dyDescent="0.25">
      <c r="A349" s="29">
        <f>COUNTIF($C$8:C349,C349)+1</f>
        <v>50</v>
      </c>
      <c r="B349" s="29" t="str">
        <f t="shared" si="7"/>
        <v>SM</v>
      </c>
      <c r="C349" s="30" t="s">
        <v>15</v>
      </c>
      <c r="D349" s="24" t="str">
        <f ca="1">IFERROR(INDEX(Data!$A$10:$O$1069,MATCH(CONCATENATE($C349,D$8,$B349),Data!$J$10:$J$1069,0),15),"")</f>
        <v/>
      </c>
      <c r="E349" s="24" t="str">
        <f ca="1">IFERROR(INDEX(Data!$A$10:$O$1069,MATCH(CONCATENATE($C349,E$8,$B349),Data!$J$10:$J$1069,0),15),"")</f>
        <v/>
      </c>
      <c r="F349" s="24" t="str">
        <f ca="1">IFERROR(INDEX(Data!$A$10:$O$1069,MATCH(CONCATENATE($C349,F$8,$B349),Data!$J$10:$J$1069,0),15),"")</f>
        <v/>
      </c>
      <c r="G349" s="24" t="str">
        <f ca="1">IFERROR(INDEX(Data!$A$10:$O$1069,MATCH(CONCATENATE($C349,G$8,$B349),Data!$J$10:$J$1069,0),15),"")</f>
        <v/>
      </c>
      <c r="H349" s="24" t="str">
        <f ca="1">IFERROR(INDEX(Data!$A$10:$O$1069,MATCH(CONCATENATE($C349,H$8,$B349),Data!$J$10:$J$1069,0),15),"")</f>
        <v/>
      </c>
      <c r="I349" s="24" t="str">
        <f ca="1">IFERROR(INDEX(Data!$A$10:$O$1069,MATCH(CONCATENATE($C349,I$8,$B349),Data!$J$10:$J$1069,0),15),"")</f>
        <v/>
      </c>
    </row>
    <row r="350" spans="1:9" ht="40.5" customHeight="1" x14ac:dyDescent="0.25">
      <c r="A350" s="29">
        <f>COUNTIF($C$8:C350,C350)+1</f>
        <v>50</v>
      </c>
      <c r="B350" s="29" t="str">
        <f t="shared" si="7"/>
        <v>SM</v>
      </c>
      <c r="C350" s="30" t="s">
        <v>16</v>
      </c>
      <c r="D350" s="24" t="str">
        <f ca="1">IFERROR(INDEX(Data!$A$10:$O$1069,MATCH(CONCATENATE($C350,D$8,$B350),Data!$J$10:$J$1069,0),15),"")</f>
        <v/>
      </c>
      <c r="E350" s="24" t="str">
        <f ca="1">IFERROR(INDEX(Data!$A$10:$O$1069,MATCH(CONCATENATE($C350,E$8,$B350),Data!$J$10:$J$1069,0),15),"")</f>
        <v/>
      </c>
      <c r="F350" s="24" t="str">
        <f ca="1">IFERROR(INDEX(Data!$A$10:$O$1069,MATCH(CONCATENATE($C350,F$8,$B350),Data!$J$10:$J$1069,0),15),"")</f>
        <v/>
      </c>
      <c r="G350" s="24" t="str">
        <f ca="1">IFERROR(INDEX(Data!$A$10:$O$1069,MATCH(CONCATENATE($C350,G$8,$B350),Data!$J$10:$J$1069,0),15),"")</f>
        <v/>
      </c>
      <c r="H350" s="24" t="str">
        <f ca="1">IFERROR(INDEX(Data!$A$10:$O$1069,MATCH(CONCATENATE($C350,H$8,$B350),Data!$J$10:$J$1069,0),15),"")</f>
        <v/>
      </c>
      <c r="I350" s="24" t="str">
        <f ca="1">IFERROR(INDEX(Data!$A$10:$O$1069,MATCH(CONCATENATE($C350,I$8,$B350),Data!$J$10:$J$1069,0),15),"")</f>
        <v/>
      </c>
    </row>
    <row r="351" spans="1:9" ht="40.5" customHeight="1" x14ac:dyDescent="0.25">
      <c r="A351" s="31"/>
      <c r="B351" s="31"/>
      <c r="C351" s="30"/>
      <c r="D351" s="25"/>
      <c r="E351" s="25"/>
      <c r="F351" s="25"/>
      <c r="G351" s="25"/>
      <c r="H351" s="25"/>
      <c r="I351" s="25"/>
    </row>
    <row r="352" spans="1:9" ht="40.5" customHeight="1" x14ac:dyDescent="0.25">
      <c r="A352" s="29">
        <f>COUNTIF($C$8:C352,C352)+1</f>
        <v>51</v>
      </c>
      <c r="B352" s="29" t="str">
        <f t="shared" ref="B352:B357" si="8">VLOOKUP(A352,$K$11:$L$80,2,FALSE)</f>
        <v>SR</v>
      </c>
      <c r="C352" s="30" t="s">
        <v>0</v>
      </c>
      <c r="D352" s="24" t="str">
        <f ca="1">IFERROR(INDEX(Data!$A$10:$O$1069,MATCH(CONCATENATE($C352,D$8,$B352),Data!$J$10:$J$1069,0),15),"")</f>
        <v/>
      </c>
      <c r="E352" s="24" t="str">
        <f ca="1">IFERROR(INDEX(Data!$A$10:$O$1069,MATCH(CONCATENATE($C352,E$8,$B352),Data!$J$10:$J$1069,0),15),"")</f>
        <v/>
      </c>
      <c r="F352" s="24" t="str">
        <f ca="1">IFERROR(INDEX(Data!$A$10:$O$1069,MATCH(CONCATENATE($C352,F$8,$B352),Data!$J$10:$J$1069,0),15),"")</f>
        <v/>
      </c>
      <c r="G352" s="24" t="str">
        <f ca="1">IFERROR(INDEX(Data!$A$10:$O$1069,MATCH(CONCATENATE($C352,G$8,$B352),Data!$J$10:$J$1069,0),15),"")</f>
        <v/>
      </c>
      <c r="H352" s="24" t="str">
        <f ca="1">IFERROR(INDEX(Data!$A$10:$O$1069,MATCH(CONCATENATE($C352,H$8,$B352),Data!$J$10:$J$1069,0),15),"")</f>
        <v/>
      </c>
      <c r="I352" s="24" t="str">
        <f ca="1">IFERROR(INDEX(Data!$A$10:$O$1069,MATCH(CONCATENATE($C352,I$8,$B352),Data!$J$10:$J$1069,0),15),"")</f>
        <v/>
      </c>
    </row>
    <row r="353" spans="1:9" ht="40.5" customHeight="1" x14ac:dyDescent="0.25">
      <c r="A353" s="29">
        <f>COUNTIF($C$8:C353,C353)+1</f>
        <v>51</v>
      </c>
      <c r="B353" s="29" t="str">
        <f t="shared" si="8"/>
        <v>SR</v>
      </c>
      <c r="C353" s="30" t="s">
        <v>12</v>
      </c>
      <c r="D353" s="24" t="str">
        <f ca="1">IFERROR(INDEX(Data!$A$10:$O$1069,MATCH(CONCATENATE($C353,D$8,$B353),Data!$J$10:$J$1069,0),15),"")</f>
        <v/>
      </c>
      <c r="E353" s="24" t="str">
        <f ca="1">IFERROR(INDEX(Data!$A$10:$O$1069,MATCH(CONCATENATE($C353,E$8,$B353),Data!$J$10:$J$1069,0),15),"")</f>
        <v/>
      </c>
      <c r="F353" s="24" t="str">
        <f ca="1">IFERROR(INDEX(Data!$A$10:$O$1069,MATCH(CONCATENATE($C353,F$8,$B353),Data!$J$10:$J$1069,0),15),"")</f>
        <v/>
      </c>
      <c r="G353" s="24" t="str">
        <f ca="1">IFERROR(INDEX(Data!$A$10:$O$1069,MATCH(CONCATENATE($C353,G$8,$B353),Data!$J$10:$J$1069,0),15),"")</f>
        <v/>
      </c>
      <c r="H353" s="24" t="str">
        <f ca="1">IFERROR(INDEX(Data!$A$10:$O$1069,MATCH(CONCATENATE($C353,H$8,$B353),Data!$J$10:$J$1069,0),15),"")</f>
        <v/>
      </c>
      <c r="I353" s="24" t="str">
        <f ca="1">IFERROR(INDEX(Data!$A$10:$O$1069,MATCH(CONCATENATE($C353,I$8,$B353),Data!$J$10:$J$1069,0),15),"")</f>
        <v/>
      </c>
    </row>
    <row r="354" spans="1:9" ht="40.5" customHeight="1" x14ac:dyDescent="0.25">
      <c r="A354" s="29">
        <f>COUNTIF($C$8:C354,C354)+1</f>
        <v>51</v>
      </c>
      <c r="B354" s="29" t="str">
        <f t="shared" si="8"/>
        <v>SR</v>
      </c>
      <c r="C354" s="30" t="s">
        <v>13</v>
      </c>
      <c r="D354" s="24" t="str">
        <f ca="1">IFERROR(INDEX(Data!$A$10:$O$1069,MATCH(CONCATENATE($C354,D$8,$B354),Data!$J$10:$J$1069,0),15),"")</f>
        <v/>
      </c>
      <c r="E354" s="24" t="str">
        <f ca="1">IFERROR(INDEX(Data!$A$10:$O$1069,MATCH(CONCATENATE($C354,E$8,$B354),Data!$J$10:$J$1069,0),15),"")</f>
        <v/>
      </c>
      <c r="F354" s="24" t="str">
        <f ca="1">IFERROR(INDEX(Data!$A$10:$O$1069,MATCH(CONCATENATE($C354,F$8,$B354),Data!$J$10:$J$1069,0),15),"")</f>
        <v/>
      </c>
      <c r="G354" s="24" t="str">
        <f ca="1">IFERROR(INDEX(Data!$A$10:$O$1069,MATCH(CONCATENATE($C354,G$8,$B354),Data!$J$10:$J$1069,0),15),"")</f>
        <v/>
      </c>
      <c r="H354" s="24" t="str">
        <f ca="1">IFERROR(INDEX(Data!$A$10:$O$1069,MATCH(CONCATENATE($C354,H$8,$B354),Data!$J$10:$J$1069,0),15),"")</f>
        <v/>
      </c>
      <c r="I354" s="24" t="str">
        <f ca="1">IFERROR(INDEX(Data!$A$10:$O$1069,MATCH(CONCATENATE($C354,I$8,$B354),Data!$J$10:$J$1069,0),15),"")</f>
        <v/>
      </c>
    </row>
    <row r="355" spans="1:9" ht="40.5" customHeight="1" x14ac:dyDescent="0.25">
      <c r="A355" s="29">
        <f>COUNTIF($C$8:C355,C355)+1</f>
        <v>51</v>
      </c>
      <c r="B355" s="29" t="str">
        <f t="shared" si="8"/>
        <v>SR</v>
      </c>
      <c r="C355" s="30" t="s">
        <v>14</v>
      </c>
      <c r="D355" s="24" t="str">
        <f ca="1">IFERROR(INDEX(Data!$A$10:$O$1069,MATCH(CONCATENATE($C355,D$8,$B355),Data!$J$10:$J$1069,0),15),"")</f>
        <v/>
      </c>
      <c r="E355" s="24" t="str">
        <f ca="1">IFERROR(INDEX(Data!$A$10:$O$1069,MATCH(CONCATENATE($C355,E$8,$B355),Data!$J$10:$J$1069,0),15),"")</f>
        <v/>
      </c>
      <c r="F355" s="24" t="str">
        <f ca="1">IFERROR(INDEX(Data!$A$10:$O$1069,MATCH(CONCATENATE($C355,F$8,$B355),Data!$J$10:$J$1069,0),15),"")</f>
        <v/>
      </c>
      <c r="G355" s="24" t="str">
        <f ca="1">IFERROR(INDEX(Data!$A$10:$O$1069,MATCH(CONCATENATE($C355,G$8,$B355),Data!$J$10:$J$1069,0),15),"")</f>
        <v/>
      </c>
      <c r="H355" s="24" t="str">
        <f ca="1">IFERROR(INDEX(Data!$A$10:$O$1069,MATCH(CONCATENATE($C355,H$8,$B355),Data!$J$10:$J$1069,0),15),"")</f>
        <v/>
      </c>
      <c r="I355" s="24" t="str">
        <f ca="1">IFERROR(INDEX(Data!$A$10:$O$1069,MATCH(CONCATENATE($C355,I$8,$B355),Data!$J$10:$J$1069,0),15),"")</f>
        <v/>
      </c>
    </row>
    <row r="356" spans="1:9" ht="40.5" customHeight="1" x14ac:dyDescent="0.25">
      <c r="A356" s="29">
        <f>COUNTIF($C$8:C356,C356)+1</f>
        <v>51</v>
      </c>
      <c r="B356" s="29" t="str">
        <f t="shared" si="8"/>
        <v>SR</v>
      </c>
      <c r="C356" s="30" t="s">
        <v>15</v>
      </c>
      <c r="D356" s="24" t="str">
        <f ca="1">IFERROR(INDEX(Data!$A$10:$O$1069,MATCH(CONCATENATE($C356,D$8,$B356),Data!$J$10:$J$1069,0),15),"")</f>
        <v/>
      </c>
      <c r="E356" s="24" t="str">
        <f ca="1">IFERROR(INDEX(Data!$A$10:$O$1069,MATCH(CONCATENATE($C356,E$8,$B356),Data!$J$10:$J$1069,0),15),"")</f>
        <v/>
      </c>
      <c r="F356" s="24" t="str">
        <f ca="1">IFERROR(INDEX(Data!$A$10:$O$1069,MATCH(CONCATENATE($C356,F$8,$B356),Data!$J$10:$J$1069,0),15),"")</f>
        <v/>
      </c>
      <c r="G356" s="24" t="str">
        <f ca="1">IFERROR(INDEX(Data!$A$10:$O$1069,MATCH(CONCATENATE($C356,G$8,$B356),Data!$J$10:$J$1069,0),15),"")</f>
        <v/>
      </c>
      <c r="H356" s="24" t="str">
        <f ca="1">IFERROR(INDEX(Data!$A$10:$O$1069,MATCH(CONCATENATE($C356,H$8,$B356),Data!$J$10:$J$1069,0),15),"")</f>
        <v/>
      </c>
      <c r="I356" s="24" t="str">
        <f ca="1">IFERROR(INDEX(Data!$A$10:$O$1069,MATCH(CONCATENATE($C356,I$8,$B356),Data!$J$10:$J$1069,0),15),"")</f>
        <v/>
      </c>
    </row>
    <row r="357" spans="1:9" ht="40.5" customHeight="1" x14ac:dyDescent="0.25">
      <c r="A357" s="29">
        <f>COUNTIF($C$8:C357,C357)+1</f>
        <v>51</v>
      </c>
      <c r="B357" s="29" t="str">
        <f t="shared" si="8"/>
        <v>SR</v>
      </c>
      <c r="C357" s="30" t="s">
        <v>16</v>
      </c>
      <c r="D357" s="24" t="str">
        <f ca="1">IFERROR(INDEX(Data!$A$10:$O$1069,MATCH(CONCATENATE($C357,D$8,$B357),Data!$J$10:$J$1069,0),15),"")</f>
        <v/>
      </c>
      <c r="E357" s="24" t="str">
        <f ca="1">IFERROR(INDEX(Data!$A$10:$O$1069,MATCH(CONCATENATE($C357,E$8,$B357),Data!$J$10:$J$1069,0),15),"")</f>
        <v/>
      </c>
      <c r="F357" s="24" t="str">
        <f ca="1">IFERROR(INDEX(Data!$A$10:$O$1069,MATCH(CONCATENATE($C357,F$8,$B357),Data!$J$10:$J$1069,0),15),"")</f>
        <v/>
      </c>
      <c r="G357" s="24" t="str">
        <f ca="1">IFERROR(INDEX(Data!$A$10:$O$1069,MATCH(CONCATENATE($C357,G$8,$B357),Data!$J$10:$J$1069,0),15),"")</f>
        <v/>
      </c>
      <c r="H357" s="24" t="str">
        <f ca="1">IFERROR(INDEX(Data!$A$10:$O$1069,MATCH(CONCATENATE($C357,H$8,$B357),Data!$J$10:$J$1069,0),15),"")</f>
        <v/>
      </c>
      <c r="I357" s="24" t="str">
        <f ca="1">IFERROR(INDEX(Data!$A$10:$O$1069,MATCH(CONCATENATE($C357,I$8,$B357),Data!$J$10:$J$1069,0),15),"")</f>
        <v/>
      </c>
    </row>
    <row r="358" spans="1:9" ht="40.5" customHeight="1" x14ac:dyDescent="0.25">
      <c r="A358" s="31"/>
      <c r="B358" s="31"/>
      <c r="C358" s="30"/>
      <c r="D358" s="25"/>
      <c r="E358" s="25"/>
      <c r="F358" s="25"/>
      <c r="G358" s="25"/>
      <c r="H358" s="25"/>
      <c r="I358" s="25"/>
    </row>
    <row r="359" spans="1:9" ht="40.5" customHeight="1" x14ac:dyDescent="0.25">
      <c r="A359" s="29">
        <f>COUNTIF($C$8:C359,C359)+1</f>
        <v>52</v>
      </c>
      <c r="B359" s="29" t="str">
        <f t="shared" ref="B359:B364" si="9">VLOOKUP(A359,$K$11:$L$80,2,FALSE)</f>
        <v>SS</v>
      </c>
      <c r="C359" s="30" t="s">
        <v>0</v>
      </c>
      <c r="D359" s="24" t="str">
        <f ca="1">IFERROR(INDEX(Data!$A$10:$O$1069,MATCH(CONCATENATE($C359,D$8,$B359),Data!$J$10:$J$1069,0),15),"")</f>
        <v/>
      </c>
      <c r="E359" s="24" t="str">
        <f ca="1">IFERROR(INDEX(Data!$A$10:$O$1069,MATCH(CONCATENATE($C359,E$8,$B359),Data!$J$10:$J$1069,0),15),"")</f>
        <v/>
      </c>
      <c r="F359" s="24" t="str">
        <f ca="1">IFERROR(INDEX(Data!$A$10:$O$1069,MATCH(CONCATENATE($C359,F$8,$B359),Data!$J$10:$J$1069,0),15),"")</f>
        <v/>
      </c>
      <c r="G359" s="24" t="str">
        <f ca="1">IFERROR(INDEX(Data!$A$10:$O$1069,MATCH(CONCATENATE($C359,G$8,$B359),Data!$J$10:$J$1069,0),15),"")</f>
        <v/>
      </c>
      <c r="H359" s="24" t="str">
        <f ca="1">IFERROR(INDEX(Data!$A$10:$O$1069,MATCH(CONCATENATE($C359,H$8,$B359),Data!$J$10:$J$1069,0),15),"")</f>
        <v/>
      </c>
      <c r="I359" s="24" t="str">
        <f ca="1">IFERROR(INDEX(Data!$A$10:$O$1069,MATCH(CONCATENATE($C359,I$8,$B359),Data!$J$10:$J$1069,0),15),"")</f>
        <v/>
      </c>
    </row>
    <row r="360" spans="1:9" ht="40.5" customHeight="1" x14ac:dyDescent="0.25">
      <c r="A360" s="29">
        <f>COUNTIF($C$8:C360,C360)+1</f>
        <v>52</v>
      </c>
      <c r="B360" s="29" t="str">
        <f t="shared" si="9"/>
        <v>SS</v>
      </c>
      <c r="C360" s="30" t="s">
        <v>12</v>
      </c>
      <c r="D360" s="24" t="str">
        <f ca="1">IFERROR(INDEX(Data!$A$10:$O$1069,MATCH(CONCATENATE($C360,D$8,$B360),Data!$J$10:$J$1069,0),15),"")</f>
        <v/>
      </c>
      <c r="E360" s="24" t="str">
        <f ca="1">IFERROR(INDEX(Data!$A$10:$O$1069,MATCH(CONCATENATE($C360,E$8,$B360),Data!$J$10:$J$1069,0),15),"")</f>
        <v/>
      </c>
      <c r="F360" s="24" t="str">
        <f ca="1">IFERROR(INDEX(Data!$A$10:$O$1069,MATCH(CONCATENATE($C360,F$8,$B360),Data!$J$10:$J$1069,0),15),"")</f>
        <v/>
      </c>
      <c r="G360" s="24" t="str">
        <f ca="1">IFERROR(INDEX(Data!$A$10:$O$1069,MATCH(CONCATENATE($C360,G$8,$B360),Data!$J$10:$J$1069,0),15),"")</f>
        <v/>
      </c>
      <c r="H360" s="24" t="str">
        <f ca="1">IFERROR(INDEX(Data!$A$10:$O$1069,MATCH(CONCATENATE($C360,H$8,$B360),Data!$J$10:$J$1069,0),15),"")</f>
        <v/>
      </c>
      <c r="I360" s="24" t="str">
        <f ca="1">IFERROR(INDEX(Data!$A$10:$O$1069,MATCH(CONCATENATE($C360,I$8,$B360),Data!$J$10:$J$1069,0),15),"")</f>
        <v/>
      </c>
    </row>
    <row r="361" spans="1:9" ht="40.5" customHeight="1" x14ac:dyDescent="0.25">
      <c r="A361" s="29">
        <f>COUNTIF($C$8:C361,C361)+1</f>
        <v>52</v>
      </c>
      <c r="B361" s="29" t="str">
        <f t="shared" si="9"/>
        <v>SS</v>
      </c>
      <c r="C361" s="30" t="s">
        <v>13</v>
      </c>
      <c r="D361" s="24" t="str">
        <f ca="1">IFERROR(INDEX(Data!$A$10:$O$1069,MATCH(CONCATENATE($C361,D$8,$B361),Data!$J$10:$J$1069,0),15),"")</f>
        <v/>
      </c>
      <c r="E361" s="24" t="str">
        <f ca="1">IFERROR(INDEX(Data!$A$10:$O$1069,MATCH(CONCATENATE($C361,E$8,$B361),Data!$J$10:$J$1069,0),15),"")</f>
        <v/>
      </c>
      <c r="F361" s="24" t="str">
        <f ca="1">IFERROR(INDEX(Data!$A$10:$O$1069,MATCH(CONCATENATE($C361,F$8,$B361),Data!$J$10:$J$1069,0),15),"")</f>
        <v/>
      </c>
      <c r="G361" s="24" t="str">
        <f ca="1">IFERROR(INDEX(Data!$A$10:$O$1069,MATCH(CONCATENATE($C361,G$8,$B361),Data!$J$10:$J$1069,0),15),"")</f>
        <v/>
      </c>
      <c r="H361" s="24" t="str">
        <f ca="1">IFERROR(INDEX(Data!$A$10:$O$1069,MATCH(CONCATENATE($C361,H$8,$B361),Data!$J$10:$J$1069,0),15),"")</f>
        <v/>
      </c>
      <c r="I361" s="24" t="str">
        <f ca="1">IFERROR(INDEX(Data!$A$10:$O$1069,MATCH(CONCATENATE($C361,I$8,$B361),Data!$J$10:$J$1069,0),15),"")</f>
        <v/>
      </c>
    </row>
    <row r="362" spans="1:9" ht="40.5" customHeight="1" x14ac:dyDescent="0.25">
      <c r="A362" s="29">
        <f>COUNTIF($C$8:C362,C362)+1</f>
        <v>52</v>
      </c>
      <c r="B362" s="29" t="str">
        <f t="shared" si="9"/>
        <v>SS</v>
      </c>
      <c r="C362" s="30" t="s">
        <v>14</v>
      </c>
      <c r="D362" s="24" t="str">
        <f ca="1">IFERROR(INDEX(Data!$A$10:$O$1069,MATCH(CONCATENATE($C362,D$8,$B362),Data!$J$10:$J$1069,0),15),"")</f>
        <v/>
      </c>
      <c r="E362" s="24" t="str">
        <f ca="1">IFERROR(INDEX(Data!$A$10:$O$1069,MATCH(CONCATENATE($C362,E$8,$B362),Data!$J$10:$J$1069,0),15),"")</f>
        <v/>
      </c>
      <c r="F362" s="24" t="str">
        <f ca="1">IFERROR(INDEX(Data!$A$10:$O$1069,MATCH(CONCATENATE($C362,F$8,$B362),Data!$J$10:$J$1069,0),15),"")</f>
        <v/>
      </c>
      <c r="G362" s="24" t="str">
        <f ca="1">IFERROR(INDEX(Data!$A$10:$O$1069,MATCH(CONCATENATE($C362,G$8,$B362),Data!$J$10:$J$1069,0),15),"")</f>
        <v/>
      </c>
      <c r="H362" s="24" t="str">
        <f ca="1">IFERROR(INDEX(Data!$A$10:$O$1069,MATCH(CONCATENATE($C362,H$8,$B362),Data!$J$10:$J$1069,0),15),"")</f>
        <v/>
      </c>
      <c r="I362" s="24" t="str">
        <f ca="1">IFERROR(INDEX(Data!$A$10:$O$1069,MATCH(CONCATENATE($C362,I$8,$B362),Data!$J$10:$J$1069,0),15),"")</f>
        <v/>
      </c>
    </row>
    <row r="363" spans="1:9" ht="40.5" customHeight="1" x14ac:dyDescent="0.25">
      <c r="A363" s="29">
        <f>COUNTIF($C$8:C363,C363)+1</f>
        <v>52</v>
      </c>
      <c r="B363" s="29" t="str">
        <f t="shared" si="9"/>
        <v>SS</v>
      </c>
      <c r="C363" s="30" t="s">
        <v>15</v>
      </c>
      <c r="D363" s="24" t="str">
        <f ca="1">IFERROR(INDEX(Data!$A$10:$O$1069,MATCH(CONCATENATE($C363,D$8,$B363),Data!$J$10:$J$1069,0),15),"")</f>
        <v/>
      </c>
      <c r="E363" s="24" t="str">
        <f ca="1">IFERROR(INDEX(Data!$A$10:$O$1069,MATCH(CONCATENATE($C363,E$8,$B363),Data!$J$10:$J$1069,0),15),"")</f>
        <v/>
      </c>
      <c r="F363" s="24" t="str">
        <f ca="1">IFERROR(INDEX(Data!$A$10:$O$1069,MATCH(CONCATENATE($C363,F$8,$B363),Data!$J$10:$J$1069,0),15),"")</f>
        <v/>
      </c>
      <c r="G363" s="24" t="str">
        <f ca="1">IFERROR(INDEX(Data!$A$10:$O$1069,MATCH(CONCATENATE($C363,G$8,$B363),Data!$J$10:$J$1069,0),15),"")</f>
        <v/>
      </c>
      <c r="H363" s="24" t="str">
        <f ca="1">IFERROR(INDEX(Data!$A$10:$O$1069,MATCH(CONCATENATE($C363,H$8,$B363),Data!$J$10:$J$1069,0),15),"")</f>
        <v/>
      </c>
      <c r="I363" s="24" t="str">
        <f ca="1">IFERROR(INDEX(Data!$A$10:$O$1069,MATCH(CONCATENATE($C363,I$8,$B363),Data!$J$10:$J$1069,0),15),"")</f>
        <v/>
      </c>
    </row>
    <row r="364" spans="1:9" ht="40.5" customHeight="1" x14ac:dyDescent="0.25">
      <c r="A364" s="29">
        <f>COUNTIF($C$8:C364,C364)+1</f>
        <v>52</v>
      </c>
      <c r="B364" s="29" t="str">
        <f t="shared" si="9"/>
        <v>SS</v>
      </c>
      <c r="C364" s="30" t="s">
        <v>16</v>
      </c>
      <c r="D364" s="24" t="str">
        <f ca="1">IFERROR(INDEX(Data!$A$10:$O$1069,MATCH(CONCATENATE($C364,D$8,$B364),Data!$J$10:$J$1069,0),15),"")</f>
        <v/>
      </c>
      <c r="E364" s="24" t="str">
        <f ca="1">IFERROR(INDEX(Data!$A$10:$O$1069,MATCH(CONCATENATE($C364,E$8,$B364),Data!$J$10:$J$1069,0),15),"")</f>
        <v/>
      </c>
      <c r="F364" s="24" t="str">
        <f ca="1">IFERROR(INDEX(Data!$A$10:$O$1069,MATCH(CONCATENATE($C364,F$8,$B364),Data!$J$10:$J$1069,0),15),"")</f>
        <v/>
      </c>
      <c r="G364" s="24" t="str">
        <f ca="1">IFERROR(INDEX(Data!$A$10:$O$1069,MATCH(CONCATENATE($C364,G$8,$B364),Data!$J$10:$J$1069,0),15),"")</f>
        <v/>
      </c>
      <c r="H364" s="24" t="str">
        <f ca="1">IFERROR(INDEX(Data!$A$10:$O$1069,MATCH(CONCATENATE($C364,H$8,$B364),Data!$J$10:$J$1069,0),15),"")</f>
        <v/>
      </c>
      <c r="I364" s="24" t="str">
        <f ca="1">IFERROR(INDEX(Data!$A$10:$O$1069,MATCH(CONCATENATE($C364,I$8,$B364),Data!$J$10:$J$1069,0),15),"")</f>
        <v/>
      </c>
    </row>
    <row r="365" spans="1:9" ht="40.5" customHeight="1" x14ac:dyDescent="0.25">
      <c r="A365" s="31"/>
      <c r="B365" s="31"/>
      <c r="C365" s="30"/>
      <c r="D365" s="25"/>
      <c r="E365" s="25"/>
      <c r="F365" s="25"/>
      <c r="G365" s="25"/>
      <c r="H365" s="25"/>
      <c r="I365" s="25"/>
    </row>
    <row r="366" spans="1:9" ht="40.5" customHeight="1" x14ac:dyDescent="0.25">
      <c r="A366" s="29">
        <f>COUNTIF($C$8:C366,C366)+1</f>
        <v>53</v>
      </c>
      <c r="B366" s="29" t="str">
        <f t="shared" ref="B366:B371" si="10">VLOOKUP(A366,$K$11:$L$80,2,FALSE)</f>
        <v>SS3</v>
      </c>
      <c r="C366" s="30" t="s">
        <v>0</v>
      </c>
      <c r="D366" s="24" t="str">
        <f ca="1">IFERROR(INDEX(Data!$A$10:$O$1069,MATCH(CONCATENATE($C366,D$8,$B366),Data!$J$10:$J$1069,0),15),"")</f>
        <v/>
      </c>
      <c r="E366" s="24" t="str">
        <f ca="1">IFERROR(INDEX(Data!$A$10:$O$1069,MATCH(CONCATENATE($C366,E$8,$B366),Data!$J$10:$J$1069,0),15),"")</f>
        <v/>
      </c>
      <c r="F366" s="24" t="str">
        <f ca="1">IFERROR(INDEX(Data!$A$10:$O$1069,MATCH(CONCATENATE($C366,F$8,$B366),Data!$J$10:$J$1069,0),15),"")</f>
        <v/>
      </c>
      <c r="G366" s="24" t="str">
        <f ca="1">IFERROR(INDEX(Data!$A$10:$O$1069,MATCH(CONCATENATE($C366,G$8,$B366),Data!$J$10:$J$1069,0),15),"")</f>
        <v/>
      </c>
      <c r="H366" s="24" t="str">
        <f ca="1">IFERROR(INDEX(Data!$A$10:$O$1069,MATCH(CONCATENATE($C366,H$8,$B366),Data!$J$10:$J$1069,0),15),"")</f>
        <v/>
      </c>
      <c r="I366" s="24" t="str">
        <f ca="1">IFERROR(INDEX(Data!$A$10:$O$1069,MATCH(CONCATENATE($C366,I$8,$B366),Data!$J$10:$J$1069,0),15),"")</f>
        <v/>
      </c>
    </row>
    <row r="367" spans="1:9" ht="40.5" customHeight="1" x14ac:dyDescent="0.25">
      <c r="A367" s="29">
        <f>COUNTIF($C$8:C367,C367)+1</f>
        <v>53</v>
      </c>
      <c r="B367" s="29" t="str">
        <f t="shared" si="10"/>
        <v>SS3</v>
      </c>
      <c r="C367" s="30" t="s">
        <v>12</v>
      </c>
      <c r="D367" s="24" t="str">
        <f ca="1">IFERROR(INDEX(Data!$A$10:$O$1069,MATCH(CONCATENATE($C367,D$8,$B367),Data!$J$10:$J$1069,0),15),"")</f>
        <v/>
      </c>
      <c r="E367" s="24" t="str">
        <f ca="1">IFERROR(INDEX(Data!$A$10:$O$1069,MATCH(CONCATENATE($C367,E$8,$B367),Data!$J$10:$J$1069,0),15),"")</f>
        <v/>
      </c>
      <c r="F367" s="24" t="str">
        <f ca="1">IFERROR(INDEX(Data!$A$10:$O$1069,MATCH(CONCATENATE($C367,F$8,$B367),Data!$J$10:$J$1069,0),15),"")</f>
        <v/>
      </c>
      <c r="G367" s="24" t="str">
        <f ca="1">IFERROR(INDEX(Data!$A$10:$O$1069,MATCH(CONCATENATE($C367,G$8,$B367),Data!$J$10:$J$1069,0),15),"")</f>
        <v/>
      </c>
      <c r="H367" s="24" t="str">
        <f ca="1">IFERROR(INDEX(Data!$A$10:$O$1069,MATCH(CONCATENATE($C367,H$8,$B367),Data!$J$10:$J$1069,0),15),"")</f>
        <v/>
      </c>
      <c r="I367" s="24" t="str">
        <f ca="1">IFERROR(INDEX(Data!$A$10:$O$1069,MATCH(CONCATENATE($C367,I$8,$B367),Data!$J$10:$J$1069,0),15),"")</f>
        <v/>
      </c>
    </row>
    <row r="368" spans="1:9" ht="40.5" customHeight="1" x14ac:dyDescent="0.25">
      <c r="A368" s="29">
        <f>COUNTIF($C$8:C368,C368)+1</f>
        <v>53</v>
      </c>
      <c r="B368" s="29" t="str">
        <f t="shared" si="10"/>
        <v>SS3</v>
      </c>
      <c r="C368" s="30" t="s">
        <v>13</v>
      </c>
      <c r="D368" s="24" t="str">
        <f ca="1">IFERROR(INDEX(Data!$A$10:$O$1069,MATCH(CONCATENATE($C368,D$8,$B368),Data!$J$10:$J$1069,0),15),"")</f>
        <v/>
      </c>
      <c r="E368" s="24" t="str">
        <f ca="1">IFERROR(INDEX(Data!$A$10:$O$1069,MATCH(CONCATENATE($C368,E$8,$B368),Data!$J$10:$J$1069,0),15),"")</f>
        <v/>
      </c>
      <c r="F368" s="24" t="str">
        <f ca="1">IFERROR(INDEX(Data!$A$10:$O$1069,MATCH(CONCATENATE($C368,F$8,$B368),Data!$J$10:$J$1069,0),15),"")</f>
        <v/>
      </c>
      <c r="G368" s="24" t="str">
        <f ca="1">IFERROR(INDEX(Data!$A$10:$O$1069,MATCH(CONCATENATE($C368,G$8,$B368),Data!$J$10:$J$1069,0),15),"")</f>
        <v/>
      </c>
      <c r="H368" s="24" t="str">
        <f ca="1">IFERROR(INDEX(Data!$A$10:$O$1069,MATCH(CONCATENATE($C368,H$8,$B368),Data!$J$10:$J$1069,0),15),"")</f>
        <v/>
      </c>
      <c r="I368" s="24" t="str">
        <f ca="1">IFERROR(INDEX(Data!$A$10:$O$1069,MATCH(CONCATENATE($C368,I$8,$B368),Data!$J$10:$J$1069,0),15),"")</f>
        <v/>
      </c>
    </row>
    <row r="369" spans="1:9" ht="40.5" customHeight="1" x14ac:dyDescent="0.25">
      <c r="A369" s="29">
        <f>COUNTIF($C$8:C369,C369)+1</f>
        <v>53</v>
      </c>
      <c r="B369" s="29" t="str">
        <f t="shared" si="10"/>
        <v>SS3</v>
      </c>
      <c r="C369" s="30" t="s">
        <v>14</v>
      </c>
      <c r="D369" s="24" t="str">
        <f ca="1">IFERROR(INDEX(Data!$A$10:$O$1069,MATCH(CONCATENATE($C369,D$8,$B369),Data!$J$10:$J$1069,0),15),"")</f>
        <v/>
      </c>
      <c r="E369" s="24" t="str">
        <f ca="1">IFERROR(INDEX(Data!$A$10:$O$1069,MATCH(CONCATENATE($C369,E$8,$B369),Data!$J$10:$J$1069,0),15),"")</f>
        <v/>
      </c>
      <c r="F369" s="24" t="str">
        <f ca="1">IFERROR(INDEX(Data!$A$10:$O$1069,MATCH(CONCATENATE($C369,F$8,$B369),Data!$J$10:$J$1069,0),15),"")</f>
        <v/>
      </c>
      <c r="G369" s="24" t="str">
        <f ca="1">IFERROR(INDEX(Data!$A$10:$O$1069,MATCH(CONCATENATE($C369,G$8,$B369),Data!$J$10:$J$1069,0),15),"")</f>
        <v/>
      </c>
      <c r="H369" s="24" t="str">
        <f ca="1">IFERROR(INDEX(Data!$A$10:$O$1069,MATCH(CONCATENATE($C369,H$8,$B369),Data!$J$10:$J$1069,0),15),"")</f>
        <v/>
      </c>
      <c r="I369" s="24" t="str">
        <f ca="1">IFERROR(INDEX(Data!$A$10:$O$1069,MATCH(CONCATENATE($C369,I$8,$B369),Data!$J$10:$J$1069,0),15),"")</f>
        <v/>
      </c>
    </row>
    <row r="370" spans="1:9" ht="40.5" customHeight="1" x14ac:dyDescent="0.25">
      <c r="A370" s="29">
        <f>COUNTIF($C$8:C370,C370)+1</f>
        <v>53</v>
      </c>
      <c r="B370" s="29" t="str">
        <f t="shared" si="10"/>
        <v>SS3</v>
      </c>
      <c r="C370" s="30" t="s">
        <v>15</v>
      </c>
      <c r="D370" s="24" t="str">
        <f ca="1">IFERROR(INDEX(Data!$A$10:$O$1069,MATCH(CONCATENATE($C370,D$8,$B370),Data!$J$10:$J$1069,0),15),"")</f>
        <v/>
      </c>
      <c r="E370" s="24" t="str">
        <f ca="1">IFERROR(INDEX(Data!$A$10:$O$1069,MATCH(CONCATENATE($C370,E$8,$B370),Data!$J$10:$J$1069,0),15),"")</f>
        <v/>
      </c>
      <c r="F370" s="24" t="str">
        <f ca="1">IFERROR(INDEX(Data!$A$10:$O$1069,MATCH(CONCATENATE($C370,F$8,$B370),Data!$J$10:$J$1069,0),15),"")</f>
        <v/>
      </c>
      <c r="G370" s="24" t="str">
        <f ca="1">IFERROR(INDEX(Data!$A$10:$O$1069,MATCH(CONCATENATE($C370,G$8,$B370),Data!$J$10:$J$1069,0),15),"")</f>
        <v/>
      </c>
      <c r="H370" s="24" t="str">
        <f ca="1">IFERROR(INDEX(Data!$A$10:$O$1069,MATCH(CONCATENATE($C370,H$8,$B370),Data!$J$10:$J$1069,0),15),"")</f>
        <v/>
      </c>
      <c r="I370" s="24" t="str">
        <f ca="1">IFERROR(INDEX(Data!$A$10:$O$1069,MATCH(CONCATENATE($C370,I$8,$B370),Data!$J$10:$J$1069,0),15),"")</f>
        <v/>
      </c>
    </row>
    <row r="371" spans="1:9" ht="40.5" customHeight="1" x14ac:dyDescent="0.25">
      <c r="A371" s="29">
        <f>COUNTIF($C$8:C371,C371)+1</f>
        <v>53</v>
      </c>
      <c r="B371" s="29" t="str">
        <f t="shared" si="10"/>
        <v>SS3</v>
      </c>
      <c r="C371" s="30" t="s">
        <v>16</v>
      </c>
      <c r="D371" s="24" t="str">
        <f ca="1">IFERROR(INDEX(Data!$A$10:$O$1069,MATCH(CONCATENATE($C371,D$8,$B371),Data!$J$10:$J$1069,0),15),"")</f>
        <v/>
      </c>
      <c r="E371" s="24" t="str">
        <f ca="1">IFERROR(INDEX(Data!$A$10:$O$1069,MATCH(CONCATENATE($C371,E$8,$B371),Data!$J$10:$J$1069,0),15),"")</f>
        <v/>
      </c>
      <c r="F371" s="24" t="str">
        <f ca="1">IFERROR(INDEX(Data!$A$10:$O$1069,MATCH(CONCATENATE($C371,F$8,$B371),Data!$J$10:$J$1069,0),15),"")</f>
        <v/>
      </c>
      <c r="G371" s="24" t="str">
        <f ca="1">IFERROR(INDEX(Data!$A$10:$O$1069,MATCH(CONCATENATE($C371,G$8,$B371),Data!$J$10:$J$1069,0),15),"")</f>
        <v/>
      </c>
      <c r="H371" s="24" t="str">
        <f ca="1">IFERROR(INDEX(Data!$A$10:$O$1069,MATCH(CONCATENATE($C371,H$8,$B371),Data!$J$10:$J$1069,0),15),"")</f>
        <v/>
      </c>
      <c r="I371" s="24" t="str">
        <f ca="1">IFERROR(INDEX(Data!$A$10:$O$1069,MATCH(CONCATENATE($C371,I$8,$B371),Data!$J$10:$J$1069,0),15),"")</f>
        <v/>
      </c>
    </row>
    <row r="372" spans="1:9" ht="40.5" customHeight="1" x14ac:dyDescent="0.25">
      <c r="A372" s="31"/>
      <c r="B372" s="31"/>
      <c r="C372" s="30"/>
      <c r="D372" s="25"/>
      <c r="E372" s="25"/>
      <c r="F372" s="25"/>
      <c r="G372" s="25"/>
      <c r="H372" s="25"/>
      <c r="I372" s="25"/>
    </row>
    <row r="373" spans="1:9" ht="40.5" customHeight="1" x14ac:dyDescent="0.25">
      <c r="A373" s="29">
        <f>COUNTIF($C$8:C373,C373)+1</f>
        <v>54</v>
      </c>
      <c r="B373" s="29" t="str">
        <f t="shared" ref="B373:B378" si="11">VLOOKUP(A373,$K$11:$L$80,2,FALSE)</f>
        <v>SSS</v>
      </c>
      <c r="C373" s="30" t="s">
        <v>0</v>
      </c>
      <c r="D373" s="24" t="str">
        <f ca="1">IFERROR(INDEX(Data!$A$10:$O$1069,MATCH(CONCATENATE($C373,D$8,$B373),Data!$J$10:$J$1069,0),15),"")</f>
        <v/>
      </c>
      <c r="E373" s="24" t="str">
        <f ca="1">IFERROR(INDEX(Data!$A$10:$O$1069,MATCH(CONCATENATE($C373,E$8,$B373),Data!$J$10:$J$1069,0),15),"")</f>
        <v/>
      </c>
      <c r="F373" s="24" t="str">
        <f ca="1">IFERROR(INDEX(Data!$A$10:$O$1069,MATCH(CONCATENATE($C373,F$8,$B373),Data!$J$10:$J$1069,0),15),"")</f>
        <v/>
      </c>
      <c r="G373" s="24" t="str">
        <f ca="1">IFERROR(INDEX(Data!$A$10:$O$1069,MATCH(CONCATENATE($C373,G$8,$B373),Data!$J$10:$J$1069,0),15),"")</f>
        <v/>
      </c>
      <c r="H373" s="24" t="str">
        <f ca="1">IFERROR(INDEX(Data!$A$10:$O$1069,MATCH(CONCATENATE($C373,H$8,$B373),Data!$J$10:$J$1069,0),15),"")</f>
        <v/>
      </c>
      <c r="I373" s="24" t="str">
        <f ca="1">IFERROR(INDEX(Data!$A$10:$O$1069,MATCH(CONCATENATE($C373,I$8,$B373),Data!$J$10:$J$1069,0),15),"")</f>
        <v/>
      </c>
    </row>
    <row r="374" spans="1:9" ht="40.5" customHeight="1" x14ac:dyDescent="0.25">
      <c r="A374" s="29">
        <f>COUNTIF($C$8:C374,C374)+1</f>
        <v>54</v>
      </c>
      <c r="B374" s="29" t="str">
        <f t="shared" si="11"/>
        <v>SSS</v>
      </c>
      <c r="C374" s="30" t="s">
        <v>12</v>
      </c>
      <c r="D374" s="24" t="str">
        <f ca="1">IFERROR(INDEX(Data!$A$10:$O$1069,MATCH(CONCATENATE($C374,D$8,$B374),Data!$J$10:$J$1069,0),15),"")</f>
        <v/>
      </c>
      <c r="E374" s="24" t="str">
        <f ca="1">IFERROR(INDEX(Data!$A$10:$O$1069,MATCH(CONCATENATE($C374,E$8,$B374),Data!$J$10:$J$1069,0),15),"")</f>
        <v/>
      </c>
      <c r="F374" s="24" t="str">
        <f ca="1">IFERROR(INDEX(Data!$A$10:$O$1069,MATCH(CONCATENATE($C374,F$8,$B374),Data!$J$10:$J$1069,0),15),"")</f>
        <v/>
      </c>
      <c r="G374" s="24" t="str">
        <f ca="1">IFERROR(INDEX(Data!$A$10:$O$1069,MATCH(CONCATENATE($C374,G$8,$B374),Data!$J$10:$J$1069,0),15),"")</f>
        <v/>
      </c>
      <c r="H374" s="24" t="str">
        <f ca="1">IFERROR(INDEX(Data!$A$10:$O$1069,MATCH(CONCATENATE($C374,H$8,$B374),Data!$J$10:$J$1069,0),15),"")</f>
        <v/>
      </c>
      <c r="I374" s="24" t="str">
        <f ca="1">IFERROR(INDEX(Data!$A$10:$O$1069,MATCH(CONCATENATE($C374,I$8,$B374),Data!$J$10:$J$1069,0),15),"")</f>
        <v/>
      </c>
    </row>
    <row r="375" spans="1:9" ht="40.5" customHeight="1" x14ac:dyDescent="0.25">
      <c r="A375" s="29">
        <f>COUNTIF($C$8:C375,C375)+1</f>
        <v>54</v>
      </c>
      <c r="B375" s="29" t="str">
        <f t="shared" si="11"/>
        <v>SSS</v>
      </c>
      <c r="C375" s="30" t="s">
        <v>13</v>
      </c>
      <c r="D375" s="24" t="str">
        <f ca="1">IFERROR(INDEX(Data!$A$10:$O$1069,MATCH(CONCATENATE($C375,D$8,$B375),Data!$J$10:$J$1069,0),15),"")</f>
        <v/>
      </c>
      <c r="E375" s="24" t="str">
        <f ca="1">IFERROR(INDEX(Data!$A$10:$O$1069,MATCH(CONCATENATE($C375,E$8,$B375),Data!$J$10:$J$1069,0),15),"")</f>
        <v/>
      </c>
      <c r="F375" s="24" t="str">
        <f ca="1">IFERROR(INDEX(Data!$A$10:$O$1069,MATCH(CONCATENATE($C375,F$8,$B375),Data!$J$10:$J$1069,0),15),"")</f>
        <v/>
      </c>
      <c r="G375" s="24" t="str">
        <f ca="1">IFERROR(INDEX(Data!$A$10:$O$1069,MATCH(CONCATENATE($C375,G$8,$B375),Data!$J$10:$J$1069,0),15),"")</f>
        <v/>
      </c>
      <c r="H375" s="24" t="str">
        <f ca="1">IFERROR(INDEX(Data!$A$10:$O$1069,MATCH(CONCATENATE($C375,H$8,$B375),Data!$J$10:$J$1069,0),15),"")</f>
        <v/>
      </c>
      <c r="I375" s="24" t="str">
        <f ca="1">IFERROR(INDEX(Data!$A$10:$O$1069,MATCH(CONCATENATE($C375,I$8,$B375),Data!$J$10:$J$1069,0),15),"")</f>
        <v/>
      </c>
    </row>
    <row r="376" spans="1:9" ht="40.5" customHeight="1" x14ac:dyDescent="0.25">
      <c r="A376" s="29">
        <f>COUNTIF($C$8:C376,C376)+1</f>
        <v>54</v>
      </c>
      <c r="B376" s="29" t="str">
        <f t="shared" si="11"/>
        <v>SSS</v>
      </c>
      <c r="C376" s="30" t="s">
        <v>14</v>
      </c>
      <c r="D376" s="24" t="str">
        <f ca="1">IFERROR(INDEX(Data!$A$10:$O$1069,MATCH(CONCATENATE($C376,D$8,$B376),Data!$J$10:$J$1069,0),15),"")</f>
        <v/>
      </c>
      <c r="E376" s="24" t="str">
        <f ca="1">IFERROR(INDEX(Data!$A$10:$O$1069,MATCH(CONCATENATE($C376,E$8,$B376),Data!$J$10:$J$1069,0),15),"")</f>
        <v/>
      </c>
      <c r="F376" s="24" t="str">
        <f ca="1">IFERROR(INDEX(Data!$A$10:$O$1069,MATCH(CONCATENATE($C376,F$8,$B376),Data!$J$10:$J$1069,0),15),"")</f>
        <v/>
      </c>
      <c r="G376" s="24" t="str">
        <f ca="1">IFERROR(INDEX(Data!$A$10:$O$1069,MATCH(CONCATENATE($C376,G$8,$B376),Data!$J$10:$J$1069,0),15),"")</f>
        <v/>
      </c>
      <c r="H376" s="24" t="str">
        <f ca="1">IFERROR(INDEX(Data!$A$10:$O$1069,MATCH(CONCATENATE($C376,H$8,$B376),Data!$J$10:$J$1069,0),15),"")</f>
        <v/>
      </c>
      <c r="I376" s="24" t="str">
        <f ca="1">IFERROR(INDEX(Data!$A$10:$O$1069,MATCH(CONCATENATE($C376,I$8,$B376),Data!$J$10:$J$1069,0),15),"")</f>
        <v/>
      </c>
    </row>
    <row r="377" spans="1:9" ht="40.5" customHeight="1" x14ac:dyDescent="0.25">
      <c r="A377" s="29">
        <f>COUNTIF($C$8:C377,C377)+1</f>
        <v>54</v>
      </c>
      <c r="B377" s="29" t="str">
        <f t="shared" si="11"/>
        <v>SSS</v>
      </c>
      <c r="C377" s="30" t="s">
        <v>15</v>
      </c>
      <c r="D377" s="24" t="str">
        <f ca="1">IFERROR(INDEX(Data!$A$10:$O$1069,MATCH(CONCATENATE($C377,D$8,$B377),Data!$J$10:$J$1069,0),15),"")</f>
        <v/>
      </c>
      <c r="E377" s="24" t="str">
        <f ca="1">IFERROR(INDEX(Data!$A$10:$O$1069,MATCH(CONCATENATE($C377,E$8,$B377),Data!$J$10:$J$1069,0),15),"")</f>
        <v/>
      </c>
      <c r="F377" s="24" t="str">
        <f ca="1">IFERROR(INDEX(Data!$A$10:$O$1069,MATCH(CONCATENATE($C377,F$8,$B377),Data!$J$10:$J$1069,0),15),"")</f>
        <v/>
      </c>
      <c r="G377" s="24" t="str">
        <f ca="1">IFERROR(INDEX(Data!$A$10:$O$1069,MATCH(CONCATENATE($C377,G$8,$B377),Data!$J$10:$J$1069,0),15),"")</f>
        <v/>
      </c>
      <c r="H377" s="24" t="str">
        <f ca="1">IFERROR(INDEX(Data!$A$10:$O$1069,MATCH(CONCATENATE($C377,H$8,$B377),Data!$J$10:$J$1069,0),15),"")</f>
        <v/>
      </c>
      <c r="I377" s="24" t="str">
        <f ca="1">IFERROR(INDEX(Data!$A$10:$O$1069,MATCH(CONCATENATE($C377,I$8,$B377),Data!$J$10:$J$1069,0),15),"")</f>
        <v/>
      </c>
    </row>
    <row r="378" spans="1:9" ht="40.5" customHeight="1" x14ac:dyDescent="0.25">
      <c r="A378" s="29">
        <f>COUNTIF($C$8:C378,C378)+1</f>
        <v>54</v>
      </c>
      <c r="B378" s="29" t="str">
        <f t="shared" si="11"/>
        <v>SSS</v>
      </c>
      <c r="C378" s="30" t="s">
        <v>16</v>
      </c>
      <c r="D378" s="24" t="str">
        <f ca="1">IFERROR(INDEX(Data!$A$10:$O$1069,MATCH(CONCATENATE($C378,D$8,$B378),Data!$J$10:$J$1069,0),15),"")</f>
        <v/>
      </c>
      <c r="E378" s="24" t="str">
        <f ca="1">IFERROR(INDEX(Data!$A$10:$O$1069,MATCH(CONCATENATE($C378,E$8,$B378),Data!$J$10:$J$1069,0),15),"")</f>
        <v/>
      </c>
      <c r="F378" s="24" t="str">
        <f ca="1">IFERROR(INDEX(Data!$A$10:$O$1069,MATCH(CONCATENATE($C378,F$8,$B378),Data!$J$10:$J$1069,0),15),"")</f>
        <v/>
      </c>
      <c r="G378" s="24" t="str">
        <f ca="1">IFERROR(INDEX(Data!$A$10:$O$1069,MATCH(CONCATENATE($C378,G$8,$B378),Data!$J$10:$J$1069,0),15),"")</f>
        <v/>
      </c>
      <c r="H378" s="24" t="str">
        <f ca="1">IFERROR(INDEX(Data!$A$10:$O$1069,MATCH(CONCATENATE($C378,H$8,$B378),Data!$J$10:$J$1069,0),15),"")</f>
        <v/>
      </c>
      <c r="I378" s="24" t="str">
        <f ca="1">IFERROR(INDEX(Data!$A$10:$O$1069,MATCH(CONCATENATE($C378,I$8,$B378),Data!$J$10:$J$1069,0),15),"")</f>
        <v/>
      </c>
    </row>
    <row r="379" spans="1:9" ht="40.5" customHeight="1" x14ac:dyDescent="0.25">
      <c r="A379" s="31"/>
      <c r="B379" s="31"/>
      <c r="C379" s="30"/>
      <c r="D379" s="25"/>
      <c r="E379" s="25"/>
      <c r="F379" s="25"/>
      <c r="G379" s="25"/>
      <c r="H379" s="25"/>
      <c r="I379" s="25"/>
    </row>
    <row r="380" spans="1:9" ht="40.5" customHeight="1" x14ac:dyDescent="0.25">
      <c r="A380" s="29">
        <f>COUNTIF($C$8:C380,C380)+1</f>
        <v>55</v>
      </c>
      <c r="B380" s="29" t="str">
        <f t="shared" ref="B380:B385" si="12">VLOOKUP(A380,$K$11:$L$80,2,FALSE)</f>
        <v>Syful</v>
      </c>
      <c r="C380" s="30" t="s">
        <v>0</v>
      </c>
      <c r="D380" s="24" t="str">
        <f ca="1">IFERROR(INDEX(Data!$A$10:$O$1069,MATCH(CONCATENATE($C380,D$8,$B380),Data!$J$10:$J$1069,0),15),"")</f>
        <v/>
      </c>
      <c r="E380" s="24" t="str">
        <f ca="1">IFERROR(INDEX(Data!$A$10:$O$1069,MATCH(CONCATENATE($C380,E$8,$B380),Data!$J$10:$J$1069,0),15),"")</f>
        <v/>
      </c>
      <c r="F380" s="24" t="str">
        <f ca="1">IFERROR(INDEX(Data!$A$10:$O$1069,MATCH(CONCATENATE($C380,F$8,$B380),Data!$J$10:$J$1069,0),15),"")</f>
        <v/>
      </c>
      <c r="G380" s="24" t="str">
        <f ca="1">IFERROR(INDEX(Data!$A$10:$O$1069,MATCH(CONCATENATE($C380,G$8,$B380),Data!$J$10:$J$1069,0),15),"")</f>
        <v/>
      </c>
      <c r="H380" s="24" t="str">
        <f ca="1">IFERROR(INDEX(Data!$A$10:$O$1069,MATCH(CONCATENATE($C380,H$8,$B380),Data!$J$10:$J$1069,0),15),"")</f>
        <v/>
      </c>
      <c r="I380" s="24" t="str">
        <f ca="1">IFERROR(INDEX(Data!$A$10:$O$1069,MATCH(CONCATENATE($C380,I$8,$B380),Data!$J$10:$J$1069,0),15),"")</f>
        <v/>
      </c>
    </row>
    <row r="381" spans="1:9" ht="40.5" customHeight="1" x14ac:dyDescent="0.25">
      <c r="A381" s="29">
        <f>COUNTIF($C$8:C381,C381)+1</f>
        <v>55</v>
      </c>
      <c r="B381" s="29" t="str">
        <f t="shared" si="12"/>
        <v>Syful</v>
      </c>
      <c r="C381" s="30" t="s">
        <v>12</v>
      </c>
      <c r="D381" s="24" t="str">
        <f ca="1">IFERROR(INDEX(Data!$A$10:$O$1069,MATCH(CONCATENATE($C381,D$8,$B381),Data!$J$10:$J$1069,0),15),"")</f>
        <v/>
      </c>
      <c r="E381" s="24" t="str">
        <f ca="1">IFERROR(INDEX(Data!$A$10:$O$1069,MATCH(CONCATENATE($C381,E$8,$B381),Data!$J$10:$J$1069,0),15),"")</f>
        <v/>
      </c>
      <c r="F381" s="24" t="str">
        <f ca="1">IFERROR(INDEX(Data!$A$10:$O$1069,MATCH(CONCATENATE($C381,F$8,$B381),Data!$J$10:$J$1069,0),15),"")</f>
        <v/>
      </c>
      <c r="G381" s="24" t="str">
        <f ca="1">IFERROR(INDEX(Data!$A$10:$O$1069,MATCH(CONCATENATE($C381,G$8,$B381),Data!$J$10:$J$1069,0),15),"")</f>
        <v/>
      </c>
      <c r="H381" s="24" t="str">
        <f ca="1">IFERROR(INDEX(Data!$A$10:$O$1069,MATCH(CONCATENATE($C381,H$8,$B381),Data!$J$10:$J$1069,0),15),"")</f>
        <v/>
      </c>
      <c r="I381" s="24" t="str">
        <f ca="1">IFERROR(INDEX(Data!$A$10:$O$1069,MATCH(CONCATENATE($C381,I$8,$B381),Data!$J$10:$J$1069,0),15),"")</f>
        <v/>
      </c>
    </row>
    <row r="382" spans="1:9" ht="40.5" customHeight="1" x14ac:dyDescent="0.25">
      <c r="A382" s="29">
        <f>COUNTIF($C$8:C382,C382)+1</f>
        <v>55</v>
      </c>
      <c r="B382" s="29" t="str">
        <f t="shared" si="12"/>
        <v>Syful</v>
      </c>
      <c r="C382" s="30" t="s">
        <v>13</v>
      </c>
      <c r="D382" s="24" t="str">
        <f ca="1">IFERROR(INDEX(Data!$A$10:$O$1069,MATCH(CONCATENATE($C382,D$8,$B382),Data!$J$10:$J$1069,0),15),"")</f>
        <v/>
      </c>
      <c r="E382" s="24" t="str">
        <f ca="1">IFERROR(INDEX(Data!$A$10:$O$1069,MATCH(CONCATENATE($C382,E$8,$B382),Data!$J$10:$J$1069,0),15),"")</f>
        <v/>
      </c>
      <c r="F382" s="24" t="str">
        <f ca="1">IFERROR(INDEX(Data!$A$10:$O$1069,MATCH(CONCATENATE($C382,F$8,$B382),Data!$J$10:$J$1069,0),15),"")</f>
        <v/>
      </c>
      <c r="G382" s="24" t="str">
        <f ca="1">IFERROR(INDEX(Data!$A$10:$O$1069,MATCH(CONCATENATE($C382,G$8,$B382),Data!$J$10:$J$1069,0),15),"")</f>
        <v/>
      </c>
      <c r="H382" s="24" t="str">
        <f ca="1">IFERROR(INDEX(Data!$A$10:$O$1069,MATCH(CONCATENATE($C382,H$8,$B382),Data!$J$10:$J$1069,0),15),"")</f>
        <v/>
      </c>
      <c r="I382" s="24" t="str">
        <f ca="1">IFERROR(INDEX(Data!$A$10:$O$1069,MATCH(CONCATENATE($C382,I$8,$B382),Data!$J$10:$J$1069,0),15),"")</f>
        <v/>
      </c>
    </row>
    <row r="383" spans="1:9" ht="40.5" customHeight="1" x14ac:dyDescent="0.25">
      <c r="A383" s="29">
        <f>COUNTIF($C$8:C383,C383)+1</f>
        <v>55</v>
      </c>
      <c r="B383" s="29" t="str">
        <f t="shared" si="12"/>
        <v>Syful</v>
      </c>
      <c r="C383" s="30" t="s">
        <v>14</v>
      </c>
      <c r="D383" s="24" t="str">
        <f ca="1">IFERROR(INDEX(Data!$A$10:$O$1069,MATCH(CONCATENATE($C383,D$8,$B383),Data!$J$10:$J$1069,0),15),"")</f>
        <v/>
      </c>
      <c r="E383" s="24" t="str">
        <f ca="1">IFERROR(INDEX(Data!$A$10:$O$1069,MATCH(CONCATENATE($C383,E$8,$B383),Data!$J$10:$J$1069,0),15),"")</f>
        <v/>
      </c>
      <c r="F383" s="24" t="str">
        <f ca="1">IFERROR(INDEX(Data!$A$10:$O$1069,MATCH(CONCATENATE($C383,F$8,$B383),Data!$J$10:$J$1069,0),15),"")</f>
        <v/>
      </c>
      <c r="G383" s="24" t="str">
        <f ca="1">IFERROR(INDEX(Data!$A$10:$O$1069,MATCH(CONCATENATE($C383,G$8,$B383),Data!$J$10:$J$1069,0),15),"")</f>
        <v/>
      </c>
      <c r="H383" s="24" t="str">
        <f ca="1">IFERROR(INDEX(Data!$A$10:$O$1069,MATCH(CONCATENATE($C383,H$8,$B383),Data!$J$10:$J$1069,0),15),"")</f>
        <v/>
      </c>
      <c r="I383" s="24" t="str">
        <f ca="1">IFERROR(INDEX(Data!$A$10:$O$1069,MATCH(CONCATENATE($C383,I$8,$B383),Data!$J$10:$J$1069,0),15),"")</f>
        <v/>
      </c>
    </row>
    <row r="384" spans="1:9" ht="40.5" customHeight="1" x14ac:dyDescent="0.25">
      <c r="A384" s="29">
        <f>COUNTIF($C$8:C384,C384)+1</f>
        <v>55</v>
      </c>
      <c r="B384" s="29" t="str">
        <f t="shared" si="12"/>
        <v>Syful</v>
      </c>
      <c r="C384" s="30" t="s">
        <v>15</v>
      </c>
      <c r="D384" s="24" t="str">
        <f ca="1">IFERROR(INDEX(Data!$A$10:$O$1069,MATCH(CONCATENATE($C384,D$8,$B384),Data!$J$10:$J$1069,0),15),"")</f>
        <v/>
      </c>
      <c r="E384" s="24" t="str">
        <f ca="1">IFERROR(INDEX(Data!$A$10:$O$1069,MATCH(CONCATENATE($C384,E$8,$B384),Data!$J$10:$J$1069,0),15),"")</f>
        <v/>
      </c>
      <c r="F384" s="24" t="str">
        <f ca="1">IFERROR(INDEX(Data!$A$10:$O$1069,MATCH(CONCATENATE($C384,F$8,$B384),Data!$J$10:$J$1069,0),15),"")</f>
        <v/>
      </c>
      <c r="G384" s="24" t="str">
        <f ca="1">IFERROR(INDEX(Data!$A$10:$O$1069,MATCH(CONCATENATE($C384,G$8,$B384),Data!$J$10:$J$1069,0),15),"")</f>
        <v/>
      </c>
      <c r="H384" s="24" t="str">
        <f ca="1">IFERROR(INDEX(Data!$A$10:$O$1069,MATCH(CONCATENATE($C384,H$8,$B384),Data!$J$10:$J$1069,0),15),"")</f>
        <v/>
      </c>
      <c r="I384" s="24" t="str">
        <f ca="1">IFERROR(INDEX(Data!$A$10:$O$1069,MATCH(CONCATENATE($C384,I$8,$B384),Data!$J$10:$J$1069,0),15),"")</f>
        <v/>
      </c>
    </row>
    <row r="385" spans="1:9" ht="40.5" customHeight="1" x14ac:dyDescent="0.25">
      <c r="A385" s="29">
        <f>COUNTIF($C$8:C385,C385)+1</f>
        <v>55</v>
      </c>
      <c r="B385" s="29" t="str">
        <f t="shared" si="12"/>
        <v>Syful</v>
      </c>
      <c r="C385" s="30" t="s">
        <v>16</v>
      </c>
      <c r="D385" s="24" t="str">
        <f ca="1">IFERROR(INDEX(Data!$A$10:$O$1069,MATCH(CONCATENATE($C385,D$8,$B385),Data!$J$10:$J$1069,0),15),"")</f>
        <v/>
      </c>
      <c r="E385" s="24" t="str">
        <f ca="1">IFERROR(INDEX(Data!$A$10:$O$1069,MATCH(CONCATENATE($C385,E$8,$B385),Data!$J$10:$J$1069,0),15),"")</f>
        <v/>
      </c>
      <c r="F385" s="24" t="str">
        <f ca="1">IFERROR(INDEX(Data!$A$10:$O$1069,MATCH(CONCATENATE($C385,F$8,$B385),Data!$J$10:$J$1069,0),15),"")</f>
        <v/>
      </c>
      <c r="G385" s="24" t="str">
        <f ca="1">IFERROR(INDEX(Data!$A$10:$O$1069,MATCH(CONCATENATE($C385,G$8,$B385),Data!$J$10:$J$1069,0),15),"")</f>
        <v/>
      </c>
      <c r="H385" s="24" t="str">
        <f ca="1">IFERROR(INDEX(Data!$A$10:$O$1069,MATCH(CONCATENATE($C385,H$8,$B385),Data!$J$10:$J$1069,0),15),"")</f>
        <v/>
      </c>
      <c r="I385" s="24" t="str">
        <f ca="1">IFERROR(INDEX(Data!$A$10:$O$1069,MATCH(CONCATENATE($C385,I$8,$B385),Data!$J$10:$J$1069,0),15),"")</f>
        <v/>
      </c>
    </row>
    <row r="386" spans="1:9" ht="40.5" customHeight="1" x14ac:dyDescent="0.25">
      <c r="A386" s="31"/>
      <c r="B386" s="31"/>
      <c r="C386" s="30"/>
      <c r="D386" s="25"/>
      <c r="E386" s="25"/>
      <c r="F386" s="25"/>
      <c r="G386" s="25"/>
      <c r="H386" s="25"/>
      <c r="I386" s="25"/>
    </row>
    <row r="387" spans="1:9" ht="40.5" customHeight="1" x14ac:dyDescent="0.25">
      <c r="A387" s="29">
        <f>COUNTIF($C$8:C387,C387)+1</f>
        <v>56</v>
      </c>
      <c r="B387" s="29" t="str">
        <f t="shared" ref="B387:B392" si="13">VLOOKUP(A387,$K$11:$L$80,2,FALSE)</f>
        <v>TA</v>
      </c>
      <c r="C387" s="30" t="s">
        <v>0</v>
      </c>
      <c r="D387" s="24" t="str">
        <f ca="1">IFERROR(INDEX(Data!$A$10:$O$1069,MATCH(CONCATENATE($C387,D$8,$B387),Data!$J$10:$J$1069,0),15),"")</f>
        <v/>
      </c>
      <c r="E387" s="24" t="str">
        <f ca="1">IFERROR(INDEX(Data!$A$10:$O$1069,MATCH(CONCATENATE($C387,E$8,$B387),Data!$J$10:$J$1069,0),15),"")</f>
        <v/>
      </c>
      <c r="F387" s="24" t="str">
        <f ca="1">IFERROR(INDEX(Data!$A$10:$O$1069,MATCH(CONCATENATE($C387,F$8,$B387),Data!$J$10:$J$1069,0),15),"")</f>
        <v/>
      </c>
      <c r="G387" s="24" t="str">
        <f ca="1">IFERROR(INDEX(Data!$A$10:$O$1069,MATCH(CONCATENATE($C387,G$8,$B387),Data!$J$10:$J$1069,0),15),"")</f>
        <v/>
      </c>
      <c r="H387" s="24" t="str">
        <f ca="1">IFERROR(INDEX(Data!$A$10:$O$1069,MATCH(CONCATENATE($C387,H$8,$B387),Data!$J$10:$J$1069,0),15),"")</f>
        <v/>
      </c>
      <c r="I387" s="24" t="str">
        <f ca="1">IFERROR(INDEX(Data!$A$10:$O$1069,MATCH(CONCATENATE($C387,I$8,$B387),Data!$J$10:$J$1069,0),15),"")</f>
        <v/>
      </c>
    </row>
    <row r="388" spans="1:9" ht="40.5" customHeight="1" x14ac:dyDescent="0.25">
      <c r="A388" s="29">
        <f>COUNTIF($C$8:C388,C388)+1</f>
        <v>56</v>
      </c>
      <c r="B388" s="29" t="str">
        <f t="shared" si="13"/>
        <v>TA</v>
      </c>
      <c r="C388" s="30" t="s">
        <v>12</v>
      </c>
      <c r="D388" s="24" t="str">
        <f ca="1">IFERROR(INDEX(Data!$A$10:$O$1069,MATCH(CONCATENATE($C388,D$8,$B388),Data!$J$10:$J$1069,0),15),"")</f>
        <v/>
      </c>
      <c r="E388" s="24" t="str">
        <f ca="1">IFERROR(INDEX(Data!$A$10:$O$1069,MATCH(CONCATENATE($C388,E$8,$B388),Data!$J$10:$J$1069,0),15),"")</f>
        <v/>
      </c>
      <c r="F388" s="24" t="str">
        <f ca="1">IFERROR(INDEX(Data!$A$10:$O$1069,MATCH(CONCATENATE($C388,F$8,$B388),Data!$J$10:$J$1069,0),15),"")</f>
        <v/>
      </c>
      <c r="G388" s="24" t="str">
        <f ca="1">IFERROR(INDEX(Data!$A$10:$O$1069,MATCH(CONCATENATE($C388,G$8,$B388),Data!$J$10:$J$1069,0),15),"")</f>
        <v/>
      </c>
      <c r="H388" s="24" t="str">
        <f ca="1">IFERROR(INDEX(Data!$A$10:$O$1069,MATCH(CONCATENATE($C388,H$8,$B388),Data!$J$10:$J$1069,0),15),"")</f>
        <v/>
      </c>
      <c r="I388" s="24" t="str">
        <f ca="1">IFERROR(INDEX(Data!$A$10:$O$1069,MATCH(CONCATENATE($C388,I$8,$B388),Data!$J$10:$J$1069,0),15),"")</f>
        <v/>
      </c>
    </row>
    <row r="389" spans="1:9" ht="40.5" customHeight="1" x14ac:dyDescent="0.25">
      <c r="A389" s="29">
        <f>COUNTIF($C$8:C389,C389)+1</f>
        <v>56</v>
      </c>
      <c r="B389" s="29" t="str">
        <f t="shared" si="13"/>
        <v>TA</v>
      </c>
      <c r="C389" s="30" t="s">
        <v>13</v>
      </c>
      <c r="D389" s="24" t="str">
        <f ca="1">IFERROR(INDEX(Data!$A$10:$O$1069,MATCH(CONCATENATE($C389,D$8,$B389),Data!$J$10:$J$1069,0),15),"")</f>
        <v/>
      </c>
      <c r="E389" s="24" t="str">
        <f ca="1">IFERROR(INDEX(Data!$A$10:$O$1069,MATCH(CONCATENATE($C389,E$8,$B389),Data!$J$10:$J$1069,0),15),"")</f>
        <v/>
      </c>
      <c r="F389" s="24" t="str">
        <f ca="1">IFERROR(INDEX(Data!$A$10:$O$1069,MATCH(CONCATENATE($C389,F$8,$B389),Data!$J$10:$J$1069,0),15),"")</f>
        <v/>
      </c>
      <c r="G389" s="24" t="str">
        <f ca="1">IFERROR(INDEX(Data!$A$10:$O$1069,MATCH(CONCATENATE($C389,G$8,$B389),Data!$J$10:$J$1069,0),15),"")</f>
        <v/>
      </c>
      <c r="H389" s="24" t="str">
        <f ca="1">IFERROR(INDEX(Data!$A$10:$O$1069,MATCH(CONCATENATE($C389,H$8,$B389),Data!$J$10:$J$1069,0),15),"")</f>
        <v/>
      </c>
      <c r="I389" s="24" t="str">
        <f ca="1">IFERROR(INDEX(Data!$A$10:$O$1069,MATCH(CONCATENATE($C389,I$8,$B389),Data!$J$10:$J$1069,0),15),"")</f>
        <v/>
      </c>
    </row>
    <row r="390" spans="1:9" ht="40.5" customHeight="1" x14ac:dyDescent="0.25">
      <c r="A390" s="29">
        <f>COUNTIF($C$8:C390,C390)+1</f>
        <v>56</v>
      </c>
      <c r="B390" s="29" t="str">
        <f t="shared" si="13"/>
        <v>TA</v>
      </c>
      <c r="C390" s="30" t="s">
        <v>14</v>
      </c>
      <c r="D390" s="24" t="str">
        <f ca="1">IFERROR(INDEX(Data!$A$10:$O$1069,MATCH(CONCATENATE($C390,D$8,$B390),Data!$J$10:$J$1069,0),15),"")</f>
        <v/>
      </c>
      <c r="E390" s="24" t="str">
        <f ca="1">IFERROR(INDEX(Data!$A$10:$O$1069,MATCH(CONCATENATE($C390,E$8,$B390),Data!$J$10:$J$1069,0),15),"")</f>
        <v/>
      </c>
      <c r="F390" s="24" t="str">
        <f ca="1">IFERROR(INDEX(Data!$A$10:$O$1069,MATCH(CONCATENATE($C390,F$8,$B390),Data!$J$10:$J$1069,0),15),"")</f>
        <v/>
      </c>
      <c r="G390" s="24" t="str">
        <f ca="1">IFERROR(INDEX(Data!$A$10:$O$1069,MATCH(CONCATENATE($C390,G$8,$B390),Data!$J$10:$J$1069,0),15),"")</f>
        <v/>
      </c>
      <c r="H390" s="24" t="str">
        <f ca="1">IFERROR(INDEX(Data!$A$10:$O$1069,MATCH(CONCATENATE($C390,H$8,$B390),Data!$J$10:$J$1069,0),15),"")</f>
        <v/>
      </c>
      <c r="I390" s="24" t="str">
        <f ca="1">IFERROR(INDEX(Data!$A$10:$O$1069,MATCH(CONCATENATE($C390,I$8,$B390),Data!$J$10:$J$1069,0),15),"")</f>
        <v/>
      </c>
    </row>
    <row r="391" spans="1:9" ht="40.5" customHeight="1" x14ac:dyDescent="0.25">
      <c r="A391" s="29">
        <f>COUNTIF($C$8:C391,C391)+1</f>
        <v>56</v>
      </c>
      <c r="B391" s="29" t="str">
        <f t="shared" si="13"/>
        <v>TA</v>
      </c>
      <c r="C391" s="30" t="s">
        <v>15</v>
      </c>
      <c r="D391" s="24" t="str">
        <f ca="1">IFERROR(INDEX(Data!$A$10:$O$1069,MATCH(CONCATENATE($C391,D$8,$B391),Data!$J$10:$J$1069,0),15),"")</f>
        <v/>
      </c>
      <c r="E391" s="24" t="str">
        <f ca="1">IFERROR(INDEX(Data!$A$10:$O$1069,MATCH(CONCATENATE($C391,E$8,$B391),Data!$J$10:$J$1069,0),15),"")</f>
        <v/>
      </c>
      <c r="F391" s="24" t="str">
        <f ca="1">IFERROR(INDEX(Data!$A$10:$O$1069,MATCH(CONCATENATE($C391,F$8,$B391),Data!$J$10:$J$1069,0),15),"")</f>
        <v/>
      </c>
      <c r="G391" s="24" t="str">
        <f ca="1">IFERROR(INDEX(Data!$A$10:$O$1069,MATCH(CONCATENATE($C391,G$8,$B391),Data!$J$10:$J$1069,0),15),"")</f>
        <v/>
      </c>
      <c r="H391" s="24" t="str">
        <f ca="1">IFERROR(INDEX(Data!$A$10:$O$1069,MATCH(CONCATENATE($C391,H$8,$B391),Data!$J$10:$J$1069,0),15),"")</f>
        <v/>
      </c>
      <c r="I391" s="24" t="str">
        <f ca="1">IFERROR(INDEX(Data!$A$10:$O$1069,MATCH(CONCATENATE($C391,I$8,$B391),Data!$J$10:$J$1069,0),15),"")</f>
        <v/>
      </c>
    </row>
    <row r="392" spans="1:9" ht="40.5" customHeight="1" x14ac:dyDescent="0.25">
      <c r="A392" s="29">
        <f>COUNTIF($C$8:C392,C392)+1</f>
        <v>56</v>
      </c>
      <c r="B392" s="29" t="str">
        <f t="shared" si="13"/>
        <v>TA</v>
      </c>
      <c r="C392" s="30" t="s">
        <v>16</v>
      </c>
      <c r="D392" s="24" t="str">
        <f ca="1">IFERROR(INDEX(Data!$A$10:$O$1069,MATCH(CONCATENATE($C392,D$8,$B392),Data!$J$10:$J$1069,0),15),"")</f>
        <v/>
      </c>
      <c r="E392" s="24" t="str">
        <f ca="1">IFERROR(INDEX(Data!$A$10:$O$1069,MATCH(CONCATENATE($C392,E$8,$B392),Data!$J$10:$J$1069,0),15),"")</f>
        <v/>
      </c>
      <c r="F392" s="24" t="str">
        <f ca="1">IFERROR(INDEX(Data!$A$10:$O$1069,MATCH(CONCATENATE($C392,F$8,$B392),Data!$J$10:$J$1069,0),15),"")</f>
        <v/>
      </c>
      <c r="G392" s="24" t="str">
        <f ca="1">IFERROR(INDEX(Data!$A$10:$O$1069,MATCH(CONCATENATE($C392,G$8,$B392),Data!$J$10:$J$1069,0),15),"")</f>
        <v/>
      </c>
      <c r="H392" s="24" t="str">
        <f ca="1">IFERROR(INDEX(Data!$A$10:$O$1069,MATCH(CONCATENATE($C392,H$8,$B392),Data!$J$10:$J$1069,0),15),"")</f>
        <v/>
      </c>
      <c r="I392" s="24" t="str">
        <f ca="1">IFERROR(INDEX(Data!$A$10:$O$1069,MATCH(CONCATENATE($C392,I$8,$B392),Data!$J$10:$J$1069,0),15),"")</f>
        <v/>
      </c>
    </row>
    <row r="393" spans="1:9" ht="40.5" customHeight="1" x14ac:dyDescent="0.25">
      <c r="A393" s="31"/>
      <c r="B393" s="31"/>
      <c r="C393" s="30"/>
      <c r="D393" s="25"/>
      <c r="E393" s="25"/>
      <c r="F393" s="25"/>
      <c r="G393" s="25"/>
      <c r="H393" s="25"/>
      <c r="I393" s="25"/>
    </row>
    <row r="394" spans="1:9" ht="40.5" customHeight="1" x14ac:dyDescent="0.25">
      <c r="A394" s="29">
        <f>COUNTIF($C$8:C394,C394)+1</f>
        <v>57</v>
      </c>
      <c r="B394" s="29" t="str">
        <f t="shared" ref="B394:B399" si="14">VLOOKUP(A394,$K$11:$L$80,2,FALSE)</f>
        <v>TAC</v>
      </c>
      <c r="C394" s="30" t="s">
        <v>0</v>
      </c>
      <c r="D394" s="24" t="str">
        <f ca="1">IFERROR(INDEX(Data!$A$10:$O$1069,MATCH(CONCATENATE($C394,D$8,$B394),Data!$J$10:$J$1069,0),15),"")</f>
        <v/>
      </c>
      <c r="E394" s="24" t="str">
        <f ca="1">IFERROR(INDEX(Data!$A$10:$O$1069,MATCH(CONCATENATE($C394,E$8,$B394),Data!$J$10:$J$1069,0),15),"")</f>
        <v>TE222(L2T2)A (9-11)
L-Col --- TAC</v>
      </c>
      <c r="F394" s="24" t="str">
        <f ca="1">IFERROR(INDEX(Data!$A$10:$O$1069,MATCH(CONCATENATE($C394,F$8,$B394),Data!$J$10:$J$1069,0),15),"")</f>
        <v>TE222(L2T2)B (11-1)
L-Col --- TAC</v>
      </c>
      <c r="G394" s="24" t="str">
        <f ca="1">IFERROR(INDEX(Data!$A$10:$O$1069,MATCH(CONCATENATE($C394,G$8,$B394),Data!$J$10:$J$1069,0),15),"")</f>
        <v>TE222(L2T2)C (1-3)
L-Col --- TAC</v>
      </c>
      <c r="H394" s="24" t="str">
        <f ca="1">IFERROR(INDEX(Data!$A$10:$O$1069,MATCH(CONCATENATE($C394,H$8,$B394),Data!$J$10:$J$1069,0),15),"")</f>
        <v/>
      </c>
      <c r="I394" s="24" t="str">
        <f ca="1">IFERROR(INDEX(Data!$A$10:$O$1069,MATCH(CONCATENATE($C394,I$8,$B394),Data!$J$10:$J$1069,0),15),"")</f>
        <v/>
      </c>
    </row>
    <row r="395" spans="1:9" ht="40.5" customHeight="1" x14ac:dyDescent="0.25">
      <c r="A395" s="29">
        <f>COUNTIF($C$8:C395,C395)+1</f>
        <v>57</v>
      </c>
      <c r="B395" s="29" t="str">
        <f t="shared" si="14"/>
        <v>TAC</v>
      </c>
      <c r="C395" s="30" t="s">
        <v>12</v>
      </c>
      <c r="D395" s="24" t="str">
        <f ca="1">IFERROR(INDEX(Data!$A$10:$O$1069,MATCH(CONCATENATE($C395,D$8,$B395),Data!$J$10:$J$1069,0),15),"")</f>
        <v>TE419(L4T1)B
702 --- TAC</v>
      </c>
      <c r="E395" s="24" t="str">
        <f ca="1">IFERROR(INDEX(Data!$A$10:$O$1069,MATCH(CONCATENATE($C395,E$8,$B395),Data!$J$10:$J$1069,0),15),"")</f>
        <v>TE419(L4T1)B
702 --- TAC</v>
      </c>
      <c r="F395" s="24" t="str">
        <f ca="1">IFERROR(INDEX(Data!$A$10:$O$1069,MATCH(CONCATENATE($C395,F$8,$B395),Data!$J$10:$J$1069,0),15),"")</f>
        <v/>
      </c>
      <c r="G395" s="24" t="str">
        <f ca="1">IFERROR(INDEX(Data!$A$10:$O$1069,MATCH(CONCATENATE($C395,G$8,$B395),Data!$J$10:$J$1069,0),15),"")</f>
        <v/>
      </c>
      <c r="H395" s="24" t="str">
        <f ca="1">IFERROR(INDEX(Data!$A$10:$O$1069,MATCH(CONCATENATE($C395,H$8,$B395),Data!$J$10:$J$1069,0),15),"")</f>
        <v/>
      </c>
      <c r="I395" s="24" t="str">
        <f ca="1">IFERROR(INDEX(Data!$A$10:$O$1069,MATCH(CONCATENATE($C395,I$8,$B395),Data!$J$10:$J$1069,0),15),"")</f>
        <v/>
      </c>
    </row>
    <row r="396" spans="1:9" ht="40.5" customHeight="1" x14ac:dyDescent="0.25">
      <c r="A396" s="29">
        <f>COUNTIF($C$8:C396,C396)+1</f>
        <v>57</v>
      </c>
      <c r="B396" s="29" t="str">
        <f t="shared" si="14"/>
        <v>TAC</v>
      </c>
      <c r="C396" s="30" t="s">
        <v>13</v>
      </c>
      <c r="D396" s="24" t="str">
        <f ca="1">IFERROR(INDEX(Data!$A$10:$O$1069,MATCH(CONCATENATE($C396,D$8,$B396),Data!$J$10:$J$1069,0),15),"")</f>
        <v>TE221(L2T2)A
704 --- TAC</v>
      </c>
      <c r="E396" s="24" t="str">
        <f ca="1">IFERROR(INDEX(Data!$A$10:$O$1069,MATCH(CONCATENATE($C396,E$8,$B396),Data!$J$10:$J$1069,0),15),"")</f>
        <v/>
      </c>
      <c r="F396" s="24" t="str">
        <f ca="1">IFERROR(INDEX(Data!$A$10:$O$1069,MATCH(CONCATENATE($C396,F$8,$B396),Data!$J$10:$J$1069,0),15),"")</f>
        <v>TE221(L2T2)B
704 --- TAC</v>
      </c>
      <c r="G396" s="24" t="str">
        <f ca="1">IFERROR(INDEX(Data!$A$10:$O$1069,MATCH(CONCATENATE($C396,G$8,$B396),Data!$J$10:$J$1069,0),15),"")</f>
        <v/>
      </c>
      <c r="H396" s="24" t="str">
        <f ca="1">IFERROR(INDEX(Data!$A$10:$O$1069,MATCH(CONCATENATE($C396,H$8,$B396),Data!$J$10:$J$1069,0),15),"")</f>
        <v/>
      </c>
      <c r="I396" s="24" t="str">
        <f ca="1">IFERROR(INDEX(Data!$A$10:$O$1069,MATCH(CONCATENATE($C396,I$8,$B396),Data!$J$10:$J$1069,0),15),"")</f>
        <v/>
      </c>
    </row>
    <row r="397" spans="1:9" ht="40.5" customHeight="1" x14ac:dyDescent="0.25">
      <c r="A397" s="29">
        <f>COUNTIF($C$8:C397,C397)+1</f>
        <v>57</v>
      </c>
      <c r="B397" s="29" t="str">
        <f t="shared" si="14"/>
        <v>TAC</v>
      </c>
      <c r="C397" s="30" t="s">
        <v>14</v>
      </c>
      <c r="D397" s="24" t="str">
        <f ca="1">IFERROR(INDEX(Data!$A$10:$O$1069,MATCH(CONCATENATE($C397,D$8,$B397),Data!$J$10:$J$1069,0),15),"")</f>
        <v/>
      </c>
      <c r="E397" s="24" t="str">
        <f ca="1">IFERROR(INDEX(Data!$A$10:$O$1069,MATCH(CONCATENATE($C397,E$8,$B397),Data!$J$10:$J$1069,0),15),"")</f>
        <v/>
      </c>
      <c r="F397" s="24" t="str">
        <f ca="1">IFERROR(INDEX(Data!$A$10:$O$1069,MATCH(CONCATENATE($C397,F$8,$B397),Data!$J$10:$J$1069,0),15),"")</f>
        <v/>
      </c>
      <c r="G397" s="24" t="str">
        <f ca="1">IFERROR(INDEX(Data!$A$10:$O$1069,MATCH(CONCATENATE($C397,G$8,$B397),Data!$J$10:$J$1069,0),15),"")</f>
        <v/>
      </c>
      <c r="H397" s="24" t="str">
        <f ca="1">IFERROR(INDEX(Data!$A$10:$O$1069,MATCH(CONCATENATE($C397,H$8,$B397),Data!$J$10:$J$1069,0),15),"")</f>
        <v/>
      </c>
      <c r="I397" s="24" t="str">
        <f ca="1">IFERROR(INDEX(Data!$A$10:$O$1069,MATCH(CONCATENATE($C397,I$8,$B397),Data!$J$10:$J$1069,0),15),"")</f>
        <v/>
      </c>
    </row>
    <row r="398" spans="1:9" ht="40.5" customHeight="1" x14ac:dyDescent="0.25">
      <c r="A398" s="29">
        <f>COUNTIF($C$8:C398,C398)+1</f>
        <v>57</v>
      </c>
      <c r="B398" s="29" t="str">
        <f t="shared" si="14"/>
        <v>TAC</v>
      </c>
      <c r="C398" s="30" t="s">
        <v>15</v>
      </c>
      <c r="D398" s="24" t="str">
        <f ca="1">IFERROR(INDEX(Data!$A$10:$O$1069,MATCH(CONCATENATE($C398,D$8,$B398),Data!$J$10:$J$1069,0),15),"")</f>
        <v/>
      </c>
      <c r="E398" s="24" t="str">
        <f ca="1">IFERROR(INDEX(Data!$A$10:$O$1069,MATCH(CONCATENATE($C398,E$8,$B398),Data!$J$10:$J$1069,0),15),"")</f>
        <v/>
      </c>
      <c r="F398" s="24" t="str">
        <f ca="1">IFERROR(INDEX(Data!$A$10:$O$1069,MATCH(CONCATENATE($C398,F$8,$B398),Data!$J$10:$J$1069,0),15),"")</f>
        <v/>
      </c>
      <c r="G398" s="24" t="str">
        <f ca="1">IFERROR(INDEX(Data!$A$10:$O$1069,MATCH(CONCATENATE($C398,G$8,$B398),Data!$J$10:$J$1069,0),15),"")</f>
        <v/>
      </c>
      <c r="H398" s="24" t="str">
        <f ca="1">IFERROR(INDEX(Data!$A$10:$O$1069,MATCH(CONCATENATE($C398,H$8,$B398),Data!$J$10:$J$1069,0),15),"")</f>
        <v/>
      </c>
      <c r="I398" s="24" t="str">
        <f ca="1">IFERROR(INDEX(Data!$A$10:$O$1069,MATCH(CONCATENATE($C398,I$8,$B398),Data!$J$10:$J$1069,0),15),"")</f>
        <v/>
      </c>
    </row>
    <row r="399" spans="1:9" ht="40.5" customHeight="1" x14ac:dyDescent="0.25">
      <c r="A399" s="29">
        <f>COUNTIF($C$8:C399,C399)+1</f>
        <v>57</v>
      </c>
      <c r="B399" s="29" t="str">
        <f t="shared" si="14"/>
        <v>TAC</v>
      </c>
      <c r="C399" s="30" t="s">
        <v>16</v>
      </c>
      <c r="D399" s="24" t="str">
        <f ca="1">IFERROR(INDEX(Data!$A$10:$O$1069,MATCH(CONCATENATE($C399,D$8,$B399),Data!$J$10:$J$1069,0),15),"")</f>
        <v/>
      </c>
      <c r="E399" s="24" t="str">
        <f ca="1">IFERROR(INDEX(Data!$A$10:$O$1069,MATCH(CONCATENATE($C399,E$8,$B399),Data!$J$10:$J$1069,0),15),"")</f>
        <v/>
      </c>
      <c r="F399" s="24" t="str">
        <f ca="1">IFERROR(INDEX(Data!$A$10:$O$1069,MATCH(CONCATENATE($C399,F$8,$B399),Data!$J$10:$J$1069,0),15),"")</f>
        <v/>
      </c>
      <c r="G399" s="24" t="str">
        <f ca="1">IFERROR(INDEX(Data!$A$10:$O$1069,MATCH(CONCATENATE($C399,G$8,$B399),Data!$J$10:$J$1069,0),15),"")</f>
        <v/>
      </c>
      <c r="H399" s="24" t="str">
        <f ca="1">IFERROR(INDEX(Data!$A$10:$O$1069,MATCH(CONCATENATE($C399,H$8,$B399),Data!$J$10:$J$1069,0),15),"")</f>
        <v/>
      </c>
      <c r="I399" s="24" t="str">
        <f ca="1">IFERROR(INDEX(Data!$A$10:$O$1069,MATCH(CONCATENATE($C399,I$8,$B399),Data!$J$10:$J$1069,0),15),"")</f>
        <v/>
      </c>
    </row>
    <row r="400" spans="1:9" ht="40.5" customHeight="1" x14ac:dyDescent="0.25">
      <c r="A400" s="31"/>
      <c r="B400" s="31"/>
      <c r="C400" s="30"/>
      <c r="D400" s="25"/>
      <c r="E400" s="25"/>
      <c r="F400" s="25"/>
      <c r="G400" s="25"/>
      <c r="H400" s="25"/>
      <c r="I400" s="25"/>
    </row>
    <row r="401" spans="1:9" ht="40.5" customHeight="1" x14ac:dyDescent="0.25">
      <c r="A401" s="29">
        <f>COUNTIF($C$8:C401,C401)+1</f>
        <v>58</v>
      </c>
      <c r="B401" s="29" t="str">
        <f t="shared" ref="B401:B406" si="15">VLOOKUP(A401,$K$11:$L$80,2,FALSE)</f>
        <v>TE 222 (L2T2)C</v>
      </c>
      <c r="C401" s="30" t="s">
        <v>0</v>
      </c>
      <c r="D401" s="24" t="str">
        <f ca="1">IFERROR(INDEX(Data!$A$10:$O$1069,MATCH(CONCATENATE($C401,D$8,$B401),Data!$J$10:$J$1069,0),15),"")</f>
        <v/>
      </c>
      <c r="E401" s="24" t="str">
        <f ca="1">IFERROR(INDEX(Data!$A$10:$O$1069,MATCH(CONCATENATE($C401,E$8,$B401),Data!$J$10:$J$1069,0),15),"")</f>
        <v/>
      </c>
      <c r="F401" s="24" t="str">
        <f ca="1">IFERROR(INDEX(Data!$A$10:$O$1069,MATCH(CONCATENATE($C401,F$8,$B401),Data!$J$10:$J$1069,0),15),"")</f>
        <v/>
      </c>
      <c r="G401" s="24" t="str">
        <f ca="1">IFERROR(INDEX(Data!$A$10:$O$1069,MATCH(CONCATENATE($C401,G$8,$B401),Data!$J$10:$J$1069,0),15),"")</f>
        <v/>
      </c>
      <c r="H401" s="24" t="str">
        <f ca="1">IFERROR(INDEX(Data!$A$10:$O$1069,MATCH(CONCATENATE($C401,H$8,$B401),Data!$J$10:$J$1069,0),15),"")</f>
        <v/>
      </c>
      <c r="I401" s="24" t="str">
        <f ca="1">IFERROR(INDEX(Data!$A$10:$O$1069,MATCH(CONCATENATE($C401,I$8,$B401),Data!$J$10:$J$1069,0),15),"")</f>
        <v/>
      </c>
    </row>
    <row r="402" spans="1:9" ht="40.5" customHeight="1" x14ac:dyDescent="0.25">
      <c r="A402" s="29">
        <f>COUNTIF($C$8:C402,C402)+1</f>
        <v>58</v>
      </c>
      <c r="B402" s="29" t="str">
        <f t="shared" si="15"/>
        <v>TE 222 (L2T2)C</v>
      </c>
      <c r="C402" s="30" t="s">
        <v>12</v>
      </c>
      <c r="D402" s="24" t="str">
        <f ca="1">IFERROR(INDEX(Data!$A$10:$O$1069,MATCH(CONCATENATE($C402,D$8,$B402),Data!$J$10:$J$1069,0),15),"")</f>
        <v/>
      </c>
      <c r="E402" s="24" t="str">
        <f ca="1">IFERROR(INDEX(Data!$A$10:$O$1069,MATCH(CONCATENATE($C402,E$8,$B402),Data!$J$10:$J$1069,0),15),"")</f>
        <v/>
      </c>
      <c r="F402" s="24" t="str">
        <f ca="1">IFERROR(INDEX(Data!$A$10:$O$1069,MATCH(CONCATENATE($C402,F$8,$B402),Data!$J$10:$J$1069,0),15),"")</f>
        <v/>
      </c>
      <c r="G402" s="24" t="str">
        <f ca="1">IFERROR(INDEX(Data!$A$10:$O$1069,MATCH(CONCATENATE($C402,G$8,$B402),Data!$J$10:$J$1069,0),15),"")</f>
        <v/>
      </c>
      <c r="H402" s="24" t="str">
        <f ca="1">IFERROR(INDEX(Data!$A$10:$O$1069,MATCH(CONCATENATE($C402,H$8,$B402),Data!$J$10:$J$1069,0),15),"")</f>
        <v/>
      </c>
      <c r="I402" s="24" t="str">
        <f ca="1">IFERROR(INDEX(Data!$A$10:$O$1069,MATCH(CONCATENATE($C402,I$8,$B402),Data!$J$10:$J$1069,0),15),"")</f>
        <v/>
      </c>
    </row>
    <row r="403" spans="1:9" ht="40.5" customHeight="1" x14ac:dyDescent="0.25">
      <c r="A403" s="29">
        <f>COUNTIF($C$8:C403,C403)+1</f>
        <v>58</v>
      </c>
      <c r="B403" s="29" t="str">
        <f t="shared" si="15"/>
        <v>TE 222 (L2T2)C</v>
      </c>
      <c r="C403" s="30" t="s">
        <v>13</v>
      </c>
      <c r="D403" s="24" t="str">
        <f ca="1">IFERROR(INDEX(Data!$A$10:$O$1069,MATCH(CONCATENATE($C403,D$8,$B403),Data!$J$10:$J$1069,0),15),"")</f>
        <v/>
      </c>
      <c r="E403" s="24" t="str">
        <f ca="1">IFERROR(INDEX(Data!$A$10:$O$1069,MATCH(CONCATENATE($C403,E$8,$B403),Data!$J$10:$J$1069,0),15),"")</f>
        <v/>
      </c>
      <c r="F403" s="24" t="str">
        <f ca="1">IFERROR(INDEX(Data!$A$10:$O$1069,MATCH(CONCATENATE($C403,F$8,$B403),Data!$J$10:$J$1069,0),15),"")</f>
        <v/>
      </c>
      <c r="G403" s="24" t="str">
        <f ca="1">IFERROR(INDEX(Data!$A$10:$O$1069,MATCH(CONCATENATE($C403,G$8,$B403),Data!$J$10:$J$1069,0),15),"")</f>
        <v/>
      </c>
      <c r="H403" s="24" t="str">
        <f ca="1">IFERROR(INDEX(Data!$A$10:$O$1069,MATCH(CONCATENATE($C403,H$8,$B403),Data!$J$10:$J$1069,0),15),"")</f>
        <v/>
      </c>
      <c r="I403" s="24" t="str">
        <f ca="1">IFERROR(INDEX(Data!$A$10:$O$1069,MATCH(CONCATENATE($C403,I$8,$B403),Data!$J$10:$J$1069,0),15),"")</f>
        <v/>
      </c>
    </row>
    <row r="404" spans="1:9" ht="40.5" customHeight="1" x14ac:dyDescent="0.25">
      <c r="A404" s="29">
        <f>COUNTIF($C$8:C404,C404)+1</f>
        <v>58</v>
      </c>
      <c r="B404" s="29" t="str">
        <f t="shared" si="15"/>
        <v>TE 222 (L2T2)C</v>
      </c>
      <c r="C404" s="30" t="s">
        <v>14</v>
      </c>
      <c r="D404" s="24" t="str">
        <f ca="1">IFERROR(INDEX(Data!$A$10:$O$1069,MATCH(CONCATENATE($C404,D$8,$B404),Data!$J$10:$J$1069,0),15),"")</f>
        <v/>
      </c>
      <c r="E404" s="24" t="str">
        <f ca="1">IFERROR(INDEX(Data!$A$10:$O$1069,MATCH(CONCATENATE($C404,E$8,$B404),Data!$J$10:$J$1069,0),15),"")</f>
        <v/>
      </c>
      <c r="F404" s="24" t="str">
        <f ca="1">IFERROR(INDEX(Data!$A$10:$O$1069,MATCH(CONCATENATE($C404,F$8,$B404),Data!$J$10:$J$1069,0),15),"")</f>
        <v/>
      </c>
      <c r="G404" s="24" t="str">
        <f ca="1">IFERROR(INDEX(Data!$A$10:$O$1069,MATCH(CONCATENATE($C404,G$8,$B404),Data!$J$10:$J$1069,0),15),"")</f>
        <v/>
      </c>
      <c r="H404" s="24" t="str">
        <f ca="1">IFERROR(INDEX(Data!$A$10:$O$1069,MATCH(CONCATENATE($C404,H$8,$B404),Data!$J$10:$J$1069,0),15),"")</f>
        <v/>
      </c>
      <c r="I404" s="24" t="str">
        <f ca="1">IFERROR(INDEX(Data!$A$10:$O$1069,MATCH(CONCATENATE($C404,I$8,$B404),Data!$J$10:$J$1069,0),15),"")</f>
        <v/>
      </c>
    </row>
    <row r="405" spans="1:9" ht="40.5" customHeight="1" x14ac:dyDescent="0.25">
      <c r="A405" s="29">
        <f>COUNTIF($C$8:C405,C405)+1</f>
        <v>58</v>
      </c>
      <c r="B405" s="29" t="str">
        <f t="shared" si="15"/>
        <v>TE 222 (L2T2)C</v>
      </c>
      <c r="C405" s="30" t="s">
        <v>15</v>
      </c>
      <c r="D405" s="24" t="str">
        <f ca="1">IFERROR(INDEX(Data!$A$10:$O$1069,MATCH(CONCATENATE($C405,D$8,$B405),Data!$J$10:$J$1069,0),15),"")</f>
        <v/>
      </c>
      <c r="E405" s="24" t="str">
        <f ca="1">IFERROR(INDEX(Data!$A$10:$O$1069,MATCH(CONCATENATE($C405,E$8,$B405),Data!$J$10:$J$1069,0),15),"")</f>
        <v/>
      </c>
      <c r="F405" s="24" t="str">
        <f ca="1">IFERROR(INDEX(Data!$A$10:$O$1069,MATCH(CONCATENATE($C405,F$8,$B405),Data!$J$10:$J$1069,0),15),"")</f>
        <v/>
      </c>
      <c r="G405" s="24" t="str">
        <f ca="1">IFERROR(INDEX(Data!$A$10:$O$1069,MATCH(CONCATENATE($C405,G$8,$B405),Data!$J$10:$J$1069,0),15),"")</f>
        <v/>
      </c>
      <c r="H405" s="24" t="str">
        <f ca="1">IFERROR(INDEX(Data!$A$10:$O$1069,MATCH(CONCATENATE($C405,H$8,$B405),Data!$J$10:$J$1069,0),15),"")</f>
        <v/>
      </c>
      <c r="I405" s="24" t="str">
        <f ca="1">IFERROR(INDEX(Data!$A$10:$O$1069,MATCH(CONCATENATE($C405,I$8,$B405),Data!$J$10:$J$1069,0),15),"")</f>
        <v/>
      </c>
    </row>
    <row r="406" spans="1:9" ht="40.5" customHeight="1" x14ac:dyDescent="0.25">
      <c r="A406" s="29">
        <f>COUNTIF($C$8:C406,C406)+1</f>
        <v>58</v>
      </c>
      <c r="B406" s="29" t="str">
        <f t="shared" si="15"/>
        <v>TE 222 (L2T2)C</v>
      </c>
      <c r="C406" s="30" t="s">
        <v>16</v>
      </c>
      <c r="D406" s="24" t="str">
        <f ca="1">IFERROR(INDEX(Data!$A$10:$O$1069,MATCH(CONCATENATE($C406,D$8,$B406),Data!$J$10:$J$1069,0),15),"")</f>
        <v/>
      </c>
      <c r="E406" s="24" t="str">
        <f ca="1">IFERROR(INDEX(Data!$A$10:$O$1069,MATCH(CONCATENATE($C406,E$8,$B406),Data!$J$10:$J$1069,0),15),"")</f>
        <v/>
      </c>
      <c r="F406" s="24" t="str">
        <f ca="1">IFERROR(INDEX(Data!$A$10:$O$1069,MATCH(CONCATENATE($C406,F$8,$B406),Data!$J$10:$J$1069,0),15),"")</f>
        <v/>
      </c>
      <c r="G406" s="24" t="str">
        <f ca="1">IFERROR(INDEX(Data!$A$10:$O$1069,MATCH(CONCATENATE($C406,G$8,$B406),Data!$J$10:$J$1069,0),15),"")</f>
        <v/>
      </c>
      <c r="H406" s="24" t="str">
        <f ca="1">IFERROR(INDEX(Data!$A$10:$O$1069,MATCH(CONCATENATE($C406,H$8,$B406),Data!$J$10:$J$1069,0),15),"")</f>
        <v/>
      </c>
      <c r="I406" s="24" t="str">
        <f ca="1">IFERROR(INDEX(Data!$A$10:$O$1069,MATCH(CONCATENATE($C406,I$8,$B406),Data!$J$10:$J$1069,0),15),"")</f>
        <v/>
      </c>
    </row>
    <row r="407" spans="1:9" ht="40.5" customHeight="1" x14ac:dyDescent="0.25">
      <c r="A407" s="31"/>
      <c r="B407" s="31"/>
      <c r="C407" s="30"/>
      <c r="D407" s="25"/>
      <c r="E407" s="25"/>
      <c r="F407" s="25"/>
      <c r="G407" s="25"/>
      <c r="H407" s="25"/>
      <c r="I407" s="25"/>
    </row>
    <row r="408" spans="1:9" ht="40.5" customHeight="1" x14ac:dyDescent="0.25">
      <c r="A408" s="29">
        <f>COUNTIF($C$8:C408,C408)+1</f>
        <v>59</v>
      </c>
      <c r="B408" s="29" t="str">
        <f t="shared" ref="B408:B413" si="16">VLOOKUP(A408,$K$11:$L$80,2,FALSE)</f>
        <v>TM</v>
      </c>
      <c r="C408" s="30" t="s">
        <v>0</v>
      </c>
      <c r="D408" s="24" t="str">
        <f ca="1">IFERROR(INDEX(Data!$A$10:$O$1069,MATCH(CONCATENATE($C408,D$8,$B408),Data!$J$10:$J$1069,0),15),"")</f>
        <v/>
      </c>
      <c r="E408" s="24" t="str">
        <f ca="1">IFERROR(INDEX(Data!$A$10:$O$1069,MATCH(CONCATENATE($C408,E$8,$B408),Data!$J$10:$J$1069,0),15),"")</f>
        <v/>
      </c>
      <c r="F408" s="24" t="str">
        <f ca="1">IFERROR(INDEX(Data!$A$10:$O$1069,MATCH(CONCATENATE($C408,F$8,$B408),Data!$J$10:$J$1069,0),15),"")</f>
        <v/>
      </c>
      <c r="G408" s="24" t="str">
        <f ca="1">IFERROR(INDEX(Data!$A$10:$O$1069,MATCH(CONCATENATE($C408,G$8,$B408),Data!$J$10:$J$1069,0),15),"")</f>
        <v/>
      </c>
      <c r="H408" s="24" t="str">
        <f ca="1">IFERROR(INDEX(Data!$A$10:$O$1069,MATCH(CONCATENATE($C408,H$8,$B408),Data!$J$10:$J$1069,0),15),"")</f>
        <v/>
      </c>
      <c r="I408" s="24" t="str">
        <f ca="1">IFERROR(INDEX(Data!$A$10:$O$1069,MATCH(CONCATENATE($C408,I$8,$B408),Data!$J$10:$J$1069,0),15),"")</f>
        <v/>
      </c>
    </row>
    <row r="409" spans="1:9" ht="40.5" customHeight="1" x14ac:dyDescent="0.25">
      <c r="A409" s="29">
        <f>COUNTIF($C$8:C409,C409)+1</f>
        <v>59</v>
      </c>
      <c r="B409" s="29" t="str">
        <f t="shared" si="16"/>
        <v>TM</v>
      </c>
      <c r="C409" s="30" t="s">
        <v>12</v>
      </c>
      <c r="D409" s="24" t="str">
        <f ca="1">IFERROR(INDEX(Data!$A$10:$O$1069,MATCH(CONCATENATE($C409,D$8,$B409),Data!$J$10:$J$1069,0),15),"")</f>
        <v/>
      </c>
      <c r="E409" s="24" t="str">
        <f ca="1">IFERROR(INDEX(Data!$A$10:$O$1069,MATCH(CONCATENATE($C409,E$8,$B409),Data!$J$10:$J$1069,0),15),"")</f>
        <v/>
      </c>
      <c r="F409" s="24" t="str">
        <f ca="1">IFERROR(INDEX(Data!$A$10:$O$1069,MATCH(CONCATENATE($C409,F$8,$B409),Data!$J$10:$J$1069,0),15),"")</f>
        <v/>
      </c>
      <c r="G409" s="24" t="str">
        <f ca="1">IFERROR(INDEX(Data!$A$10:$O$1069,MATCH(CONCATENATE($C409,G$8,$B409),Data!$J$10:$J$1069,0),15),"")</f>
        <v/>
      </c>
      <c r="H409" s="24" t="str">
        <f ca="1">IFERROR(INDEX(Data!$A$10:$O$1069,MATCH(CONCATENATE($C409,H$8,$B409),Data!$J$10:$J$1069,0),15),"")</f>
        <v/>
      </c>
      <c r="I409" s="24" t="str">
        <f ca="1">IFERROR(INDEX(Data!$A$10:$O$1069,MATCH(CONCATENATE($C409,I$8,$B409),Data!$J$10:$J$1069,0),15),"")</f>
        <v/>
      </c>
    </row>
    <row r="410" spans="1:9" ht="40.5" customHeight="1" x14ac:dyDescent="0.25">
      <c r="A410" s="29">
        <f>COUNTIF($C$8:C410,C410)+1</f>
        <v>59</v>
      </c>
      <c r="B410" s="29" t="str">
        <f t="shared" si="16"/>
        <v>TM</v>
      </c>
      <c r="C410" s="30" t="s">
        <v>13</v>
      </c>
      <c r="D410" s="24" t="str">
        <f ca="1">IFERROR(INDEX(Data!$A$10:$O$1069,MATCH(CONCATENATE($C410,D$8,$B410),Data!$J$10:$J$1069,0),15),"")</f>
        <v/>
      </c>
      <c r="E410" s="24" t="str">
        <f ca="1">IFERROR(INDEX(Data!$A$10:$O$1069,MATCH(CONCATENATE($C410,E$8,$B410),Data!$J$10:$J$1069,0),15),"")</f>
        <v/>
      </c>
      <c r="F410" s="24" t="str">
        <f ca="1">IFERROR(INDEX(Data!$A$10:$O$1069,MATCH(CONCATENATE($C410,F$8,$B410),Data!$J$10:$J$1069,0),15),"")</f>
        <v/>
      </c>
      <c r="G410" s="24" t="str">
        <f ca="1">IFERROR(INDEX(Data!$A$10:$O$1069,MATCH(CONCATENATE($C410,G$8,$B410),Data!$J$10:$J$1069,0),15),"")</f>
        <v/>
      </c>
      <c r="H410" s="24" t="str">
        <f ca="1">IFERROR(INDEX(Data!$A$10:$O$1069,MATCH(CONCATENATE($C410,H$8,$B410),Data!$J$10:$J$1069,0),15),"")</f>
        <v/>
      </c>
      <c r="I410" s="24" t="str">
        <f ca="1">IFERROR(INDEX(Data!$A$10:$O$1069,MATCH(CONCATENATE($C410,I$8,$B410),Data!$J$10:$J$1069,0),15),"")</f>
        <v/>
      </c>
    </row>
    <row r="411" spans="1:9" ht="40.5" customHeight="1" x14ac:dyDescent="0.25">
      <c r="A411" s="29">
        <f>COUNTIF($C$8:C411,C411)+1</f>
        <v>59</v>
      </c>
      <c r="B411" s="29" t="str">
        <f t="shared" si="16"/>
        <v>TM</v>
      </c>
      <c r="C411" s="30" t="s">
        <v>14</v>
      </c>
      <c r="D411" s="24" t="str">
        <f ca="1">IFERROR(INDEX(Data!$A$10:$O$1069,MATCH(CONCATENATE($C411,D$8,$B411),Data!$J$10:$J$1069,0),15),"")</f>
        <v/>
      </c>
      <c r="E411" s="24" t="str">
        <f ca="1">IFERROR(INDEX(Data!$A$10:$O$1069,MATCH(CONCATENATE($C411,E$8,$B411),Data!$J$10:$J$1069,0),15),"")</f>
        <v/>
      </c>
      <c r="F411" s="24" t="str">
        <f ca="1">IFERROR(INDEX(Data!$A$10:$O$1069,MATCH(CONCATENATE($C411,F$8,$B411),Data!$J$10:$J$1069,0),15),"")</f>
        <v/>
      </c>
      <c r="G411" s="24" t="str">
        <f ca="1">IFERROR(INDEX(Data!$A$10:$O$1069,MATCH(CONCATENATE($C411,G$8,$B411),Data!$J$10:$J$1069,0),15),"")</f>
        <v/>
      </c>
      <c r="H411" s="24" t="str">
        <f ca="1">IFERROR(INDEX(Data!$A$10:$O$1069,MATCH(CONCATENATE($C411,H$8,$B411),Data!$J$10:$J$1069,0),15),"")</f>
        <v/>
      </c>
      <c r="I411" s="24" t="str">
        <f ca="1">IFERROR(INDEX(Data!$A$10:$O$1069,MATCH(CONCATENATE($C411,I$8,$B411),Data!$J$10:$J$1069,0),15),"")</f>
        <v/>
      </c>
    </row>
    <row r="412" spans="1:9" ht="40.5" customHeight="1" x14ac:dyDescent="0.25">
      <c r="A412" s="29">
        <f>COUNTIF($C$8:C412,C412)+1</f>
        <v>59</v>
      </c>
      <c r="B412" s="29" t="str">
        <f t="shared" si="16"/>
        <v>TM</v>
      </c>
      <c r="C412" s="30" t="s">
        <v>15</v>
      </c>
      <c r="D412" s="24" t="str">
        <f ca="1">IFERROR(INDEX(Data!$A$10:$O$1069,MATCH(CONCATENATE($C412,D$8,$B412),Data!$J$10:$J$1069,0),15),"")</f>
        <v/>
      </c>
      <c r="E412" s="24" t="str">
        <f ca="1">IFERROR(INDEX(Data!$A$10:$O$1069,MATCH(CONCATENATE($C412,E$8,$B412),Data!$J$10:$J$1069,0),15),"")</f>
        <v/>
      </c>
      <c r="F412" s="24" t="str">
        <f ca="1">IFERROR(INDEX(Data!$A$10:$O$1069,MATCH(CONCATENATE($C412,F$8,$B412),Data!$J$10:$J$1069,0),15),"")</f>
        <v/>
      </c>
      <c r="G412" s="24" t="str">
        <f ca="1">IFERROR(INDEX(Data!$A$10:$O$1069,MATCH(CONCATENATE($C412,G$8,$B412),Data!$J$10:$J$1069,0),15),"")</f>
        <v/>
      </c>
      <c r="H412" s="24" t="str">
        <f ca="1">IFERROR(INDEX(Data!$A$10:$O$1069,MATCH(CONCATENATE($C412,H$8,$B412),Data!$J$10:$J$1069,0),15),"")</f>
        <v/>
      </c>
      <c r="I412" s="24" t="str">
        <f ca="1">IFERROR(INDEX(Data!$A$10:$O$1069,MATCH(CONCATENATE($C412,I$8,$B412),Data!$J$10:$J$1069,0),15),"")</f>
        <v/>
      </c>
    </row>
    <row r="413" spans="1:9" ht="40.5" customHeight="1" x14ac:dyDescent="0.25">
      <c r="A413" s="29">
        <f>COUNTIF($C$8:C413,C413)+1</f>
        <v>59</v>
      </c>
      <c r="B413" s="29" t="str">
        <f t="shared" si="16"/>
        <v>TM</v>
      </c>
      <c r="C413" s="30" t="s">
        <v>16</v>
      </c>
      <c r="D413" s="24" t="str">
        <f ca="1">IFERROR(INDEX(Data!$A$10:$O$1069,MATCH(CONCATENATE($C413,D$8,$B413),Data!$J$10:$J$1069,0),15),"")</f>
        <v/>
      </c>
      <c r="E413" s="24" t="str">
        <f ca="1">IFERROR(INDEX(Data!$A$10:$O$1069,MATCH(CONCATENATE($C413,E$8,$B413),Data!$J$10:$J$1069,0),15),"")</f>
        <v/>
      </c>
      <c r="F413" s="24" t="str">
        <f ca="1">IFERROR(INDEX(Data!$A$10:$O$1069,MATCH(CONCATENATE($C413,F$8,$B413),Data!$J$10:$J$1069,0),15),"")</f>
        <v/>
      </c>
      <c r="G413" s="24" t="str">
        <f ca="1">IFERROR(INDEX(Data!$A$10:$O$1069,MATCH(CONCATENATE($C413,G$8,$B413),Data!$J$10:$J$1069,0),15),"")</f>
        <v/>
      </c>
      <c r="H413" s="24" t="str">
        <f ca="1">IFERROR(INDEX(Data!$A$10:$O$1069,MATCH(CONCATENATE($C413,H$8,$B413),Data!$J$10:$J$1069,0),15),"")</f>
        <v/>
      </c>
      <c r="I413" s="24" t="str">
        <f ca="1">IFERROR(INDEX(Data!$A$10:$O$1069,MATCH(CONCATENATE($C413,I$8,$B413),Data!$J$10:$J$1069,0),15),"")</f>
        <v/>
      </c>
    </row>
    <row r="414" spans="1:9" ht="40.5" customHeight="1" x14ac:dyDescent="0.25">
      <c r="A414" s="31"/>
      <c r="B414" s="31"/>
      <c r="C414" s="30"/>
      <c r="D414" s="25"/>
      <c r="E414" s="25"/>
      <c r="F414" s="25"/>
      <c r="G414" s="25"/>
      <c r="H414" s="25"/>
      <c r="I414" s="25"/>
    </row>
    <row r="415" spans="1:9" ht="40.5" customHeight="1" x14ac:dyDescent="0.25">
      <c r="A415" s="29">
        <f>COUNTIF($C$8:C415,C415)+1</f>
        <v>60</v>
      </c>
      <c r="B415" s="29" t="str">
        <f t="shared" ref="B415:B420" si="17">VLOOKUP(A415,$K$11:$L$80,2,FALSE)</f>
        <v>TM(ns)</v>
      </c>
      <c r="C415" s="30" t="s">
        <v>0</v>
      </c>
      <c r="D415" s="24" t="str">
        <f ca="1">IFERROR(INDEX(Data!$A$10:$O$1069,MATCH(CONCATENATE($C415,D$8,$B415),Data!$J$10:$J$1069,0),15),"")</f>
        <v/>
      </c>
      <c r="E415" s="24" t="str">
        <f ca="1">IFERROR(INDEX(Data!$A$10:$O$1069,MATCH(CONCATENATE($C415,E$8,$B415),Data!$J$10:$J$1069,0),15),"")</f>
        <v/>
      </c>
      <c r="F415" s="24" t="str">
        <f ca="1">IFERROR(INDEX(Data!$A$10:$O$1069,MATCH(CONCATENATE($C415,F$8,$B415),Data!$J$10:$J$1069,0),15),"")</f>
        <v/>
      </c>
      <c r="G415" s="24" t="str">
        <f ca="1">IFERROR(INDEX(Data!$A$10:$O$1069,MATCH(CONCATENATE($C415,G$8,$B415),Data!$J$10:$J$1069,0),15),"")</f>
        <v/>
      </c>
      <c r="H415" s="24" t="str">
        <f ca="1">IFERROR(INDEX(Data!$A$10:$O$1069,MATCH(CONCATENATE($C415,H$8,$B415),Data!$J$10:$J$1069,0),15),"")</f>
        <v/>
      </c>
      <c r="I415" s="24" t="str">
        <f ca="1">IFERROR(INDEX(Data!$A$10:$O$1069,MATCH(CONCATENATE($C415,I$8,$B415),Data!$J$10:$J$1069,0),15),"")</f>
        <v/>
      </c>
    </row>
    <row r="416" spans="1:9" ht="40.5" customHeight="1" x14ac:dyDescent="0.25">
      <c r="A416" s="29">
        <f>COUNTIF($C$8:C416,C416)+1</f>
        <v>60</v>
      </c>
      <c r="B416" s="29" t="str">
        <f t="shared" si="17"/>
        <v>TM(ns)</v>
      </c>
      <c r="C416" s="30" t="s">
        <v>12</v>
      </c>
      <c r="D416" s="24" t="str">
        <f ca="1">IFERROR(INDEX(Data!$A$10:$O$1069,MATCH(CONCATENATE($C416,D$8,$B416),Data!$J$10:$J$1069,0),15),"")</f>
        <v/>
      </c>
      <c r="E416" s="24" t="str">
        <f ca="1">IFERROR(INDEX(Data!$A$10:$O$1069,MATCH(CONCATENATE($C416,E$8,$B416),Data!$J$10:$J$1069,0),15),"")</f>
        <v/>
      </c>
      <c r="F416" s="24" t="str">
        <f ca="1">IFERROR(INDEX(Data!$A$10:$O$1069,MATCH(CONCATENATE($C416,F$8,$B416),Data!$J$10:$J$1069,0),15),"")</f>
        <v/>
      </c>
      <c r="G416" s="24" t="str">
        <f ca="1">IFERROR(INDEX(Data!$A$10:$O$1069,MATCH(CONCATENATE($C416,G$8,$B416),Data!$J$10:$J$1069,0),15),"")</f>
        <v/>
      </c>
      <c r="H416" s="24" t="str">
        <f ca="1">IFERROR(INDEX(Data!$A$10:$O$1069,MATCH(CONCATENATE($C416,H$8,$B416),Data!$J$10:$J$1069,0),15),"")</f>
        <v/>
      </c>
      <c r="I416" s="24" t="str">
        <f ca="1">IFERROR(INDEX(Data!$A$10:$O$1069,MATCH(CONCATENATE($C416,I$8,$B416),Data!$J$10:$J$1069,0),15),"")</f>
        <v/>
      </c>
    </row>
    <row r="417" spans="1:9" ht="40.5" customHeight="1" x14ac:dyDescent="0.25">
      <c r="A417" s="29">
        <f>COUNTIF($C$8:C417,C417)+1</f>
        <v>60</v>
      </c>
      <c r="B417" s="29" t="str">
        <f t="shared" si="17"/>
        <v>TM(ns)</v>
      </c>
      <c r="C417" s="30" t="s">
        <v>13</v>
      </c>
      <c r="D417" s="24" t="str">
        <f ca="1">IFERROR(INDEX(Data!$A$10:$O$1069,MATCH(CONCATENATE($C417,D$8,$B417),Data!$J$10:$J$1069,0),15),"")</f>
        <v/>
      </c>
      <c r="E417" s="24" t="str">
        <f ca="1">IFERROR(INDEX(Data!$A$10:$O$1069,MATCH(CONCATENATE($C417,E$8,$B417),Data!$J$10:$J$1069,0),15),"")</f>
        <v/>
      </c>
      <c r="F417" s="24" t="str">
        <f ca="1">IFERROR(INDEX(Data!$A$10:$O$1069,MATCH(CONCATENATE($C417,F$8,$B417),Data!$J$10:$J$1069,0),15),"")</f>
        <v/>
      </c>
      <c r="G417" s="24" t="str">
        <f ca="1">IFERROR(INDEX(Data!$A$10:$O$1069,MATCH(CONCATENATE($C417,G$8,$B417),Data!$J$10:$J$1069,0),15),"")</f>
        <v/>
      </c>
      <c r="H417" s="24" t="str">
        <f ca="1">IFERROR(INDEX(Data!$A$10:$O$1069,MATCH(CONCATENATE($C417,H$8,$B417),Data!$J$10:$J$1069,0),15),"")</f>
        <v/>
      </c>
      <c r="I417" s="24" t="str">
        <f ca="1">IFERROR(INDEX(Data!$A$10:$O$1069,MATCH(CONCATENATE($C417,I$8,$B417),Data!$J$10:$J$1069,0),15),"")</f>
        <v/>
      </c>
    </row>
    <row r="418" spans="1:9" ht="40.5" customHeight="1" x14ac:dyDescent="0.25">
      <c r="A418" s="29">
        <f>COUNTIF($C$8:C418,C418)+1</f>
        <v>60</v>
      </c>
      <c r="B418" s="29" t="str">
        <f t="shared" si="17"/>
        <v>TM(ns)</v>
      </c>
      <c r="C418" s="30" t="s">
        <v>14</v>
      </c>
      <c r="D418" s="24" t="str">
        <f ca="1">IFERROR(INDEX(Data!$A$10:$O$1069,MATCH(CONCATENATE($C418,D$8,$B418),Data!$J$10:$J$1069,0),15),"")</f>
        <v/>
      </c>
      <c r="E418" s="24" t="str">
        <f ca="1">IFERROR(INDEX(Data!$A$10:$O$1069,MATCH(CONCATENATE($C418,E$8,$B418),Data!$J$10:$J$1069,0),15),"")</f>
        <v/>
      </c>
      <c r="F418" s="24" t="str">
        <f ca="1">IFERROR(INDEX(Data!$A$10:$O$1069,MATCH(CONCATENATE($C418,F$8,$B418),Data!$J$10:$J$1069,0),15),"")</f>
        <v/>
      </c>
      <c r="G418" s="24" t="str">
        <f ca="1">IFERROR(INDEX(Data!$A$10:$O$1069,MATCH(CONCATENATE($C418,G$8,$B418),Data!$J$10:$J$1069,0),15),"")</f>
        <v/>
      </c>
      <c r="H418" s="24" t="str">
        <f ca="1">IFERROR(INDEX(Data!$A$10:$O$1069,MATCH(CONCATENATE($C418,H$8,$B418),Data!$J$10:$J$1069,0),15),"")</f>
        <v/>
      </c>
      <c r="I418" s="24" t="str">
        <f ca="1">IFERROR(INDEX(Data!$A$10:$O$1069,MATCH(CONCATENATE($C418,I$8,$B418),Data!$J$10:$J$1069,0),15),"")</f>
        <v/>
      </c>
    </row>
    <row r="419" spans="1:9" ht="40.5" customHeight="1" x14ac:dyDescent="0.25">
      <c r="A419" s="29">
        <f>COUNTIF($C$8:C419,C419)+1</f>
        <v>60</v>
      </c>
      <c r="B419" s="29" t="str">
        <f t="shared" si="17"/>
        <v>TM(ns)</v>
      </c>
      <c r="C419" s="30" t="s">
        <v>15</v>
      </c>
      <c r="D419" s="24" t="str">
        <f ca="1">IFERROR(INDEX(Data!$A$10:$O$1069,MATCH(CONCATENATE($C419,D$8,$B419),Data!$J$10:$J$1069,0),15),"")</f>
        <v/>
      </c>
      <c r="E419" s="24" t="str">
        <f ca="1">IFERROR(INDEX(Data!$A$10:$O$1069,MATCH(CONCATENATE($C419,E$8,$B419),Data!$J$10:$J$1069,0),15),"")</f>
        <v/>
      </c>
      <c r="F419" s="24" t="str">
        <f ca="1">IFERROR(INDEX(Data!$A$10:$O$1069,MATCH(CONCATENATE($C419,F$8,$B419),Data!$J$10:$J$1069,0),15),"")</f>
        <v/>
      </c>
      <c r="G419" s="24" t="str">
        <f ca="1">IFERROR(INDEX(Data!$A$10:$O$1069,MATCH(CONCATENATE($C419,G$8,$B419),Data!$J$10:$J$1069,0),15),"")</f>
        <v/>
      </c>
      <c r="H419" s="24" t="str">
        <f ca="1">IFERROR(INDEX(Data!$A$10:$O$1069,MATCH(CONCATENATE($C419,H$8,$B419),Data!$J$10:$J$1069,0),15),"")</f>
        <v/>
      </c>
      <c r="I419" s="24" t="str">
        <f ca="1">IFERROR(INDEX(Data!$A$10:$O$1069,MATCH(CONCATENATE($C419,I$8,$B419),Data!$J$10:$J$1069,0),15),"")</f>
        <v/>
      </c>
    </row>
    <row r="420" spans="1:9" ht="40.5" customHeight="1" x14ac:dyDescent="0.25">
      <c r="A420" s="29">
        <f>COUNTIF($C$8:C420,C420)+1</f>
        <v>60</v>
      </c>
      <c r="B420" s="29" t="str">
        <f t="shared" si="17"/>
        <v>TM(ns)</v>
      </c>
      <c r="C420" s="30" t="s">
        <v>16</v>
      </c>
      <c r="D420" s="24" t="str">
        <f ca="1">IFERROR(INDEX(Data!$A$10:$O$1069,MATCH(CONCATENATE($C420,D$8,$B420),Data!$J$10:$J$1069,0),15),"")</f>
        <v/>
      </c>
      <c r="E420" s="24" t="str">
        <f ca="1">IFERROR(INDEX(Data!$A$10:$O$1069,MATCH(CONCATENATE($C420,E$8,$B420),Data!$J$10:$J$1069,0),15),"")</f>
        <v/>
      </c>
      <c r="F420" s="24" t="str">
        <f ca="1">IFERROR(INDEX(Data!$A$10:$O$1069,MATCH(CONCATENATE($C420,F$8,$B420),Data!$J$10:$J$1069,0),15),"")</f>
        <v/>
      </c>
      <c r="G420" s="24" t="str">
        <f ca="1">IFERROR(INDEX(Data!$A$10:$O$1069,MATCH(CONCATENATE($C420,G$8,$B420),Data!$J$10:$J$1069,0),15),"")</f>
        <v/>
      </c>
      <c r="H420" s="24" t="str">
        <f ca="1">IFERROR(INDEX(Data!$A$10:$O$1069,MATCH(CONCATENATE($C420,H$8,$B420),Data!$J$10:$J$1069,0),15),"")</f>
        <v/>
      </c>
      <c r="I420" s="24" t="str">
        <f ca="1">IFERROR(INDEX(Data!$A$10:$O$1069,MATCH(CONCATENATE($C420,I$8,$B420),Data!$J$10:$J$1069,0),15),"")</f>
        <v/>
      </c>
    </row>
    <row r="421" spans="1:9" ht="40.5" customHeight="1" x14ac:dyDescent="0.25">
      <c r="A421" s="31"/>
      <c r="B421" s="31"/>
      <c r="C421" s="30"/>
      <c r="D421" s="25"/>
      <c r="E421" s="25"/>
      <c r="F421" s="25"/>
      <c r="G421" s="25"/>
      <c r="H421" s="25"/>
      <c r="I421" s="25"/>
    </row>
    <row r="422" spans="1:9" ht="40.5" customHeight="1" x14ac:dyDescent="0.25">
      <c r="A422" s="29">
        <f>COUNTIF($C$8:C422,C422)+1</f>
        <v>61</v>
      </c>
      <c r="B422" s="29" t="str">
        <f t="shared" ref="B422:B427" si="18">VLOOKUP(A422,$K$11:$L$80,2,FALSE)</f>
        <v>TMns</v>
      </c>
      <c r="C422" s="30" t="s">
        <v>0</v>
      </c>
      <c r="D422" s="24" t="str">
        <f ca="1">IFERROR(INDEX(Data!$A$10:$O$1069,MATCH(CONCATENATE($C422,D$8,$B422),Data!$J$10:$J$1069,0),15),"")</f>
        <v/>
      </c>
      <c r="E422" s="24" t="str">
        <f ca="1">IFERROR(INDEX(Data!$A$10:$O$1069,MATCH(CONCATENATE($C422,E$8,$B422),Data!$J$10:$J$1069,0),15),"")</f>
        <v/>
      </c>
      <c r="F422" s="24" t="str">
        <f ca="1">IFERROR(INDEX(Data!$A$10:$O$1069,MATCH(CONCATENATE($C422,F$8,$B422),Data!$J$10:$J$1069,0),15),"")</f>
        <v/>
      </c>
      <c r="G422" s="24" t="str">
        <f ca="1">IFERROR(INDEX(Data!$A$10:$O$1069,MATCH(CONCATENATE($C422,G$8,$B422),Data!$J$10:$J$1069,0),15),"")</f>
        <v/>
      </c>
      <c r="H422" s="24" t="str">
        <f ca="1">IFERROR(INDEX(Data!$A$10:$O$1069,MATCH(CONCATENATE($C422,H$8,$B422),Data!$J$10:$J$1069,0),15),"")</f>
        <v/>
      </c>
      <c r="I422" s="24" t="str">
        <f ca="1">IFERROR(INDEX(Data!$A$10:$O$1069,MATCH(CONCATENATE($C422,I$8,$B422),Data!$J$10:$J$1069,0),15),"")</f>
        <v/>
      </c>
    </row>
    <row r="423" spans="1:9" ht="40.5" customHeight="1" x14ac:dyDescent="0.25">
      <c r="A423" s="29">
        <f>COUNTIF($C$8:C423,C423)+1</f>
        <v>61</v>
      </c>
      <c r="B423" s="29" t="str">
        <f t="shared" si="18"/>
        <v>TMns</v>
      </c>
      <c r="C423" s="30" t="s">
        <v>12</v>
      </c>
      <c r="D423" s="24" t="str">
        <f ca="1">IFERROR(INDEX(Data!$A$10:$O$1069,MATCH(CONCATENATE($C423,D$8,$B423),Data!$J$10:$J$1069,0),15),"")</f>
        <v/>
      </c>
      <c r="E423" s="24" t="str">
        <f ca="1">IFERROR(INDEX(Data!$A$10:$O$1069,MATCH(CONCATENATE($C423,E$8,$B423),Data!$J$10:$J$1069,0),15),"")</f>
        <v/>
      </c>
      <c r="F423" s="24" t="str">
        <f ca="1">IFERROR(INDEX(Data!$A$10:$O$1069,MATCH(CONCATENATE($C423,F$8,$B423),Data!$J$10:$J$1069,0),15),"")</f>
        <v/>
      </c>
      <c r="G423" s="24" t="str">
        <f ca="1">IFERROR(INDEX(Data!$A$10:$O$1069,MATCH(CONCATENATE($C423,G$8,$B423),Data!$J$10:$J$1069,0),15),"")</f>
        <v/>
      </c>
      <c r="H423" s="24" t="str">
        <f ca="1">IFERROR(INDEX(Data!$A$10:$O$1069,MATCH(CONCATENATE($C423,H$8,$B423),Data!$J$10:$J$1069,0),15),"")</f>
        <v/>
      </c>
      <c r="I423" s="24" t="str">
        <f ca="1">IFERROR(INDEX(Data!$A$10:$O$1069,MATCH(CONCATENATE($C423,I$8,$B423),Data!$J$10:$J$1069,0),15),"")</f>
        <v/>
      </c>
    </row>
    <row r="424" spans="1:9" ht="40.5" customHeight="1" x14ac:dyDescent="0.25">
      <c r="A424" s="29">
        <f>COUNTIF($C$8:C424,C424)+1</f>
        <v>61</v>
      </c>
      <c r="B424" s="29" t="str">
        <f t="shared" si="18"/>
        <v>TMns</v>
      </c>
      <c r="C424" s="30" t="s">
        <v>13</v>
      </c>
      <c r="D424" s="24" t="str">
        <f ca="1">IFERROR(INDEX(Data!$A$10:$O$1069,MATCH(CONCATENATE($C424,D$8,$B424),Data!$J$10:$J$1069,0),15),"")</f>
        <v/>
      </c>
      <c r="E424" s="24" t="str">
        <f ca="1">IFERROR(INDEX(Data!$A$10:$O$1069,MATCH(CONCATENATE($C424,E$8,$B424),Data!$J$10:$J$1069,0),15),"")</f>
        <v/>
      </c>
      <c r="F424" s="24" t="str">
        <f ca="1">IFERROR(INDEX(Data!$A$10:$O$1069,MATCH(CONCATENATE($C424,F$8,$B424),Data!$J$10:$J$1069,0),15),"")</f>
        <v/>
      </c>
      <c r="G424" s="24" t="str">
        <f ca="1">IFERROR(INDEX(Data!$A$10:$O$1069,MATCH(CONCATENATE($C424,G$8,$B424),Data!$J$10:$J$1069,0),15),"")</f>
        <v/>
      </c>
      <c r="H424" s="24" t="str">
        <f ca="1">IFERROR(INDEX(Data!$A$10:$O$1069,MATCH(CONCATENATE($C424,H$8,$B424),Data!$J$10:$J$1069,0),15),"")</f>
        <v/>
      </c>
      <c r="I424" s="24" t="str">
        <f ca="1">IFERROR(INDEX(Data!$A$10:$O$1069,MATCH(CONCATENATE($C424,I$8,$B424),Data!$J$10:$J$1069,0),15),"")</f>
        <v/>
      </c>
    </row>
    <row r="425" spans="1:9" ht="40.5" customHeight="1" x14ac:dyDescent="0.25">
      <c r="A425" s="29">
        <f>COUNTIF($C$8:C425,C425)+1</f>
        <v>61</v>
      </c>
      <c r="B425" s="29" t="str">
        <f t="shared" si="18"/>
        <v>TMns</v>
      </c>
      <c r="C425" s="30" t="s">
        <v>14</v>
      </c>
      <c r="D425" s="24" t="str">
        <f ca="1">IFERROR(INDEX(Data!$A$10:$O$1069,MATCH(CONCATENATE($C425,D$8,$B425),Data!$J$10:$J$1069,0),15),"")</f>
        <v/>
      </c>
      <c r="E425" s="24" t="str">
        <f ca="1">IFERROR(INDEX(Data!$A$10:$O$1069,MATCH(CONCATENATE($C425,E$8,$B425),Data!$J$10:$J$1069,0),15),"")</f>
        <v/>
      </c>
      <c r="F425" s="24" t="str">
        <f ca="1">IFERROR(INDEX(Data!$A$10:$O$1069,MATCH(CONCATENATE($C425,F$8,$B425),Data!$J$10:$J$1069,0),15),"")</f>
        <v/>
      </c>
      <c r="G425" s="24" t="str">
        <f ca="1">IFERROR(INDEX(Data!$A$10:$O$1069,MATCH(CONCATENATE($C425,G$8,$B425),Data!$J$10:$J$1069,0),15),"")</f>
        <v/>
      </c>
      <c r="H425" s="24" t="str">
        <f ca="1">IFERROR(INDEX(Data!$A$10:$O$1069,MATCH(CONCATENATE($C425,H$8,$B425),Data!$J$10:$J$1069,0),15),"")</f>
        <v/>
      </c>
      <c r="I425" s="24" t="str">
        <f ca="1">IFERROR(INDEX(Data!$A$10:$O$1069,MATCH(CONCATENATE($C425,I$8,$B425),Data!$J$10:$J$1069,0),15),"")</f>
        <v/>
      </c>
    </row>
    <row r="426" spans="1:9" ht="40.5" customHeight="1" x14ac:dyDescent="0.25">
      <c r="A426" s="29">
        <f>COUNTIF($C$8:C426,C426)+1</f>
        <v>61</v>
      </c>
      <c r="B426" s="29" t="str">
        <f t="shared" si="18"/>
        <v>TMns</v>
      </c>
      <c r="C426" s="30" t="s">
        <v>15</v>
      </c>
      <c r="D426" s="24" t="str">
        <f ca="1">IFERROR(INDEX(Data!$A$10:$O$1069,MATCH(CONCATENATE($C426,D$8,$B426),Data!$J$10:$J$1069,0),15),"")</f>
        <v/>
      </c>
      <c r="E426" s="24" t="str">
        <f ca="1">IFERROR(INDEX(Data!$A$10:$O$1069,MATCH(CONCATENATE($C426,E$8,$B426),Data!$J$10:$J$1069,0),15),"")</f>
        <v/>
      </c>
      <c r="F426" s="24" t="str">
        <f ca="1">IFERROR(INDEX(Data!$A$10:$O$1069,MATCH(CONCATENATE($C426,F$8,$B426),Data!$J$10:$J$1069,0),15),"")</f>
        <v/>
      </c>
      <c r="G426" s="24" t="str">
        <f ca="1">IFERROR(INDEX(Data!$A$10:$O$1069,MATCH(CONCATENATE($C426,G$8,$B426),Data!$J$10:$J$1069,0),15),"")</f>
        <v/>
      </c>
      <c r="H426" s="24" t="str">
        <f ca="1">IFERROR(INDEX(Data!$A$10:$O$1069,MATCH(CONCATENATE($C426,H$8,$B426),Data!$J$10:$J$1069,0),15),"")</f>
        <v/>
      </c>
      <c r="I426" s="24" t="str">
        <f ca="1">IFERROR(INDEX(Data!$A$10:$O$1069,MATCH(CONCATENATE($C426,I$8,$B426),Data!$J$10:$J$1069,0),15),"")</f>
        <v/>
      </c>
    </row>
    <row r="427" spans="1:9" ht="40.5" customHeight="1" x14ac:dyDescent="0.25">
      <c r="A427" s="29">
        <f>COUNTIF($C$8:C427,C427)+1</f>
        <v>61</v>
      </c>
      <c r="B427" s="29" t="str">
        <f t="shared" si="18"/>
        <v>TMns</v>
      </c>
      <c r="C427" s="30" t="s">
        <v>16</v>
      </c>
      <c r="D427" s="24" t="str">
        <f ca="1">IFERROR(INDEX(Data!$A$10:$O$1069,MATCH(CONCATENATE($C427,D$8,$B427),Data!$J$10:$J$1069,0),15),"")</f>
        <v/>
      </c>
      <c r="E427" s="24" t="str">
        <f ca="1">IFERROR(INDEX(Data!$A$10:$O$1069,MATCH(CONCATENATE($C427,E$8,$B427),Data!$J$10:$J$1069,0),15),"")</f>
        <v/>
      </c>
      <c r="F427" s="24" t="str">
        <f ca="1">IFERROR(INDEX(Data!$A$10:$O$1069,MATCH(CONCATENATE($C427,F$8,$B427),Data!$J$10:$J$1069,0),15),"")</f>
        <v/>
      </c>
      <c r="G427" s="24" t="str">
        <f ca="1">IFERROR(INDEX(Data!$A$10:$O$1069,MATCH(CONCATENATE($C427,G$8,$B427),Data!$J$10:$J$1069,0),15),"")</f>
        <v/>
      </c>
      <c r="H427" s="24" t="str">
        <f ca="1">IFERROR(INDEX(Data!$A$10:$O$1069,MATCH(CONCATENATE($C427,H$8,$B427),Data!$J$10:$J$1069,0),15),"")</f>
        <v/>
      </c>
      <c r="I427" s="24" t="str">
        <f ca="1">IFERROR(INDEX(Data!$A$10:$O$1069,MATCH(CONCATENATE($C427,I$8,$B427),Data!$J$10:$J$1069,0),15),"")</f>
        <v/>
      </c>
    </row>
    <row r="428" spans="1:9" ht="40.5" customHeight="1" x14ac:dyDescent="0.25">
      <c r="A428" s="31"/>
      <c r="B428" s="31"/>
      <c r="C428" s="30"/>
      <c r="D428" s="25"/>
      <c r="E428" s="25"/>
      <c r="F428" s="25"/>
      <c r="G428" s="25"/>
      <c r="H428" s="25"/>
      <c r="I428" s="25"/>
    </row>
    <row r="429" spans="1:9" ht="40.5" customHeight="1" x14ac:dyDescent="0.25">
      <c r="A429" s="29">
        <f>COUNTIF($C$8:C429,C429)+1</f>
        <v>62</v>
      </c>
      <c r="B429" s="29" t="str">
        <f t="shared" ref="B429:B434" si="19">VLOOKUP(A429,$K$11:$L$80,2,FALSE)</f>
        <v>ZI</v>
      </c>
      <c r="C429" s="30" t="s">
        <v>0</v>
      </c>
      <c r="D429" s="24" t="str">
        <f ca="1">IFERROR(INDEX(Data!$A$10:$O$1069,MATCH(CONCATENATE($C429,D$8,$B429),Data!$J$10:$J$1069,0),15),"")</f>
        <v/>
      </c>
      <c r="E429" s="24" t="str">
        <f ca="1">IFERROR(INDEX(Data!$A$10:$O$1069,MATCH(CONCATENATE($C429,E$8,$B429),Data!$J$10:$J$1069,0),15),"")</f>
        <v/>
      </c>
      <c r="F429" s="24" t="str">
        <f ca="1">IFERROR(INDEX(Data!$A$10:$O$1069,MATCH(CONCATENATE($C429,F$8,$B429),Data!$J$10:$J$1069,0),15),"")</f>
        <v/>
      </c>
      <c r="G429" s="24" t="str">
        <f ca="1">IFERROR(INDEX(Data!$A$10:$O$1069,MATCH(CONCATENATE($C429,G$8,$B429),Data!$J$10:$J$1069,0),15),"")</f>
        <v/>
      </c>
      <c r="H429" s="24" t="str">
        <f ca="1">IFERROR(INDEX(Data!$A$10:$O$1069,MATCH(CONCATENATE($C429,H$8,$B429),Data!$J$10:$J$1069,0),15),"")</f>
        <v/>
      </c>
      <c r="I429" s="24" t="str">
        <f ca="1">IFERROR(INDEX(Data!$A$10:$O$1069,MATCH(CONCATENATE($C429,I$8,$B429),Data!$J$10:$J$1069,0),15),"")</f>
        <v/>
      </c>
    </row>
    <row r="430" spans="1:9" ht="40.5" customHeight="1" x14ac:dyDescent="0.25">
      <c r="A430" s="29">
        <f>COUNTIF($C$8:C430,C430)+1</f>
        <v>62</v>
      </c>
      <c r="B430" s="29" t="str">
        <f t="shared" si="19"/>
        <v>ZI</v>
      </c>
      <c r="C430" s="30" t="s">
        <v>12</v>
      </c>
      <c r="D430" s="24" t="str">
        <f ca="1">IFERROR(INDEX(Data!$A$10:$O$1069,MATCH(CONCATENATE($C430,D$8,$B430),Data!$J$10:$J$1069,0),15),"")</f>
        <v/>
      </c>
      <c r="E430" s="24" t="str">
        <f ca="1">IFERROR(INDEX(Data!$A$10:$O$1069,MATCH(CONCATENATE($C430,E$8,$B430),Data!$J$10:$J$1069,0),15),"")</f>
        <v/>
      </c>
      <c r="F430" s="24" t="str">
        <f ca="1">IFERROR(INDEX(Data!$A$10:$O$1069,MATCH(CONCATENATE($C430,F$8,$B430),Data!$J$10:$J$1069,0),15),"")</f>
        <v/>
      </c>
      <c r="G430" s="24" t="str">
        <f ca="1">IFERROR(INDEX(Data!$A$10:$O$1069,MATCH(CONCATENATE($C430,G$8,$B430),Data!$J$10:$J$1069,0),15),"")</f>
        <v/>
      </c>
      <c r="H430" s="24" t="str">
        <f ca="1">IFERROR(INDEX(Data!$A$10:$O$1069,MATCH(CONCATENATE($C430,H$8,$B430),Data!$J$10:$J$1069,0),15),"")</f>
        <v/>
      </c>
      <c r="I430" s="24" t="str">
        <f ca="1">IFERROR(INDEX(Data!$A$10:$O$1069,MATCH(CONCATENATE($C430,I$8,$B430),Data!$J$10:$J$1069,0),15),"")</f>
        <v/>
      </c>
    </row>
    <row r="431" spans="1:9" ht="40.5" customHeight="1" x14ac:dyDescent="0.25">
      <c r="A431" s="29">
        <f>COUNTIF($C$8:C431,C431)+1</f>
        <v>62</v>
      </c>
      <c r="B431" s="29" t="str">
        <f t="shared" si="19"/>
        <v>ZI</v>
      </c>
      <c r="C431" s="30" t="s">
        <v>13</v>
      </c>
      <c r="D431" s="24" t="str">
        <f ca="1">IFERROR(INDEX(Data!$A$10:$O$1069,MATCH(CONCATENATE($C431,D$8,$B431),Data!$J$10:$J$1069,0),15),"")</f>
        <v/>
      </c>
      <c r="E431" s="24" t="str">
        <f ca="1">IFERROR(INDEX(Data!$A$10:$O$1069,MATCH(CONCATENATE($C431,E$8,$B431),Data!$J$10:$J$1069,0),15),"")</f>
        <v/>
      </c>
      <c r="F431" s="24" t="str">
        <f ca="1">IFERROR(INDEX(Data!$A$10:$O$1069,MATCH(CONCATENATE($C431,F$8,$B431),Data!$J$10:$J$1069,0),15),"")</f>
        <v/>
      </c>
      <c r="G431" s="24" t="str">
        <f ca="1">IFERROR(INDEX(Data!$A$10:$O$1069,MATCH(CONCATENATE($C431,G$8,$B431),Data!$J$10:$J$1069,0),15),"")</f>
        <v/>
      </c>
      <c r="H431" s="24" t="str">
        <f ca="1">IFERROR(INDEX(Data!$A$10:$O$1069,MATCH(CONCATENATE($C431,H$8,$B431),Data!$J$10:$J$1069,0),15),"")</f>
        <v/>
      </c>
      <c r="I431" s="24" t="str">
        <f ca="1">IFERROR(INDEX(Data!$A$10:$O$1069,MATCH(CONCATENATE($C431,I$8,$B431),Data!$J$10:$J$1069,0),15),"")</f>
        <v/>
      </c>
    </row>
    <row r="432" spans="1:9" ht="40.5" customHeight="1" x14ac:dyDescent="0.25">
      <c r="A432" s="29">
        <f>COUNTIF($C$8:C432,C432)+1</f>
        <v>62</v>
      </c>
      <c r="B432" s="29" t="str">
        <f t="shared" si="19"/>
        <v>ZI</v>
      </c>
      <c r="C432" s="30" t="s">
        <v>14</v>
      </c>
      <c r="D432" s="24" t="str">
        <f ca="1">IFERROR(INDEX(Data!$A$10:$O$1069,MATCH(CONCATENATE($C432,D$8,$B432),Data!$J$10:$J$1069,0),15),"")</f>
        <v/>
      </c>
      <c r="E432" s="24" t="str">
        <f ca="1">IFERROR(INDEX(Data!$A$10:$O$1069,MATCH(CONCATENATE($C432,E$8,$B432),Data!$J$10:$J$1069,0),15),"")</f>
        <v/>
      </c>
      <c r="F432" s="24" t="str">
        <f ca="1">IFERROR(INDEX(Data!$A$10:$O$1069,MATCH(CONCATENATE($C432,F$8,$B432),Data!$J$10:$J$1069,0),15),"")</f>
        <v/>
      </c>
      <c r="G432" s="24" t="str">
        <f ca="1">IFERROR(INDEX(Data!$A$10:$O$1069,MATCH(CONCATENATE($C432,G$8,$B432),Data!$J$10:$J$1069,0),15),"")</f>
        <v/>
      </c>
      <c r="H432" s="24" t="str">
        <f ca="1">IFERROR(INDEX(Data!$A$10:$O$1069,MATCH(CONCATENATE($C432,H$8,$B432),Data!$J$10:$J$1069,0),15),"")</f>
        <v/>
      </c>
      <c r="I432" s="24" t="str">
        <f ca="1">IFERROR(INDEX(Data!$A$10:$O$1069,MATCH(CONCATENATE($C432,I$8,$B432),Data!$J$10:$J$1069,0),15),"")</f>
        <v/>
      </c>
    </row>
    <row r="433" spans="1:9" ht="40.5" customHeight="1" x14ac:dyDescent="0.25">
      <c r="A433" s="29">
        <f>COUNTIF($C$8:C433,C433)+1</f>
        <v>62</v>
      </c>
      <c r="B433" s="29" t="str">
        <f t="shared" si="19"/>
        <v>ZI</v>
      </c>
      <c r="C433" s="30" t="s">
        <v>15</v>
      </c>
      <c r="D433" s="24" t="str">
        <f ca="1">IFERROR(INDEX(Data!$A$10:$O$1069,MATCH(CONCATENATE($C433,D$8,$B433),Data!$J$10:$J$1069,0),15),"")</f>
        <v/>
      </c>
      <c r="E433" s="24" t="str">
        <f ca="1">IFERROR(INDEX(Data!$A$10:$O$1069,MATCH(CONCATENATE($C433,E$8,$B433),Data!$J$10:$J$1069,0),15),"")</f>
        <v/>
      </c>
      <c r="F433" s="24" t="str">
        <f ca="1">IFERROR(INDEX(Data!$A$10:$O$1069,MATCH(CONCATENATE($C433,F$8,$B433),Data!$J$10:$J$1069,0),15),"")</f>
        <v/>
      </c>
      <c r="G433" s="24" t="str">
        <f ca="1">IFERROR(INDEX(Data!$A$10:$O$1069,MATCH(CONCATENATE($C433,G$8,$B433),Data!$J$10:$J$1069,0),15),"")</f>
        <v/>
      </c>
      <c r="H433" s="24" t="str">
        <f ca="1">IFERROR(INDEX(Data!$A$10:$O$1069,MATCH(CONCATENATE($C433,H$8,$B433),Data!$J$10:$J$1069,0),15),"")</f>
        <v/>
      </c>
      <c r="I433" s="24" t="str">
        <f ca="1">IFERROR(INDEX(Data!$A$10:$O$1069,MATCH(CONCATENATE($C433,I$8,$B433),Data!$J$10:$J$1069,0),15),"")</f>
        <v/>
      </c>
    </row>
    <row r="434" spans="1:9" ht="40.5" customHeight="1" x14ac:dyDescent="0.25">
      <c r="A434" s="29">
        <f>COUNTIF($C$8:C434,C434)+1</f>
        <v>62</v>
      </c>
      <c r="B434" s="29" t="str">
        <f t="shared" si="19"/>
        <v>ZI</v>
      </c>
      <c r="C434" s="30" t="s">
        <v>16</v>
      </c>
      <c r="D434" s="24" t="str">
        <f ca="1">IFERROR(INDEX(Data!$A$10:$O$1069,MATCH(CONCATENATE($C434,D$8,$B434),Data!$J$10:$J$1069,0),15),"")</f>
        <v/>
      </c>
      <c r="E434" s="24" t="str">
        <f ca="1">IFERROR(INDEX(Data!$A$10:$O$1069,MATCH(CONCATENATE($C434,E$8,$B434),Data!$J$10:$J$1069,0),15),"")</f>
        <v/>
      </c>
      <c r="F434" s="24" t="str">
        <f ca="1">IFERROR(INDEX(Data!$A$10:$O$1069,MATCH(CONCATENATE($C434,F$8,$B434),Data!$J$10:$J$1069,0),15),"")</f>
        <v/>
      </c>
      <c r="G434" s="24" t="str">
        <f ca="1">IFERROR(INDEX(Data!$A$10:$O$1069,MATCH(CONCATENATE($C434,G$8,$B434),Data!$J$10:$J$1069,0),15),"")</f>
        <v/>
      </c>
      <c r="H434" s="24" t="str">
        <f ca="1">IFERROR(INDEX(Data!$A$10:$O$1069,MATCH(CONCATENATE($C434,H$8,$B434),Data!$J$10:$J$1069,0),15),"")</f>
        <v/>
      </c>
      <c r="I434" s="24" t="str">
        <f ca="1">IFERROR(INDEX(Data!$A$10:$O$1069,MATCH(CONCATENATE($C434,I$8,$B434),Data!$J$10:$J$1069,0),15),"")</f>
        <v/>
      </c>
    </row>
  </sheetData>
  <dataConsolidate>
    <dataRefs count="1">
      <dataRef ref="P4:P83" sheet="Data"/>
    </dataRefs>
  </dataConsolidate>
  <phoneticPr fontId="0" type="noConversion"/>
  <dataValidations count="1">
    <dataValidation type="list" allowBlank="1" showInputMessage="1" showErrorMessage="1" sqref="B1">
      <formula1>$L$11:$L$91</formula1>
    </dataValidation>
  </dataValidations>
  <pageMargins left="0.45" right="0.45" top="0.5" bottom="0.5" header="0.3" footer="0.3"/>
  <pageSetup paperSize="9" scale="65" fitToHeight="17" orientation="portrait" r:id="rId2"/>
  <rowBreaks count="5" manualBreakCount="5">
    <brk id="57" max="16383" man="1"/>
    <brk id="126" max="16383" man="1"/>
    <brk id="183" max="16383" man="1"/>
    <brk id="239" max="16383" man="1"/>
    <brk id="2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2"/>
  <sheetViews>
    <sheetView view="pageBreakPreview" topLeftCell="A332" zoomScale="70" zoomScaleSheetLayoutView="70" workbookViewId="0">
      <selection activeCell="E333" sqref="E333"/>
    </sheetView>
  </sheetViews>
  <sheetFormatPr defaultColWidth="8.85546875" defaultRowHeight="12.75" outlineLevelCol="1" x14ac:dyDescent="0.2"/>
  <cols>
    <col min="2" max="2" width="13.42578125" bestFit="1" customWidth="1"/>
    <col min="3" max="3" width="15.42578125" bestFit="1" customWidth="1"/>
    <col min="4" max="9" width="21.42578125" style="21" customWidth="1"/>
    <col min="12" max="12" width="11" customWidth="1" outlineLevel="1"/>
    <col min="13" max="13" width="12.42578125" customWidth="1"/>
  </cols>
  <sheetData>
    <row r="1" spans="1:12" ht="27.75" customHeight="1" x14ac:dyDescent="0.25">
      <c r="A1" s="26" t="s">
        <v>50</v>
      </c>
      <c r="B1" s="27"/>
      <c r="C1" s="28"/>
      <c r="D1" s="30" t="str">
        <f>Data!D1</f>
        <v>08:30-10:00</v>
      </c>
      <c r="E1" s="30" t="str">
        <f>Data!E1</f>
        <v>10:00-11:30</v>
      </c>
      <c r="F1" s="30" t="str">
        <f>Data!F1</f>
        <v>11:30-01:00</v>
      </c>
      <c r="G1" s="30" t="str">
        <f>Data!G1</f>
        <v>01:00-02:30</v>
      </c>
      <c r="H1" s="30" t="str">
        <f>Data!H1</f>
        <v>2:30-04:00</v>
      </c>
      <c r="I1" s="30" t="str">
        <f>Data!I1</f>
        <v>04:00-05:30</v>
      </c>
      <c r="L1" t="s">
        <v>72</v>
      </c>
    </row>
    <row r="2" spans="1:12" ht="39.950000000000003" customHeight="1" x14ac:dyDescent="0.25">
      <c r="A2" s="29">
        <f>COUNTIF($C$1:C2,C2)+1</f>
        <v>2</v>
      </c>
      <c r="B2" s="29" t="str">
        <f>VLOOKUP(A2,$K$4:$L$73,2,FALSE)</f>
        <v xml:space="preserve"> </v>
      </c>
      <c r="C2" s="30" t="s">
        <v>0</v>
      </c>
      <c r="D2" s="24" t="str">
        <f ca="1">IFERROR(INDEX(Data!$A$10:$O$1069,MATCH(CONCATENATE($C2,D$1,$B2),Data!$K$10:$K$1069,0),15),"")</f>
        <v/>
      </c>
      <c r="E2" s="24" t="str">
        <f ca="1">IFERROR(INDEX(Data!$A$10:$O$1069,MATCH(CONCATENATE($C2,E$1,$B2),Data!$K$10:$K$1069,0),15),"")</f>
        <v/>
      </c>
      <c r="F2" s="24" t="str">
        <f ca="1">IFERROR(INDEX(Data!$A$10:$O$1069,MATCH(CONCATENATE($C2,F$1,$B2),Data!$K$10:$K$1069,0),15),"")</f>
        <v/>
      </c>
      <c r="G2" s="24" t="str">
        <f ca="1">IFERROR(INDEX(Data!$A$10:$O$1069,MATCH(CONCATENATE($C2,G$1,$B2),Data!$K$10:$K$1069,0),15),"")</f>
        <v/>
      </c>
      <c r="H2" s="24" t="str">
        <f ca="1">IFERROR(INDEX(Data!$A$10:$O$1069,MATCH(CONCATENATE($C2,H$1,$B2),Data!$K$10:$K$1069,0),15),"")</f>
        <v/>
      </c>
      <c r="I2" s="24" t="str">
        <f ca="1">IFERROR(INDEX(Data!$A$10:$O$1069,MATCH(CONCATENATE($C2,I$1,$B2),Data!$K$10:$K$1069,0),15),"")</f>
        <v/>
      </c>
    </row>
    <row r="3" spans="1:12" ht="39.950000000000003" customHeight="1" x14ac:dyDescent="0.25">
      <c r="A3" s="29">
        <f>COUNTIF($C$1:C3,C3)+1</f>
        <v>2</v>
      </c>
      <c r="B3" s="29" t="str">
        <f t="shared" ref="B3:B66" si="0">VLOOKUP(A3,$K$4:$L$73,2,FALSE)</f>
        <v xml:space="preserve"> </v>
      </c>
      <c r="C3" s="30" t="s">
        <v>12</v>
      </c>
      <c r="D3" s="24" t="str">
        <f ca="1">IFERROR(INDEX(Data!$A$10:$O$1069,MATCH(CONCATENATE($C3,D$1,$B3),Data!$K$10:$K$1069,0),15),"")</f>
        <v/>
      </c>
      <c r="E3" s="24" t="str">
        <f ca="1">IFERROR(INDEX(Data!$A$10:$O$1069,MATCH(CONCATENATE($C3,E$1,$B3),Data!$K$10:$K$1069,0),15),"")</f>
        <v/>
      </c>
      <c r="F3" s="24" t="str">
        <f ca="1">IFERROR(INDEX(Data!$A$10:$O$1069,MATCH(CONCATENATE($C3,F$1,$B3),Data!$K$10:$K$1069,0),15),"")</f>
        <v/>
      </c>
      <c r="G3" s="24" t="str">
        <f ca="1">IFERROR(INDEX(Data!$A$10:$O$1069,MATCH(CONCATENATE($C3,G$1,$B3),Data!$K$10:$K$1069,0),15),"")</f>
        <v/>
      </c>
      <c r="H3" s="24" t="str">
        <f ca="1">IFERROR(INDEX(Data!$A$10:$O$1069,MATCH(CONCATENATE($C3,H$1,$B3),Data!$K$10:$K$1069,0),15),"")</f>
        <v/>
      </c>
      <c r="I3" s="24" t="str">
        <f ca="1">IFERROR(INDEX(Data!$A$10:$O$1069,MATCH(CONCATENATE($C3,I$1,$B3),Data!$K$10:$K$1069,0),15),"")</f>
        <v/>
      </c>
      <c r="K3" s="17" t="s">
        <v>50</v>
      </c>
      <c r="L3" s="64" t="s">
        <v>63</v>
      </c>
    </row>
    <row r="4" spans="1:12" ht="39.950000000000003" customHeight="1" x14ac:dyDescent="0.25">
      <c r="A4" s="29">
        <f>COUNTIF($C$1:C4,C4)+1</f>
        <v>2</v>
      </c>
      <c r="B4" s="29" t="str">
        <f t="shared" si="0"/>
        <v xml:space="preserve"> </v>
      </c>
      <c r="C4" s="30" t="s">
        <v>13</v>
      </c>
      <c r="D4" s="34" t="str">
        <f ca="1">IFERROR(INDEX(Data!$A$10:$O$1069,MATCH(CONCATENATE($C4,D$1,$B4),Data!$K$10:$K$1069,0),15),"")</f>
        <v/>
      </c>
      <c r="E4" s="34" t="str">
        <f ca="1">IFERROR(INDEX(Data!$A$10:$O$1069,MATCH(CONCATENATE($C4,E$1,$B4),Data!$K$10:$K$1069,0),15),"")</f>
        <v/>
      </c>
      <c r="F4" s="34" t="str">
        <f ca="1">IFERROR(INDEX(Data!$A$10:$O$1069,MATCH(CONCATENATE($C4,F$1,$B4),Data!$K$10:$K$1069,0),15),"")</f>
        <v/>
      </c>
      <c r="G4" s="24" t="str">
        <f ca="1">IFERROR(INDEX(Data!$A$10:$O$1069,MATCH(CONCATENATE($C4,G$1,$B4),Data!$K$10:$K$1069,0),15),"")</f>
        <v/>
      </c>
      <c r="H4" s="24" t="str">
        <f ca="1">IFERROR(INDEX(Data!$A$10:$O$1069,MATCH(CONCATENATE($C4,H$1,$B4),Data!$K$10:$K$1069,0),15),"")</f>
        <v/>
      </c>
      <c r="I4" s="24" t="str">
        <f ca="1">IFERROR(INDEX(Data!$A$10:$O$1069,MATCH(CONCATENATE($C4,I$1,$B4),Data!$K$10:$K$1069,0),15),"")</f>
        <v/>
      </c>
      <c r="K4">
        <v>1</v>
      </c>
      <c r="L4" s="7">
        <v>0</v>
      </c>
    </row>
    <row r="5" spans="1:12" ht="39.950000000000003" customHeight="1" x14ac:dyDescent="0.25">
      <c r="A5" s="29">
        <f>COUNTIF($C$1:C5,C5)+1</f>
        <v>2</v>
      </c>
      <c r="B5" s="29" t="str">
        <f t="shared" si="0"/>
        <v xml:space="preserve"> </v>
      </c>
      <c r="C5" s="30" t="s">
        <v>14</v>
      </c>
      <c r="D5" s="24" t="str">
        <f ca="1">IFERROR(INDEX(Data!$A$10:$O$1069,MATCH(CONCATENATE($C5,D$1,$B5),Data!$K$10:$K$1069,0),15),"")</f>
        <v/>
      </c>
      <c r="E5" s="24" t="str">
        <f ca="1">IFERROR(INDEX(Data!$A$10:$O$1069,MATCH(CONCATENATE($C5,E$1,$B5),Data!$K$10:$K$1069,0),15),"")</f>
        <v/>
      </c>
      <c r="F5" s="24" t="str">
        <f ca="1">IFERROR(INDEX(Data!$A$10:$O$1069,MATCH(CONCATENATE($C5,F$1,$B5),Data!$K$10:$K$1069,0),15),"")</f>
        <v/>
      </c>
      <c r="G5" s="24" t="str">
        <f ca="1">IFERROR(INDEX(Data!$A$10:$O$1069,MATCH(CONCATENATE($C5,G$1,$B5),Data!$K$10:$K$1069,0),15),"")</f>
        <v/>
      </c>
      <c r="H5" s="24" t="str">
        <f ca="1">IFERROR(INDEX(Data!$A$10:$O$1069,MATCH(CONCATENATE($C5,H$1,$B5),Data!$K$10:$K$1069,0),15),"")</f>
        <v/>
      </c>
      <c r="I5" s="24" t="str">
        <f ca="1">IFERROR(INDEX(Data!$A$10:$O$1069,MATCH(CONCATENATE($C5,I$1,$B5),Data!$K$10:$K$1069,0),15),"")</f>
        <v/>
      </c>
      <c r="K5">
        <v>2</v>
      </c>
      <c r="L5" s="8" t="s">
        <v>262</v>
      </c>
    </row>
    <row r="6" spans="1:12" ht="39.950000000000003" customHeight="1" x14ac:dyDescent="0.25">
      <c r="A6" s="29">
        <f>COUNTIF($C$1:C6,C6)+1</f>
        <v>2</v>
      </c>
      <c r="B6" s="29" t="str">
        <f t="shared" si="0"/>
        <v xml:space="preserve"> </v>
      </c>
      <c r="C6" s="30" t="s">
        <v>15</v>
      </c>
      <c r="D6" s="24" t="str">
        <f ca="1">IFERROR(INDEX(Data!$A$10:$O$1069,MATCH(CONCATENATE($C6,D$1,$B6),Data!$K$10:$K$1069,0),15),"")</f>
        <v/>
      </c>
      <c r="E6" s="24" t="str">
        <f ca="1">IFERROR(INDEX(Data!$A$10:$O$1069,MATCH(CONCATENATE($C6,E$1,$B6),Data!$K$10:$K$1069,0),15),"")</f>
        <v/>
      </c>
      <c r="F6" s="24" t="str">
        <f ca="1">IFERROR(INDEX(Data!$A$10:$O$1069,MATCH(CONCATENATE($C6,F$1,$B6),Data!$K$10:$K$1069,0),15),"")</f>
        <v/>
      </c>
      <c r="G6" s="24" t="str">
        <f ca="1">IFERROR(INDEX(Data!$A$10:$O$1069,MATCH(CONCATENATE($C6,G$1,$B6),Data!$K$10:$K$1069,0),15),"")</f>
        <v/>
      </c>
      <c r="H6" s="24" t="str">
        <f ca="1">IFERROR(INDEX(Data!$A$10:$O$1069,MATCH(CONCATENATE($C6,H$1,$B6),Data!$K$10:$K$1069,0),15),"")</f>
        <v/>
      </c>
      <c r="I6" s="24" t="str">
        <f ca="1">IFERROR(INDEX(Data!$A$10:$O$1069,MATCH(CONCATENATE($C6,I$1,$B6),Data!$K$10:$K$1069,0),15),"")</f>
        <v/>
      </c>
      <c r="K6">
        <v>3</v>
      </c>
      <c r="L6" s="8" t="s">
        <v>216</v>
      </c>
    </row>
    <row r="7" spans="1:12" ht="39.950000000000003" customHeight="1" x14ac:dyDescent="0.25">
      <c r="A7" s="29">
        <f>COUNTIF($C$1:C7,C7)+1</f>
        <v>2</v>
      </c>
      <c r="B7" s="29" t="str">
        <f t="shared" si="0"/>
        <v xml:space="preserve"> </v>
      </c>
      <c r="C7" s="30" t="s">
        <v>16</v>
      </c>
      <c r="D7" s="24" t="str">
        <f ca="1">IFERROR(INDEX(Data!$A$10:$O$1069,MATCH(CONCATENATE($C7,D$1,$B7),Data!$K$10:$K$1069,0),15),"")</f>
        <v/>
      </c>
      <c r="E7" s="24" t="str">
        <f ca="1">IFERROR(INDEX(Data!$A$10:$O$1069,MATCH(CONCATENATE($C7,E$1,$B7),Data!$K$10:$K$1069,0),15),"")</f>
        <v/>
      </c>
      <c r="F7" s="24" t="str">
        <f ca="1">IFERROR(INDEX(Data!$A$10:$O$1069,MATCH(CONCATENATE($C7,F$1,$B7),Data!$K$10:$K$1069,0),15),"")</f>
        <v/>
      </c>
      <c r="G7" s="24" t="str">
        <f ca="1">IFERROR(INDEX(Data!$A$10:$O$1069,MATCH(CONCATENATE($C7,G$1,$B7),Data!$K$10:$K$1069,0),15),"")</f>
        <v/>
      </c>
      <c r="H7" s="24" t="str">
        <f ca="1">IFERROR(INDEX(Data!$A$10:$O$1069,MATCH(CONCATENATE($C7,H$1,$B7),Data!$K$10:$K$1069,0),15),"")</f>
        <v/>
      </c>
      <c r="I7" s="24" t="str">
        <f ca="1">IFERROR(INDEX(Data!$A$10:$O$1069,MATCH(CONCATENATE($C7,I$1,$B7),Data!$K$10:$K$1069,0),15),"")</f>
        <v/>
      </c>
      <c r="K7">
        <v>4</v>
      </c>
      <c r="L7" s="8" t="s">
        <v>191</v>
      </c>
    </row>
    <row r="8" spans="1:12" ht="12" customHeight="1" x14ac:dyDescent="0.25">
      <c r="A8" s="31"/>
      <c r="B8" s="31"/>
      <c r="C8" s="30"/>
      <c r="D8" s="25"/>
      <c r="E8" s="25"/>
      <c r="F8" s="25"/>
      <c r="G8" s="25"/>
      <c r="H8" s="25"/>
      <c r="I8" s="25"/>
      <c r="K8">
        <v>5</v>
      </c>
      <c r="L8" s="8" t="s">
        <v>196</v>
      </c>
    </row>
    <row r="9" spans="1:12" ht="39.950000000000003" customHeight="1" x14ac:dyDescent="0.25">
      <c r="A9" s="29">
        <f>COUNTIF($C$1:C9,C9)+1</f>
        <v>3</v>
      </c>
      <c r="B9" s="29" t="str">
        <f>VLOOKUP(A9,$K$4:$L$73,2,FALSE)</f>
        <v xml:space="preserve">         </v>
      </c>
      <c r="C9" s="30" t="s">
        <v>0</v>
      </c>
      <c r="D9" s="24" t="str">
        <f ca="1">IFERROR(INDEX(Data!$A$10:$O$1069,MATCH(CONCATENATE($C9,D$1,$B9),Data!$K$10:$K$1069,0),15),"")</f>
        <v/>
      </c>
      <c r="E9" s="24" t="str">
        <f ca="1">IFERROR(INDEX(Data!$A$10:$O$1069,MATCH(CONCATENATE($C9,E$1,$B9),Data!$K$10:$K$1069,0),15),"")</f>
        <v/>
      </c>
      <c r="F9" s="24" t="str">
        <f ca="1">IFERROR(INDEX(Data!$A$10:$O$1069,MATCH(CONCATENATE($C9,F$1,$B9),Data!$K$10:$K$1069,0),15),"")</f>
        <v/>
      </c>
      <c r="G9" s="24" t="str">
        <f ca="1">IFERROR(INDEX(Data!$A$10:$O$1069,MATCH(CONCATENATE($C9,G$1,$B9),Data!$K$10:$K$1069,0),15),"")</f>
        <v/>
      </c>
      <c r="H9" s="24" t="str">
        <f ca="1">IFERROR(INDEX(Data!$A$10:$O$1069,MATCH(CONCATENATE($C9,H$1,$B9),Data!$K$10:$K$1069,0),15),"")</f>
        <v/>
      </c>
      <c r="I9" s="24" t="str">
        <f ca="1">IFERROR(INDEX(Data!$A$10:$O$1069,MATCH(CONCATENATE($C9,I$1,$B9),Data!$K$10:$K$1069,0),15),"")</f>
        <v/>
      </c>
      <c r="K9">
        <v>6</v>
      </c>
      <c r="L9" s="8" t="s">
        <v>192</v>
      </c>
    </row>
    <row r="10" spans="1:12" ht="39.950000000000003" customHeight="1" x14ac:dyDescent="0.25">
      <c r="A10" s="29">
        <f>COUNTIF($C$1:C10,C10)+1</f>
        <v>3</v>
      </c>
      <c r="B10" s="29" t="str">
        <f t="shared" si="0"/>
        <v xml:space="preserve">         </v>
      </c>
      <c r="C10" s="30" t="s">
        <v>12</v>
      </c>
      <c r="D10" s="24" t="str">
        <f ca="1">IFERROR(INDEX(Data!$A$10:$O$1069,MATCH(CONCATENATE($C10,D$1,$B10),Data!$K$10:$K$1069,0),15),"")</f>
        <v/>
      </c>
      <c r="E10" s="24" t="str">
        <f ca="1">IFERROR(INDEX(Data!$A$10:$O$1069,MATCH(CONCATENATE($C10,E$1,$B10),Data!$K$10:$K$1069,0),15),"")</f>
        <v/>
      </c>
      <c r="F10" s="24" t="str">
        <f ca="1">IFERROR(INDEX(Data!$A$10:$O$1069,MATCH(CONCATENATE($C10,F$1,$B10),Data!$K$10:$K$1069,0),15),"")</f>
        <v/>
      </c>
      <c r="G10" s="24" t="str">
        <f ca="1">IFERROR(INDEX(Data!$A$10:$O$1069,MATCH(CONCATENATE($C10,G$1,$B10),Data!$K$10:$K$1069,0),15),"")</f>
        <v/>
      </c>
      <c r="H10" s="24" t="str">
        <f ca="1">IFERROR(INDEX(Data!$A$10:$O$1069,MATCH(CONCATENATE($C10,H$1,$B10),Data!$K$10:$K$1069,0),15),"")</f>
        <v/>
      </c>
      <c r="I10" s="24" t="str">
        <f ca="1">IFERROR(INDEX(Data!$A$10:$O$1069,MATCH(CONCATENATE($C10,I$1,$B10),Data!$K$10:$K$1069,0),15),"")</f>
        <v/>
      </c>
      <c r="K10">
        <v>7</v>
      </c>
      <c r="L10" s="8" t="s">
        <v>363</v>
      </c>
    </row>
    <row r="11" spans="1:12" ht="39.950000000000003" customHeight="1" x14ac:dyDescent="0.25">
      <c r="A11" s="29">
        <f>COUNTIF($C$1:C11,C11)+1</f>
        <v>3</v>
      </c>
      <c r="B11" s="29" t="str">
        <f t="shared" si="0"/>
        <v xml:space="preserve">         </v>
      </c>
      <c r="C11" s="30" t="s">
        <v>13</v>
      </c>
      <c r="D11" s="24" t="str">
        <f ca="1">IFERROR(INDEX(Data!$A$10:$O$1069,MATCH(CONCATENATE($C11,D$1,$B11),Data!$K$10:$K$1069,0),15),"")</f>
        <v/>
      </c>
      <c r="E11" s="24" t="str">
        <f ca="1">IFERROR(INDEX(Data!$A$10:$O$1069,MATCH(CONCATENATE($C11,E$1,$B11),Data!$K$10:$K$1069,0),15),"")</f>
        <v/>
      </c>
      <c r="F11" s="24" t="str">
        <f ca="1">IFERROR(INDEX(Data!$A$10:$O$1069,MATCH(CONCATENATE($C11,F$1,$B11),Data!$K$10:$K$1069,0),15),"")</f>
        <v/>
      </c>
      <c r="G11" s="34" t="str">
        <f ca="1">IFERROR(INDEX(Data!$A$10:$O$1069,MATCH(CONCATENATE($C11,G$1,$B11),Data!$K$10:$K$1069,0),15),"")</f>
        <v/>
      </c>
      <c r="H11" s="34" t="str">
        <f ca="1">IFERROR(INDEX(Data!$A$10:$O$1069,MATCH(CONCATENATE($C11,H$1,$B11),Data!$K$10:$K$1069,0),15),"")</f>
        <v/>
      </c>
      <c r="I11" s="34" t="str">
        <f ca="1">IFERROR(INDEX(Data!$A$10:$O$1069,MATCH(CONCATENATE($C11,I$1,$B11),Data!$K$10:$K$1069,0),15),"")</f>
        <v/>
      </c>
      <c r="K11">
        <v>8</v>
      </c>
      <c r="L11" s="8" t="s">
        <v>181</v>
      </c>
    </row>
    <row r="12" spans="1:12" ht="39.950000000000003" customHeight="1" x14ac:dyDescent="0.25">
      <c r="A12" s="29">
        <f>COUNTIF($C$1:C12,C12)+1</f>
        <v>3</v>
      </c>
      <c r="B12" s="29" t="str">
        <f t="shared" si="0"/>
        <v xml:space="preserve">         </v>
      </c>
      <c r="C12" s="30" t="s">
        <v>14</v>
      </c>
      <c r="D12" s="24" t="str">
        <f ca="1">IFERROR(INDEX(Data!$A$10:$O$1069,MATCH(CONCATENATE($C12,D$1,$B12),Data!$K$10:$K$1069,0),15),"")</f>
        <v/>
      </c>
      <c r="E12" s="24" t="str">
        <f ca="1">IFERROR(INDEX(Data!$A$10:$O$1069,MATCH(CONCATENATE($C12,E$1,$B12),Data!$K$10:$K$1069,0),15),"")</f>
        <v/>
      </c>
      <c r="F12" s="24" t="str">
        <f ca="1">IFERROR(INDEX(Data!$A$10:$O$1069,MATCH(CONCATENATE($C12,F$1,$B12),Data!$K$10:$K$1069,0),15),"")</f>
        <v/>
      </c>
      <c r="G12" s="24" t="str">
        <f ca="1">IFERROR(INDEX(Data!$A$10:$O$1069,MATCH(CONCATENATE($C12,G$1,$B12),Data!$K$10:$K$1069,0),15),"")</f>
        <v/>
      </c>
      <c r="H12" s="24" t="str">
        <f ca="1">IFERROR(INDEX(Data!$A$10:$O$1069,MATCH(CONCATENATE($C12,H$1,$B12),Data!$K$10:$K$1069,0),15),"")</f>
        <v/>
      </c>
      <c r="I12" s="24" t="str">
        <f ca="1">IFERROR(INDEX(Data!$A$10:$O$1069,MATCH(CONCATENATE($C12,I$1,$B12),Data!$K$10:$K$1069,0),15),"")</f>
        <v/>
      </c>
      <c r="K12">
        <v>9</v>
      </c>
      <c r="L12" s="8" t="s">
        <v>182</v>
      </c>
    </row>
    <row r="13" spans="1:12" ht="39.950000000000003" customHeight="1" x14ac:dyDescent="0.25">
      <c r="A13" s="29">
        <f>COUNTIF($C$1:C13,C13)+1</f>
        <v>3</v>
      </c>
      <c r="B13" s="29" t="str">
        <f t="shared" si="0"/>
        <v xml:space="preserve">         </v>
      </c>
      <c r="C13" s="30" t="s">
        <v>15</v>
      </c>
      <c r="D13" s="24" t="str">
        <f ca="1">IFERROR(INDEX(Data!$A$10:$O$1069,MATCH(CONCATENATE($C13,D$1,$B13),Data!$K$10:$K$1069,0),15),"")</f>
        <v/>
      </c>
      <c r="E13" s="24" t="str">
        <f ca="1">IFERROR(INDEX(Data!$A$10:$O$1069,MATCH(CONCATENATE($C13,E$1,$B13),Data!$K$10:$K$1069,0),15),"")</f>
        <v/>
      </c>
      <c r="F13" s="24" t="str">
        <f ca="1">IFERROR(INDEX(Data!$A$10:$O$1069,MATCH(CONCATENATE($C13,F$1,$B13),Data!$K$10:$K$1069,0),15),"")</f>
        <v/>
      </c>
      <c r="G13" s="24" t="str">
        <f ca="1">IFERROR(INDEX(Data!$A$10:$O$1069,MATCH(CONCATENATE($C13,G$1,$B13),Data!$K$10:$K$1069,0),15),"")</f>
        <v/>
      </c>
      <c r="H13" s="24" t="str">
        <f ca="1">IFERROR(INDEX(Data!$A$10:$O$1069,MATCH(CONCATENATE($C13,H$1,$B13),Data!$K$10:$K$1069,0),15),"")</f>
        <v/>
      </c>
      <c r="I13" s="24" t="str">
        <f ca="1">IFERROR(INDEX(Data!$A$10:$O$1069,MATCH(CONCATENATE($C13,I$1,$B13),Data!$K$10:$K$1069,0),15),"")</f>
        <v/>
      </c>
      <c r="K13">
        <v>10</v>
      </c>
      <c r="L13" s="8" t="s">
        <v>183</v>
      </c>
    </row>
    <row r="14" spans="1:12" ht="39.950000000000003" customHeight="1" x14ac:dyDescent="0.25">
      <c r="A14" s="29">
        <f>COUNTIF($C$1:C14,C14)+1</f>
        <v>3</v>
      </c>
      <c r="B14" s="29" t="str">
        <f t="shared" si="0"/>
        <v xml:space="preserve">         </v>
      </c>
      <c r="C14" s="30" t="s">
        <v>16</v>
      </c>
      <c r="D14" s="24" t="str">
        <f ca="1">IFERROR(INDEX(Data!$A$10:$O$1069,MATCH(CONCATENATE($C14,D$1,$B14),Data!$K$10:$K$1069,0),15),"")</f>
        <v/>
      </c>
      <c r="E14" s="24" t="str">
        <f ca="1">IFERROR(INDEX(Data!$A$10:$O$1069,MATCH(CONCATENATE($C14,E$1,$B14),Data!$K$10:$K$1069,0),15),"")</f>
        <v/>
      </c>
      <c r="F14" s="24" t="str">
        <f ca="1">IFERROR(INDEX(Data!$A$10:$O$1069,MATCH(CONCATENATE($C14,F$1,$B14),Data!$K$10:$K$1069,0),15),"")</f>
        <v/>
      </c>
      <c r="G14" s="24" t="str">
        <f ca="1">IFERROR(INDEX(Data!$A$10:$O$1069,MATCH(CONCATENATE($C14,G$1,$B14),Data!$K$10:$K$1069,0),15),"")</f>
        <v/>
      </c>
      <c r="H14" s="24" t="str">
        <f ca="1">IFERROR(INDEX(Data!$A$10:$O$1069,MATCH(CONCATENATE($C14,H$1,$B14),Data!$K$10:$K$1069,0),15),"")</f>
        <v/>
      </c>
      <c r="I14" s="24" t="str">
        <f ca="1">IFERROR(INDEX(Data!$A$10:$O$1069,MATCH(CONCATENATE($C14,I$1,$B14),Data!$K$10:$K$1069,0),15),"")</f>
        <v/>
      </c>
      <c r="K14">
        <v>11</v>
      </c>
      <c r="L14" s="8" t="s">
        <v>184</v>
      </c>
    </row>
    <row r="15" spans="1:12" ht="9.75" customHeight="1" x14ac:dyDescent="0.25">
      <c r="A15" s="31"/>
      <c r="B15" s="31"/>
      <c r="C15" s="30"/>
      <c r="D15" s="25"/>
      <c r="E15" s="25"/>
      <c r="F15" s="25"/>
      <c r="G15" s="25"/>
      <c r="H15" s="25"/>
      <c r="I15" s="25"/>
      <c r="K15">
        <v>12</v>
      </c>
      <c r="L15" s="8" t="s">
        <v>306</v>
      </c>
    </row>
    <row r="16" spans="1:12" ht="39.950000000000003" customHeight="1" x14ac:dyDescent="0.25">
      <c r="A16" s="29">
        <f>COUNTIF($C$1:C16,C16)+1</f>
        <v>4</v>
      </c>
      <c r="B16" s="29" t="str">
        <f>VLOOKUP(A16,$K$4:$L$73,2,FALSE)</f>
        <v>(L1T1)A</v>
      </c>
      <c r="C16" s="30" t="s">
        <v>0</v>
      </c>
      <c r="D16" s="24" t="str">
        <f ca="1">IFERROR(INDEX(Data!$A$10:$O$1069,MATCH(CONCATENATE($C16,D$1,$B16),Data!$K$10:$K$1069,0),15),"")</f>
        <v/>
      </c>
      <c r="E16" s="24" t="str">
        <f ca="1">IFERROR(INDEX(Data!$A$10:$O$1069,MATCH(CONCATENATE($C16,E$1,$B16),Data!$K$10:$K$1069,0),15),"")</f>
        <v/>
      </c>
      <c r="F16" s="24" t="str">
        <f ca="1">IFERROR(INDEX(Data!$A$10:$O$1069,MATCH(CONCATENATE($C16,F$1,$B16),Data!$K$10:$K$1069,0),15),"")</f>
        <v/>
      </c>
      <c r="G16" s="24" t="str">
        <f ca="1">IFERROR(INDEX(Data!$A$10:$O$1069,MATCH(CONCATENATE($C16,G$1,$B16),Data!$K$10:$K$1069,0),15),"")</f>
        <v/>
      </c>
      <c r="H16" s="24" t="str">
        <f ca="1">IFERROR(INDEX(Data!$A$10:$O$1069,MATCH(CONCATENATE($C16,H$1,$B16),Data!$K$10:$K$1069,0),15),"")</f>
        <v/>
      </c>
      <c r="I16" s="24" t="str">
        <f ca="1">IFERROR(INDEX(Data!$A$10:$O$1069,MATCH(CONCATENATE($C16,I$1,$B16),Data!$K$10:$K$1069,0),15),"")</f>
        <v/>
      </c>
      <c r="K16">
        <v>13</v>
      </c>
      <c r="L16" s="8" t="s">
        <v>365</v>
      </c>
    </row>
    <row r="17" spans="1:12" ht="39.950000000000003" customHeight="1" x14ac:dyDescent="0.25">
      <c r="A17" s="29">
        <f>COUNTIF($C$1:C17,C17)+1</f>
        <v>4</v>
      </c>
      <c r="B17" s="29" t="str">
        <f t="shared" si="0"/>
        <v>(L1T1)A</v>
      </c>
      <c r="C17" s="30" t="s">
        <v>12</v>
      </c>
      <c r="D17" s="24" t="str">
        <f ca="1">IFERROR(INDEX(Data!$A$10:$O$1069,MATCH(CONCATENATE($C17,D$1,$B17),Data!$K$10:$K$1069,0),15),"")</f>
        <v/>
      </c>
      <c r="E17" s="24" t="str">
        <f ca="1">IFERROR(INDEX(Data!$A$10:$O$1069,MATCH(CONCATENATE($C17,E$1,$B17),Data!$K$10:$K$1069,0),15),"")</f>
        <v/>
      </c>
      <c r="F17" s="24" t="str">
        <f ca="1">IFERROR(INDEX(Data!$A$10:$O$1069,MATCH(CONCATENATE($C17,F$1,$B17),Data!$K$10:$K$1069,0),15),"")</f>
        <v/>
      </c>
      <c r="G17" s="24" t="str">
        <f ca="1">IFERROR(INDEX(Data!$A$10:$O$1069,MATCH(CONCATENATE($C17,G$1,$B17),Data!$K$10:$K$1069,0),15),"")</f>
        <v/>
      </c>
      <c r="H17" s="24" t="str">
        <f ca="1">IFERROR(INDEX(Data!$A$10:$O$1069,MATCH(CONCATENATE($C17,H$1,$B17),Data!$K$10:$K$1069,0),15),"")</f>
        <v/>
      </c>
      <c r="I17" s="24" t="str">
        <f ca="1">IFERROR(INDEX(Data!$A$10:$O$1069,MATCH(CONCATENATE($C17,I$1,$B17),Data!$K$10:$K$1069,0),15),"")</f>
        <v/>
      </c>
      <c r="K17">
        <v>14</v>
      </c>
      <c r="L17" s="8" t="s">
        <v>308</v>
      </c>
    </row>
    <row r="18" spans="1:12" ht="39.950000000000003" customHeight="1" x14ac:dyDescent="0.25">
      <c r="A18" s="29">
        <f>COUNTIF($C$1:C18,C18)+1</f>
        <v>4</v>
      </c>
      <c r="B18" s="29" t="str">
        <f t="shared" si="0"/>
        <v>(L1T1)A</v>
      </c>
      <c r="C18" s="30" t="s">
        <v>13</v>
      </c>
      <c r="D18" s="24" t="str">
        <f ca="1">IFERROR(INDEX(Data!$A$10:$O$1069,MATCH(CONCATENATE($C18,D$1,$B18),Data!$K$10:$K$1069,0),15),"")</f>
        <v/>
      </c>
      <c r="E18" s="24" t="str">
        <f ca="1">IFERROR(INDEX(Data!$A$10:$O$1069,MATCH(CONCATENATE($C18,E$1,$B18),Data!$K$10:$K$1069,0),15),"")</f>
        <v/>
      </c>
      <c r="F18" s="24" t="str">
        <f ca="1">IFERROR(INDEX(Data!$A$10:$O$1069,MATCH(CONCATENATE($C18,F$1,$B18),Data!$K$10:$K$1069,0),15),"")</f>
        <v/>
      </c>
      <c r="G18" s="24" t="str">
        <f ca="1">IFERROR(INDEX(Data!$A$10:$O$1069,MATCH(CONCATENATE($C18,G$1,$B18),Data!$K$10:$K$1069,0),15),"")</f>
        <v/>
      </c>
      <c r="H18" s="24" t="str">
        <f ca="1">IFERROR(INDEX(Data!$A$10:$O$1069,MATCH(CONCATENATE($C18,H$1,$B18),Data!$K$10:$K$1069,0),15),"")</f>
        <v/>
      </c>
      <c r="I18" s="24" t="str">
        <f ca="1">IFERROR(INDEX(Data!$A$10:$O$1069,MATCH(CONCATENATE($C18,I$1,$B18),Data!$K$10:$K$1069,0),15),"")</f>
        <v/>
      </c>
      <c r="K18">
        <v>15</v>
      </c>
      <c r="L18" s="8" t="s">
        <v>310</v>
      </c>
    </row>
    <row r="19" spans="1:12" ht="39.950000000000003" customHeight="1" x14ac:dyDescent="0.25">
      <c r="A19" s="29">
        <f>COUNTIF($C$1:C19,C19)+1</f>
        <v>4</v>
      </c>
      <c r="B19" s="29" t="str">
        <f t="shared" si="0"/>
        <v>(L1T1)A</v>
      </c>
      <c r="C19" s="30" t="s">
        <v>14</v>
      </c>
      <c r="D19" s="24" t="str">
        <f ca="1">IFERROR(INDEX(Data!$A$10:$O$1069,MATCH(CONCATENATE($C19,D$1,$B19),Data!$K$10:$K$1069,0),15),"")</f>
        <v/>
      </c>
      <c r="E19" s="24" t="str">
        <f ca="1">IFERROR(INDEX(Data!$A$10:$O$1069,MATCH(CONCATENATE($C19,E$1,$B19),Data!$K$10:$K$1069,0),15),"")</f>
        <v/>
      </c>
      <c r="F19" s="24" t="str">
        <f ca="1">IFERROR(INDEX(Data!$A$10:$O$1069,MATCH(CONCATENATE($C19,F$1,$B19),Data!$K$10:$K$1069,0),15),"")</f>
        <v/>
      </c>
      <c r="G19" s="24" t="str">
        <f ca="1">IFERROR(INDEX(Data!$A$10:$O$1069,MATCH(CONCATENATE($C19,G$1,$B19),Data!$K$10:$K$1069,0),15),"")</f>
        <v/>
      </c>
      <c r="H19" s="24" t="str">
        <f ca="1">IFERROR(INDEX(Data!$A$10:$O$1069,MATCH(CONCATENATE($C19,H$1,$B19),Data!$K$10:$K$1069,0),15),"")</f>
        <v/>
      </c>
      <c r="I19" s="24" t="str">
        <f ca="1">IFERROR(INDEX(Data!$A$10:$O$1069,MATCH(CONCATENATE($C19,I$1,$B19),Data!$K$10:$K$1069,0),15),"")</f>
        <v/>
      </c>
      <c r="K19">
        <v>16</v>
      </c>
      <c r="L19" s="8" t="s">
        <v>312</v>
      </c>
    </row>
    <row r="20" spans="1:12" ht="39.950000000000003" customHeight="1" x14ac:dyDescent="0.25">
      <c r="A20" s="29">
        <f>COUNTIF($C$1:C20,C20)+1</f>
        <v>4</v>
      </c>
      <c r="B20" s="29" t="str">
        <f t="shared" si="0"/>
        <v>(L1T1)A</v>
      </c>
      <c r="C20" s="30" t="s">
        <v>15</v>
      </c>
      <c r="D20" s="34" t="str">
        <f ca="1">IFERROR(INDEX(Data!$A$10:$O$1069,MATCH(CONCATENATE($C20,D$1,$B20),Data!$K$10:$K$1069,0),15),"")</f>
        <v/>
      </c>
      <c r="E20" s="34" t="str">
        <f ca="1">IFERROR(INDEX(Data!$A$10:$O$1069,MATCH(CONCATENATE($C20,E$1,$B20),Data!$K$10:$K$1069,0),15),"")</f>
        <v/>
      </c>
      <c r="F20" s="34" t="str">
        <f ca="1">IFERROR(INDEX(Data!$A$10:$O$1069,MATCH(CONCATENATE($C20,F$1,$B20),Data!$K$10:$K$1069,0),15),"")</f>
        <v/>
      </c>
      <c r="G20" s="24" t="str">
        <f ca="1">IFERROR(INDEX(Data!$A$10:$O$1069,MATCH(CONCATENATE($C20,G$1,$B20),Data!$K$10:$K$1069,0),15),"")</f>
        <v/>
      </c>
      <c r="H20" s="24" t="str">
        <f ca="1">IFERROR(INDEX(Data!$A$10:$O$1069,MATCH(CONCATENATE($C20,H$1,$B20),Data!$K$10:$K$1069,0),15),"")</f>
        <v/>
      </c>
      <c r="I20" s="24" t="str">
        <f ca="1">IFERROR(INDEX(Data!$A$10:$O$1069,MATCH(CONCATENATE($C20,I$1,$B20),Data!$K$10:$K$1069,0),15),"")</f>
        <v/>
      </c>
      <c r="K20">
        <v>17</v>
      </c>
      <c r="L20" s="8" t="s">
        <v>87</v>
      </c>
    </row>
    <row r="21" spans="1:12" ht="39.950000000000003" customHeight="1" x14ac:dyDescent="0.25">
      <c r="A21" s="29">
        <f>COUNTIF($C$1:C21,C21)+1</f>
        <v>4</v>
      </c>
      <c r="B21" s="29" t="str">
        <f t="shared" si="0"/>
        <v>(L1T1)A</v>
      </c>
      <c r="C21" s="30" t="s">
        <v>16</v>
      </c>
      <c r="D21" s="24" t="str">
        <f ca="1">IFERROR(INDEX(Data!$A$10:$O$1069,MATCH(CONCATENATE($C21,D$1,$B21),Data!$K$10:$K$1069,0),15),"")</f>
        <v/>
      </c>
      <c r="E21" s="24" t="str">
        <f ca="1">IFERROR(INDEX(Data!$A$10:$O$1069,MATCH(CONCATENATE($C21,E$1,$B21),Data!$K$10:$K$1069,0),15),"")</f>
        <v/>
      </c>
      <c r="F21" s="24" t="str">
        <f ca="1">IFERROR(INDEX(Data!$A$10:$O$1069,MATCH(CONCATENATE($C21,F$1,$B21),Data!$K$10:$K$1069,0),15),"")</f>
        <v/>
      </c>
      <c r="G21" s="24" t="str">
        <f ca="1">IFERROR(INDEX(Data!$A$10:$O$1069,MATCH(CONCATENATE($C21,G$1,$B21),Data!$K$10:$K$1069,0),15),"")</f>
        <v/>
      </c>
      <c r="H21" s="24" t="str">
        <f ca="1">IFERROR(INDEX(Data!$A$10:$O$1069,MATCH(CONCATENATE($C21,H$1,$B21),Data!$K$10:$K$1069,0),15),"")</f>
        <v/>
      </c>
      <c r="I21" s="24" t="str">
        <f ca="1">IFERROR(INDEX(Data!$A$10:$O$1069,MATCH(CONCATENATE($C21,I$1,$B21),Data!$K$10:$K$1069,0),15),"")</f>
        <v/>
      </c>
      <c r="K21">
        <v>18</v>
      </c>
      <c r="L21" s="8" t="s">
        <v>88</v>
      </c>
    </row>
    <row r="22" spans="1:12" ht="12.75" customHeight="1" x14ac:dyDescent="0.25">
      <c r="A22" s="31"/>
      <c r="B22" s="31"/>
      <c r="C22" s="30"/>
      <c r="D22" s="25"/>
      <c r="E22" s="25"/>
      <c r="F22" s="25"/>
      <c r="G22" s="25"/>
      <c r="H22" s="25"/>
      <c r="I22" s="25"/>
      <c r="K22">
        <v>19</v>
      </c>
      <c r="L22" s="8" t="s">
        <v>314</v>
      </c>
    </row>
    <row r="23" spans="1:12" ht="39.950000000000003" customHeight="1" x14ac:dyDescent="0.25">
      <c r="A23" s="29">
        <f>COUNTIF($C$1:C23,C23)+1</f>
        <v>5</v>
      </c>
      <c r="B23" s="29" t="str">
        <f>VLOOKUP(A23,$K$4:$L$73,2,FALSE)</f>
        <v>(L1T1)B</v>
      </c>
      <c r="C23" s="30" t="s">
        <v>0</v>
      </c>
      <c r="D23" s="24" t="str">
        <f ca="1">IFERROR(INDEX(Data!$A$10:$O$1069,MATCH(CONCATENATE($C23,D$1,$B23),Data!$K$10:$K$1069,0),15),"")</f>
        <v/>
      </c>
      <c r="E23" s="24" t="str">
        <f ca="1">IFERROR(INDEX(Data!$A$10:$O$1069,MATCH(CONCATENATE($C23,E$1,$B23),Data!$K$10:$K$1069,0),15),"")</f>
        <v/>
      </c>
      <c r="F23" s="24" t="str">
        <f ca="1">IFERROR(INDEX(Data!$A$10:$O$1069,MATCH(CONCATENATE($C23,F$1,$B23),Data!$K$10:$K$1069,0),15),"")</f>
        <v/>
      </c>
      <c r="G23" s="24" t="str">
        <f ca="1">IFERROR(INDEX(Data!$A$10:$O$1069,MATCH(CONCATENATE($C23,G$1,$B23),Data!$K$10:$K$1069,0),15),"")</f>
        <v/>
      </c>
      <c r="H23" s="24" t="str">
        <f ca="1">IFERROR(INDEX(Data!$A$10:$O$1069,MATCH(CONCATENATE($C23,H$1,$B23),Data!$K$10:$K$1069,0),15),"")</f>
        <v/>
      </c>
      <c r="I23" s="24" t="str">
        <f ca="1">IFERROR(INDEX(Data!$A$10:$O$1069,MATCH(CONCATENATE($C23,I$1,$B23),Data!$K$10:$K$1069,0),15),"")</f>
        <v/>
      </c>
      <c r="K23">
        <v>20</v>
      </c>
      <c r="L23" s="8" t="s">
        <v>316</v>
      </c>
    </row>
    <row r="24" spans="1:12" ht="39.950000000000003" customHeight="1" x14ac:dyDescent="0.25">
      <c r="A24" s="29">
        <f>COUNTIF($C$1:C24,C24)+1</f>
        <v>5</v>
      </c>
      <c r="B24" s="29" t="str">
        <f t="shared" si="0"/>
        <v>(L1T1)B</v>
      </c>
      <c r="C24" s="30" t="s">
        <v>12</v>
      </c>
      <c r="D24" s="24" t="str">
        <f ca="1">IFERROR(INDEX(Data!$A$10:$O$1069,MATCH(CONCATENATE($C24,D$1,$B24),Data!$K$10:$K$1069,0),15),"")</f>
        <v/>
      </c>
      <c r="E24" s="24" t="str">
        <f ca="1">IFERROR(INDEX(Data!$A$10:$O$1069,MATCH(CONCATENATE($C24,E$1,$B24),Data!$K$10:$K$1069,0),15),"")</f>
        <v/>
      </c>
      <c r="F24" s="24" t="str">
        <f ca="1">IFERROR(INDEX(Data!$A$10:$O$1069,MATCH(CONCATENATE($C24,F$1,$B24),Data!$K$10:$K$1069,0),15),"")</f>
        <v/>
      </c>
      <c r="G24" s="24" t="str">
        <f ca="1">IFERROR(INDEX(Data!$A$10:$O$1069,MATCH(CONCATENATE($C24,G$1,$B24),Data!$K$10:$K$1069,0),15),"")</f>
        <v/>
      </c>
      <c r="H24" s="24" t="str">
        <f ca="1">IFERROR(INDEX(Data!$A$10:$O$1069,MATCH(CONCATENATE($C24,H$1,$B24),Data!$K$10:$K$1069,0),15),"")</f>
        <v/>
      </c>
      <c r="I24" s="24" t="str">
        <f ca="1">IFERROR(INDEX(Data!$A$10:$O$1069,MATCH(CONCATENATE($C24,I$1,$B24),Data!$K$10:$K$1069,0),15),"")</f>
        <v/>
      </c>
      <c r="K24">
        <v>21</v>
      </c>
      <c r="L24" s="8" t="s">
        <v>99</v>
      </c>
    </row>
    <row r="25" spans="1:12" ht="39.950000000000003" customHeight="1" x14ac:dyDescent="0.25">
      <c r="A25" s="29">
        <f>COUNTIF($C$1:C25,C25)+1</f>
        <v>5</v>
      </c>
      <c r="B25" s="29" t="str">
        <f t="shared" si="0"/>
        <v>(L1T1)B</v>
      </c>
      <c r="C25" s="30" t="s">
        <v>13</v>
      </c>
      <c r="D25" s="24" t="str">
        <f ca="1">IFERROR(INDEX(Data!$A$10:$O$1069,MATCH(CONCATENATE($C25,D$1,$B25),Data!$K$10:$K$1069,0),15),"")</f>
        <v/>
      </c>
      <c r="E25" s="24" t="str">
        <f ca="1">IFERROR(INDEX(Data!$A$10:$O$1069,MATCH(CONCATENATE($C25,E$1,$B25),Data!$K$10:$K$1069,0),15),"")</f>
        <v/>
      </c>
      <c r="F25" s="24" t="str">
        <f ca="1">IFERROR(INDEX(Data!$A$10:$O$1069,MATCH(CONCATENATE($C25,F$1,$B25),Data!$K$10:$K$1069,0),15),"")</f>
        <v/>
      </c>
      <c r="G25" s="24" t="str">
        <f ca="1">IFERROR(INDEX(Data!$A$10:$O$1069,MATCH(CONCATENATE($C25,G$1,$B25),Data!$K$10:$K$1069,0),15),"")</f>
        <v/>
      </c>
      <c r="H25" s="24" t="str">
        <f ca="1">IFERROR(INDEX(Data!$A$10:$O$1069,MATCH(CONCATENATE($C25,H$1,$B25),Data!$K$10:$K$1069,0),15),"")</f>
        <v/>
      </c>
      <c r="I25" s="24" t="str">
        <f ca="1">IFERROR(INDEX(Data!$A$10:$O$1069,MATCH(CONCATENATE($C25,I$1,$B25),Data!$K$10:$K$1069,0),15),"")</f>
        <v/>
      </c>
      <c r="K25">
        <v>22</v>
      </c>
      <c r="L25" s="8" t="s">
        <v>318</v>
      </c>
    </row>
    <row r="26" spans="1:12" ht="39.950000000000003" customHeight="1" x14ac:dyDescent="0.25">
      <c r="A26" s="29">
        <f>COUNTIF($C$1:C26,C26)+1</f>
        <v>5</v>
      </c>
      <c r="B26" s="29" t="str">
        <f t="shared" si="0"/>
        <v>(L1T1)B</v>
      </c>
      <c r="C26" s="30" t="s">
        <v>14</v>
      </c>
      <c r="D26" s="24" t="str">
        <f ca="1">IFERROR(INDEX(Data!$A$10:$O$1069,MATCH(CONCATENATE($C26,D$1,$B26),Data!$K$10:$K$1069,0),15),"")</f>
        <v/>
      </c>
      <c r="E26" s="24" t="str">
        <f ca="1">IFERROR(INDEX(Data!$A$10:$O$1069,MATCH(CONCATENATE($C26,E$1,$B26),Data!$K$10:$K$1069,0),15),"")</f>
        <v/>
      </c>
      <c r="F26" s="24" t="str">
        <f ca="1">IFERROR(INDEX(Data!$A$10:$O$1069,MATCH(CONCATENATE($C26,F$1,$B26),Data!$K$10:$K$1069,0),15),"")</f>
        <v/>
      </c>
      <c r="G26" s="24" t="str">
        <f ca="1">IFERROR(INDEX(Data!$A$10:$O$1069,MATCH(CONCATENATE($C26,G$1,$B26),Data!$K$10:$K$1069,0),15),"")</f>
        <v/>
      </c>
      <c r="H26" s="24" t="str">
        <f ca="1">IFERROR(INDEX(Data!$A$10:$O$1069,MATCH(CONCATENATE($C26,H$1,$B26),Data!$K$10:$K$1069,0),15),"")</f>
        <v/>
      </c>
      <c r="I26" s="24" t="str">
        <f ca="1">IFERROR(INDEX(Data!$A$10:$O$1069,MATCH(CONCATENATE($C26,I$1,$B26),Data!$K$10:$K$1069,0),15),"")</f>
        <v/>
      </c>
      <c r="K26">
        <v>23</v>
      </c>
      <c r="L26" s="8" t="s">
        <v>100</v>
      </c>
    </row>
    <row r="27" spans="1:12" ht="39.950000000000003" customHeight="1" x14ac:dyDescent="0.25">
      <c r="A27" s="29">
        <f>COUNTIF($C$1:C27,C27)+1</f>
        <v>5</v>
      </c>
      <c r="B27" s="29" t="str">
        <f t="shared" si="0"/>
        <v>(L1T1)B</v>
      </c>
      <c r="C27" s="30" t="s">
        <v>15</v>
      </c>
      <c r="D27" s="24" t="str">
        <f ca="1">IFERROR(INDEX(Data!$A$10:$O$1069,MATCH(CONCATENATE($C27,D$1,$B27),Data!$K$10:$K$1069,0),15),"")</f>
        <v/>
      </c>
      <c r="E27" s="24" t="str">
        <f ca="1">IFERROR(INDEX(Data!$A$10:$O$1069,MATCH(CONCATENATE($C27,E$1,$B27),Data!$K$10:$K$1069,0),15),"")</f>
        <v/>
      </c>
      <c r="F27" s="24" t="str">
        <f ca="1">IFERROR(INDEX(Data!$A$10:$O$1069,MATCH(CONCATENATE($C27,F$1,$B27),Data!$K$10:$K$1069,0),15),"")</f>
        <v/>
      </c>
      <c r="G27" s="34" t="str">
        <f ca="1">IFERROR(INDEX(Data!$A$10:$O$1069,MATCH(CONCATENATE($C27,G$1,$B27),Data!$K$10:$K$1069,0),15),"")</f>
        <v/>
      </c>
      <c r="H27" s="34" t="str">
        <f ca="1">IFERROR(INDEX(Data!$A$10:$O$1069,MATCH(CONCATENATE($C27,H$1,$B27),Data!$K$10:$K$1069,0),15),"")</f>
        <v/>
      </c>
      <c r="I27" s="34" t="str">
        <f ca="1">IFERROR(INDEX(Data!$A$10:$O$1069,MATCH(CONCATENATE($C27,I$1,$B27),Data!$K$10:$K$1069,0),15),"")</f>
        <v/>
      </c>
      <c r="K27">
        <v>24</v>
      </c>
      <c r="L27" s="8" t="s">
        <v>320</v>
      </c>
    </row>
    <row r="28" spans="1:12" ht="39.950000000000003" customHeight="1" x14ac:dyDescent="0.25">
      <c r="A28" s="29">
        <f>COUNTIF($C$1:C28,C28)+1</f>
        <v>5</v>
      </c>
      <c r="B28" s="29" t="str">
        <f t="shared" si="0"/>
        <v>(L1T1)B</v>
      </c>
      <c r="C28" s="30" t="s">
        <v>16</v>
      </c>
      <c r="D28" s="24" t="str">
        <f ca="1">IFERROR(INDEX(Data!$A$10:$O$1069,MATCH(CONCATENATE($C28,D$1,$B28),Data!$K$10:$K$1069,0),15),"")</f>
        <v/>
      </c>
      <c r="E28" s="24" t="str">
        <f ca="1">IFERROR(INDEX(Data!$A$10:$O$1069,MATCH(CONCATENATE($C28,E$1,$B28),Data!$K$10:$K$1069,0),15),"")</f>
        <v/>
      </c>
      <c r="F28" s="24" t="str">
        <f ca="1">IFERROR(INDEX(Data!$A$10:$O$1069,MATCH(CONCATENATE($C28,F$1,$B28),Data!$K$10:$K$1069,0),15),"")</f>
        <v/>
      </c>
      <c r="G28" s="24" t="str">
        <f ca="1">IFERROR(INDEX(Data!$A$10:$O$1069,MATCH(CONCATENATE($C26,F$1,$B26),Data!$K$10:$K$1069,0),15),"")</f>
        <v/>
      </c>
      <c r="H28" s="24" t="str">
        <f ca="1">IFERROR(INDEX(Data!$A$10:$O$1069,MATCH(CONCATENATE($C28,H$1,$B28),Data!$K$10:$K$1069,0),15),"")</f>
        <v/>
      </c>
      <c r="I28" s="24" t="str">
        <f ca="1">IFERROR(INDEX(Data!$A$10:$O$1069,MATCH(CONCATENATE($C28,I$1,$B28),Data!$K$10:$K$1069,0),15),"")</f>
        <v/>
      </c>
      <c r="K28">
        <v>25</v>
      </c>
      <c r="L28" s="8" t="s">
        <v>101</v>
      </c>
    </row>
    <row r="29" spans="1:12" ht="10.5" customHeight="1" x14ac:dyDescent="0.25">
      <c r="A29" s="31"/>
      <c r="B29" s="31"/>
      <c r="C29" s="30"/>
      <c r="D29" s="25"/>
      <c r="E29" s="25"/>
      <c r="F29" s="25"/>
      <c r="G29" s="25"/>
      <c r="H29" s="25"/>
      <c r="I29" s="25"/>
      <c r="K29">
        <v>26</v>
      </c>
      <c r="L29" s="8" t="s">
        <v>367</v>
      </c>
    </row>
    <row r="30" spans="1:12" ht="39.950000000000003" customHeight="1" x14ac:dyDescent="0.25">
      <c r="A30" s="29">
        <f>COUNTIF($C$1:C30,C30)+1</f>
        <v>6</v>
      </c>
      <c r="B30" s="29" t="str">
        <f>VLOOKUP(A30,$K$4:$L$73,2,FALSE)</f>
        <v>(L1T1)C</v>
      </c>
      <c r="C30" s="30" t="s">
        <v>0</v>
      </c>
      <c r="D30" s="33" t="str">
        <f ca="1">IFERROR(INDEX(Data!$A$10:$O$1069,MATCH(CONCATENATE($C30,D$1,$B30),Data!$K$10:$K$1069,0),15),"")</f>
        <v/>
      </c>
      <c r="E30" s="33" t="str">
        <f ca="1">IFERROR(INDEX(Data!$A$10:$O$1069,MATCH(CONCATENATE($C30,E$1,$B30),Data!$K$10:$K$1069,0),15),"")</f>
        <v/>
      </c>
      <c r="F30" s="33" t="str">
        <f ca="1">IFERROR(INDEX(Data!$A$10:$O$1069,MATCH(CONCATENATE($C30,F$1,$B30),Data!$K$10:$K$1069,0),15),"")</f>
        <v/>
      </c>
      <c r="G30" s="24" t="str">
        <f ca="1">IFERROR(INDEX(Data!$A$10:$O$1069,MATCH(CONCATENATE($C30,G$1,$B30),Data!$K$10:$K$1069,0),15),"")</f>
        <v/>
      </c>
      <c r="H30" s="24" t="str">
        <f ca="1">IFERROR(INDEX(Data!$A$10:$O$1069,MATCH(CONCATENATE($C30,H$1,$B30),Data!$K$10:$K$1069,0),15),"")</f>
        <v/>
      </c>
      <c r="I30" s="24" t="str">
        <f ca="1">IFERROR(INDEX(Data!$A$10:$O$1069,MATCH(CONCATENATE($C30,I$1,$B30),Data!$K$10:$K$1069,0),15),"")</f>
        <v/>
      </c>
      <c r="K30">
        <v>27</v>
      </c>
      <c r="L30" s="8" t="s">
        <v>133</v>
      </c>
    </row>
    <row r="31" spans="1:12" ht="39.950000000000003" customHeight="1" x14ac:dyDescent="0.25">
      <c r="A31" s="29">
        <f>COUNTIF($C$1:C31,C31)+1</f>
        <v>6</v>
      </c>
      <c r="B31" s="29" t="str">
        <f t="shared" si="0"/>
        <v>(L1T1)C</v>
      </c>
      <c r="C31" s="30" t="s">
        <v>12</v>
      </c>
      <c r="D31" s="24" t="str">
        <f ca="1">IFERROR(INDEX(Data!$A$10:$O$1069,MATCH(CONCATENATE($C31,D$1,$B31),Data!$K$10:$K$1069,0),15),"")</f>
        <v/>
      </c>
      <c r="E31" s="24" t="str">
        <f ca="1">IFERROR(INDEX(Data!$A$10:$O$1069,MATCH(CONCATENATE($C31,E$1,$B31),Data!$K$10:$K$1069,0),15),"")</f>
        <v/>
      </c>
      <c r="F31" s="24" t="str">
        <f ca="1">IFERROR(INDEX(Data!$A$10:$O$1069,MATCH(CONCATENATE($C31,F$1,$B31),Data!$K$10:$K$1069,0),15),"")</f>
        <v/>
      </c>
      <c r="G31" s="24" t="str">
        <f ca="1">IFERROR(INDEX(Data!$A$10:$O$1069,MATCH(CONCATENATE($C31,G$1,$B31),Data!$K$10:$K$1069,0),15),"")</f>
        <v/>
      </c>
      <c r="H31" s="24" t="str">
        <f ca="1">IFERROR(INDEX(Data!$A$10:$O$1069,MATCH(CONCATENATE($C31,H$1,$B31),Data!$K$10:$K$1069,0),15),"")</f>
        <v/>
      </c>
      <c r="I31" s="24" t="str">
        <f ca="1">IFERROR(INDEX(Data!$A$10:$O$1069,MATCH(CONCATENATE($C31,I$1,$B31),Data!$K$10:$K$1069,0),15),"")</f>
        <v/>
      </c>
      <c r="K31">
        <v>28</v>
      </c>
      <c r="L31" s="8" t="s">
        <v>132</v>
      </c>
    </row>
    <row r="32" spans="1:12" ht="39.950000000000003" customHeight="1" x14ac:dyDescent="0.25">
      <c r="A32" s="29">
        <f>COUNTIF($C$1:C32,C32)+1</f>
        <v>6</v>
      </c>
      <c r="B32" s="29" t="str">
        <f t="shared" si="0"/>
        <v>(L1T1)C</v>
      </c>
      <c r="C32" s="30" t="s">
        <v>13</v>
      </c>
      <c r="D32" s="24" t="str">
        <f ca="1">IFERROR(INDEX(Data!$A$10:$O$1069,MATCH(CONCATENATE($C32,D$1,$B32),Data!$K$10:$K$1069,0),15),"")</f>
        <v/>
      </c>
      <c r="E32" s="24" t="str">
        <f ca="1">IFERROR(INDEX(Data!$A$10:$O$1069,MATCH(CONCATENATE($C32,E$1,$B32),Data!$K$10:$K$1069,0),15),"")</f>
        <v/>
      </c>
      <c r="F32" s="24" t="str">
        <f ca="1">IFERROR(INDEX(Data!$A$10:$O$1069,MATCH(CONCATENATE($C32,F$1,$B32),Data!$K$10:$K$1069,0),15),"")</f>
        <v/>
      </c>
      <c r="G32" s="24" t="str">
        <f ca="1">IFERROR(INDEX(Data!$A$10:$O$1069,MATCH(CONCATENATE($C32,G$1,$B32),Data!$K$10:$K$1069,0),15),"")</f>
        <v/>
      </c>
      <c r="H32" s="24" t="str">
        <f ca="1">IFERROR(INDEX(Data!$A$10:$O$1069,MATCH(CONCATENATE($C32,H$1,$B32),Data!$K$10:$K$1069,0),15),"")</f>
        <v/>
      </c>
      <c r="I32" s="24" t="str">
        <f ca="1">IFERROR(INDEX(Data!$A$10:$O$1069,MATCH(CONCATENATE($C32,I$1,$B32),Data!$K$10:$K$1069,0),15),"")</f>
        <v/>
      </c>
      <c r="K32">
        <v>29</v>
      </c>
      <c r="L32" s="8" t="s">
        <v>85</v>
      </c>
    </row>
    <row r="33" spans="1:12" ht="39.950000000000003" customHeight="1" x14ac:dyDescent="0.25">
      <c r="A33" s="29">
        <f>COUNTIF($C$1:C33,C33)+1</f>
        <v>6</v>
      </c>
      <c r="B33" s="29" t="str">
        <f t="shared" si="0"/>
        <v>(L1T1)C</v>
      </c>
      <c r="C33" s="30" t="s">
        <v>14</v>
      </c>
      <c r="D33" s="24" t="str">
        <f ca="1">IFERROR(INDEX(Data!$A$10:$O$1069,MATCH(CONCATENATE($C33,D$1,$B33),Data!$K$10:$K$1069,0),15),"")</f>
        <v/>
      </c>
      <c r="E33" s="24" t="str">
        <f ca="1">IFERROR(INDEX(Data!$A$10:$O$1069,MATCH(CONCATENATE($C33,E$1,$B33),Data!$K$10:$K$1069,0),15),"")</f>
        <v/>
      </c>
      <c r="F33" s="24" t="str">
        <f ca="1">IFERROR(INDEX(Data!$A$10:$O$1069,MATCH(CONCATENATE($C33,F$1,$B33),Data!$K$10:$K$1069,0),15),"")</f>
        <v/>
      </c>
      <c r="G33" s="24" t="str">
        <f ca="1">IFERROR(INDEX(Data!$A$10:$O$1069,MATCH(CONCATENATE($C33,G$1,$B33),Data!$K$10:$K$1069,0),15),"")</f>
        <v/>
      </c>
      <c r="H33" s="24" t="str">
        <f ca="1">IFERROR(INDEX(Data!$A$10:$O$1069,MATCH(CONCATENATE($C33,H$1,$B33),Data!$K$10:$K$1069,0),15),"")</f>
        <v/>
      </c>
      <c r="I33" s="24" t="str">
        <f ca="1">IFERROR(INDEX(Data!$A$10:$O$1069,MATCH(CONCATENATE($C33,I$1,$B33),Data!$K$10:$K$1069,0),15),"")</f>
        <v/>
      </c>
      <c r="K33">
        <v>30</v>
      </c>
      <c r="L33" s="8" t="s">
        <v>119</v>
      </c>
    </row>
    <row r="34" spans="1:12" ht="39.950000000000003" customHeight="1" x14ac:dyDescent="0.25">
      <c r="A34" s="29">
        <f>COUNTIF($C$1:C34,C34)+1</f>
        <v>6</v>
      </c>
      <c r="B34" s="29" t="str">
        <f t="shared" si="0"/>
        <v>(L1T1)C</v>
      </c>
      <c r="C34" s="30" t="s">
        <v>15</v>
      </c>
      <c r="D34" s="24" t="str">
        <f ca="1">IFERROR(INDEX(Data!$A$10:$O$1069,MATCH(CONCATENATE($C34,D$1,$B34),Data!$K$10:$K$1069,0),15),"")</f>
        <v/>
      </c>
      <c r="E34" s="24" t="str">
        <f ca="1">IFERROR(INDEX(Data!$A$10:$O$1069,MATCH(CONCATENATE($C34,E$1,$B34),Data!$K$10:$K$1069,0),15),"")</f>
        <v/>
      </c>
      <c r="F34" s="24" t="str">
        <f ca="1">IFERROR(INDEX(Data!$A$10:$O$1069,MATCH(CONCATENATE($C34,F$1,$B34),Data!$K$10:$K$1069,0),15),"")</f>
        <v/>
      </c>
      <c r="G34" s="24" t="str">
        <f ca="1">IFERROR(INDEX(Data!$A$10:$O$1069,MATCH(CONCATENATE($C34,G$1,$B34),Data!$K$10:$K$1069,0),15),"")</f>
        <v/>
      </c>
      <c r="H34" s="24" t="str">
        <f ca="1">IFERROR(INDEX(Data!$A$10:$O$1069,MATCH(CONCATENATE($C34,H$1,$B34),Data!$K$10:$K$1069,0),15),"")</f>
        <v/>
      </c>
      <c r="I34" s="24" t="str">
        <f ca="1">IFERROR(INDEX(Data!$A$10:$O$1069,MATCH(CONCATENATE($C34,I$1,$B34),Data!$K$10:$K$1069,0),15),"")</f>
        <v/>
      </c>
      <c r="K34">
        <v>31</v>
      </c>
      <c r="L34" s="8" t="s">
        <v>98</v>
      </c>
    </row>
    <row r="35" spans="1:12" ht="39.950000000000003" customHeight="1" x14ac:dyDescent="0.25">
      <c r="A35" s="29">
        <f>COUNTIF($C$1:C35,C35)+1</f>
        <v>6</v>
      </c>
      <c r="B35" s="29" t="str">
        <f t="shared" si="0"/>
        <v>(L1T1)C</v>
      </c>
      <c r="C35" s="30" t="s">
        <v>16</v>
      </c>
      <c r="D35" s="24" t="str">
        <f ca="1">IFERROR(INDEX(Data!$A$10:$O$1069,MATCH(CONCATENATE($C35,D$1,$B35),Data!$K$10:$K$1069,0),15),"")</f>
        <v/>
      </c>
      <c r="E35" s="24" t="str">
        <f ca="1">IFERROR(INDEX(Data!$A$10:$O$1069,MATCH(CONCATENATE($C35,E$1,$B35),Data!$K$10:$K$1069,0),15),"")</f>
        <v/>
      </c>
      <c r="F35" s="24" t="str">
        <f ca="1">IFERROR(INDEX(Data!$A$10:$O$1069,MATCH(CONCATENATE($C35,F$1,$B35),Data!$K$10:$K$1069,0),15),"")</f>
        <v/>
      </c>
      <c r="G35" s="24" t="str">
        <f ca="1">IFERROR(INDEX(Data!$A$10:$O$1069,MATCH(CONCATENATE($C35,G$1,$B35),Data!$K$10:$K$1069,0),15),"")</f>
        <v/>
      </c>
      <c r="H35" s="24" t="str">
        <f ca="1">IFERROR(INDEX(Data!$A$10:$O$1069,MATCH(CONCATENATE($C35,H$1,$B35),Data!$K$10:$K$1069,0),15),"")</f>
        <v/>
      </c>
      <c r="I35" s="24" t="str">
        <f ca="1">IFERROR(INDEX(Data!$A$10:$O$1069,MATCH(CONCATENATE($C35,I$1,$B35),Data!$K$10:$K$1069,0),15),"")</f>
        <v/>
      </c>
      <c r="K35">
        <v>32</v>
      </c>
      <c r="L35" s="8" t="s">
        <v>322</v>
      </c>
    </row>
    <row r="36" spans="1:12" ht="39.950000000000003" customHeight="1" x14ac:dyDescent="0.25">
      <c r="A36" s="31"/>
      <c r="B36" s="31"/>
      <c r="C36" s="30"/>
      <c r="D36" s="25"/>
      <c r="E36" s="25"/>
      <c r="F36" s="25"/>
      <c r="G36" s="25"/>
      <c r="H36" s="25"/>
      <c r="I36" s="25"/>
      <c r="K36">
        <v>33</v>
      </c>
      <c r="L36" s="8" t="s">
        <v>324</v>
      </c>
    </row>
    <row r="37" spans="1:12" ht="39.950000000000003" customHeight="1" x14ac:dyDescent="0.25">
      <c r="A37" s="29">
        <f>COUNTIF($C$1:C37,C37)+1</f>
        <v>7</v>
      </c>
      <c r="B37" s="29" t="str">
        <f>VLOOKUP(A37,$K$4:$L$73,2,FALSE)</f>
        <v>(L1T1)D</v>
      </c>
      <c r="C37" s="30" t="s">
        <v>0</v>
      </c>
      <c r="D37" s="24" t="str">
        <f ca="1">IFERROR(INDEX(Data!$A$10:$O$1069,MATCH(CONCATENATE($C37,D$1,$B37),Data!$K$10:$K$1069,0),15),"")</f>
        <v/>
      </c>
      <c r="E37" s="24" t="str">
        <f ca="1">IFERROR(INDEX(Data!$A$10:$O$1069,MATCH(CONCATENATE($C37,E$1,$B37),Data!$K$10:$K$1069,0),15),"")</f>
        <v/>
      </c>
      <c r="F37" s="24" t="str">
        <f ca="1">IFERROR(INDEX(Data!$A$10:$O$1069,MATCH(CONCATENATE($C37,F$1,$B37),Data!$K$10:$K$1069,0),15),"")</f>
        <v/>
      </c>
      <c r="G37" s="33" t="str">
        <f ca="1">IFERROR(INDEX(Data!$A$10:$O$1069,MATCH(CONCATENATE($C37,G$1,$B37),Data!$K$10:$K$1069,0),15),"")</f>
        <v/>
      </c>
      <c r="H37" s="33" t="str">
        <f ca="1">IFERROR(INDEX(Data!$A$10:$O$1069,MATCH(CONCATENATE($C37,H$1,$B37),Data!$K$10:$K$1069,0),15),"")</f>
        <v/>
      </c>
      <c r="I37" s="33" t="str">
        <f ca="1">IFERROR(INDEX(Data!$A$10:$O$1069,MATCH(CONCATENATE($C37,I$1,$B37),Data!$K$10:$K$1069,0),15),"")</f>
        <v/>
      </c>
      <c r="K37">
        <v>34</v>
      </c>
      <c r="L37" s="8" t="s">
        <v>369</v>
      </c>
    </row>
    <row r="38" spans="1:12" ht="39.950000000000003" customHeight="1" x14ac:dyDescent="0.25">
      <c r="A38" s="29">
        <v>7</v>
      </c>
      <c r="B38" s="29" t="str">
        <f t="shared" si="0"/>
        <v>(L1T1)D</v>
      </c>
      <c r="C38" s="30" t="s">
        <v>12</v>
      </c>
      <c r="D38" s="24" t="str">
        <f ca="1">IFERROR(INDEX(Data!$A$10:$O$1069,MATCH(CONCATENATE($C38,D$1,$B38),Data!$K$10:$K$1069,0),15),"")</f>
        <v/>
      </c>
      <c r="E38" s="24" t="str">
        <f ca="1">IFERROR(INDEX(Data!$A$10:$O$1069,MATCH(CONCATENATE($C38,E$1,$B38),Data!$K$10:$K$1069,0),15),"")</f>
        <v/>
      </c>
      <c r="F38" s="24" t="str">
        <f ca="1">IFERROR(INDEX(Data!$A$10:$O$1069,MATCH(CONCATENATE($C38,F$1,$B38),Data!$K$10:$K$1069,0),15),"")</f>
        <v/>
      </c>
      <c r="G38" s="24" t="str">
        <f ca="1">IFERROR(INDEX(Data!$A$10:$O$1069,MATCH(CONCATENATE($C38,G$1,$B38),Data!$K$10:$K$1069,0),15),"")</f>
        <v/>
      </c>
      <c r="H38" s="24" t="str">
        <f ca="1">IFERROR(INDEX(Data!$A$10:$O$1069,MATCH(CONCATENATE($C38,H$1,$B38),Data!$K$10:$K$1069,0),15),"")</f>
        <v/>
      </c>
      <c r="I38" s="24" t="str">
        <f ca="1">IFERROR(INDEX(Data!$A$10:$O$1069,MATCH(CONCATENATE($C38,I$1,$B38),Data!$K$10:$K$1069,0),15),"")</f>
        <v/>
      </c>
      <c r="K38">
        <v>35</v>
      </c>
      <c r="L38" s="8" t="s">
        <v>91</v>
      </c>
    </row>
    <row r="39" spans="1:12" ht="39.950000000000003" customHeight="1" x14ac:dyDescent="0.25">
      <c r="A39" s="29">
        <f>COUNTIF($C$1:C39,C39)+1</f>
        <v>7</v>
      </c>
      <c r="B39" s="29" t="str">
        <f t="shared" si="0"/>
        <v>(L1T1)D</v>
      </c>
      <c r="C39" s="30" t="s">
        <v>13</v>
      </c>
      <c r="D39" s="24" t="str">
        <f ca="1">IFERROR(INDEX(Data!$A$10:$O$1069,MATCH(CONCATENATE($C39,D$1,$B39),Data!$K$10:$K$1069,0),15),"")</f>
        <v/>
      </c>
      <c r="E39" s="24" t="str">
        <f ca="1">IFERROR(INDEX(Data!$A$10:$O$1069,MATCH(CONCATENATE($C39,E$1,$B39),Data!$K$10:$K$1069,0),15),"")</f>
        <v/>
      </c>
      <c r="F39" s="24" t="str">
        <f ca="1">IFERROR(INDEX(Data!$A$10:$O$1069,MATCH(CONCATENATE($C39,F$1,$B39),Data!$K$10:$K$1069,0),15),"")</f>
        <v/>
      </c>
      <c r="G39" s="24" t="str">
        <f ca="1">IFERROR(INDEX(Data!$A$10:$O$1069,MATCH(CONCATENATE($C39,G$1,$B39),Data!$K$10:$K$1069,0),15),"")</f>
        <v/>
      </c>
      <c r="H39" s="24" t="str">
        <f ca="1">IFERROR(INDEX(Data!$A$10:$O$1069,MATCH(CONCATENATE($C39,H$1,$B39),Data!$K$10:$K$1069,0),15),"")</f>
        <v/>
      </c>
      <c r="I39" s="24" t="str">
        <f ca="1">IFERROR(INDEX(Data!$A$10:$O$1069,MATCH(CONCATENATE($C39,I$1,$B39),Data!$K$10:$K$1069,0),15),"")</f>
        <v/>
      </c>
      <c r="K39">
        <v>36</v>
      </c>
      <c r="L39" s="8" t="s">
        <v>92</v>
      </c>
    </row>
    <row r="40" spans="1:12" ht="39.950000000000003" customHeight="1" x14ac:dyDescent="0.25">
      <c r="A40" s="29">
        <f>COUNTIF($C$1:C40,C40)+1</f>
        <v>7</v>
      </c>
      <c r="B40" s="29" t="str">
        <f t="shared" si="0"/>
        <v>(L1T1)D</v>
      </c>
      <c r="C40" s="30" t="s">
        <v>14</v>
      </c>
      <c r="D40" s="24" t="str">
        <f ca="1">IFERROR(INDEX(Data!$A$10:$O$1069,MATCH(CONCATENATE($C40,D$1,$B40),Data!$K$10:$K$1069,0),15),"")</f>
        <v/>
      </c>
      <c r="E40" s="24" t="str">
        <f ca="1">IFERROR(INDEX(Data!$A$10:$O$1069,MATCH(CONCATENATE($C40,E$1,$B40),Data!$K$10:$K$1069,0),15),"")</f>
        <v/>
      </c>
      <c r="F40" s="24" t="str">
        <f ca="1">IFERROR(INDEX(Data!$A$10:$O$1069,MATCH(CONCATENATE($C40,F$1,$B40),Data!$K$10:$K$1069,0),15),"")</f>
        <v/>
      </c>
      <c r="G40" s="24" t="str">
        <f ca="1">IFERROR(INDEX(Data!$A$10:$O$1069,MATCH(CONCATENATE($C40,G$1,$B40),Data!$K$10:$K$1069,0),15),"")</f>
        <v/>
      </c>
      <c r="H40" s="24" t="str">
        <f ca="1">IFERROR(INDEX(Data!$A$10:$O$1069,MATCH(CONCATENATE($C40,H$1,$B40),Data!$K$10:$K$1069,0),15),"")</f>
        <v/>
      </c>
      <c r="I40" s="24" t="str">
        <f ca="1">IFERROR(INDEX(Data!$A$10:$O$1069,MATCH(CONCATENATE($C40,I$1,$B40),Data!$K$10:$K$1069,0),15),"")</f>
        <v/>
      </c>
      <c r="K40">
        <v>37</v>
      </c>
      <c r="L40" s="8" t="s">
        <v>371</v>
      </c>
    </row>
    <row r="41" spans="1:12" ht="39.950000000000003" customHeight="1" x14ac:dyDescent="0.25">
      <c r="A41" s="29">
        <f>COUNTIF($C$1:C41,C41)+1</f>
        <v>7</v>
      </c>
      <c r="B41" s="29" t="str">
        <f t="shared" si="0"/>
        <v>(L1T1)D</v>
      </c>
      <c r="C41" s="30" t="s">
        <v>15</v>
      </c>
      <c r="D41" s="24" t="str">
        <f ca="1">IFERROR(INDEX(Data!$A$10:$O$1069,MATCH(CONCATENATE($C41,D$1,$B41),Data!$K$10:$K$1069,0),15),"")</f>
        <v/>
      </c>
      <c r="E41" s="24" t="str">
        <f ca="1">IFERROR(INDEX(Data!$A$10:$O$1069,MATCH(CONCATENATE($C41,E$1,$B41),Data!$K$10:$K$1069,0),15),"")</f>
        <v/>
      </c>
      <c r="F41" s="24" t="str">
        <f ca="1">IFERROR(INDEX(Data!$A$10:$O$1069,MATCH(CONCATENATE($C41,F$1,$B41),Data!$K$10:$K$1069,0),15),"")</f>
        <v/>
      </c>
      <c r="G41" s="24" t="str">
        <f ca="1">IFERROR(INDEX(Data!$A$10:$O$1069,MATCH(CONCATENATE($C41,G$1,$B41),Data!$K$10:$K$1069,0),15),"")</f>
        <v/>
      </c>
      <c r="H41" s="24" t="str">
        <f ca="1">IFERROR(INDEX(Data!$A$10:$O$1069,MATCH(CONCATENATE($C41,H$1,$B41),Data!$K$10:$K$1069,0),15),"")</f>
        <v/>
      </c>
      <c r="I41" s="24" t="str">
        <f ca="1">IFERROR(INDEX(Data!$A$10:$O$1069,MATCH(CONCATENATE($C41,I$1,$B41),Data!$K$10:$K$1069,0),15),"")</f>
        <v/>
      </c>
      <c r="K41">
        <v>38</v>
      </c>
      <c r="L41" s="8" t="s">
        <v>373</v>
      </c>
    </row>
    <row r="42" spans="1:12" ht="39.950000000000003" customHeight="1" x14ac:dyDescent="0.25">
      <c r="A42" s="29">
        <f>COUNTIF($C$1:C42,C42)+1</f>
        <v>7</v>
      </c>
      <c r="B42" s="29" t="str">
        <f t="shared" si="0"/>
        <v>(L1T1)D</v>
      </c>
      <c r="C42" s="30" t="s">
        <v>16</v>
      </c>
      <c r="D42" s="24" t="str">
        <f ca="1">IFERROR(INDEX(Data!$A$10:$O$1069,MATCH(CONCATENATE($C42,D$1,$B42),Data!$K$10:$K$1069,0),15),"")</f>
        <v/>
      </c>
      <c r="E42" s="24" t="str">
        <f ca="1">IFERROR(INDEX(Data!$A$10:$O$1069,MATCH(CONCATENATE($C42,E$1,$B42),Data!$K$10:$K$1069,0),15),"")</f>
        <v/>
      </c>
      <c r="F42" s="24" t="str">
        <f ca="1">IFERROR(INDEX(Data!$A$10:$O$1069,MATCH(CONCATENATE($C42,F$1,$B42),Data!$K$10:$K$1069,0),15),"")</f>
        <v/>
      </c>
      <c r="G42" s="24" t="str">
        <f ca="1">IFERROR(INDEX(Data!$A$10:$O$1069,MATCH(CONCATENATE($C42,G$1,$B42),Data!$K$10:$K$1069,0),15),"")</f>
        <v/>
      </c>
      <c r="H42" s="24" t="str">
        <f ca="1">IFERROR(INDEX(Data!$A$10:$O$1069,MATCH(CONCATENATE($C42,H$1,$B42),Data!$K$10:$K$1069,0),15),"")</f>
        <v/>
      </c>
      <c r="I42" s="24" t="str">
        <f ca="1">IFERROR(INDEX(Data!$A$10:$O$1069,MATCH(CONCATENATE($C42,I$1,$B42),Data!$K$10:$K$1069,0),15),"")</f>
        <v/>
      </c>
      <c r="K42">
        <v>39</v>
      </c>
      <c r="L42" s="8" t="s">
        <v>326</v>
      </c>
    </row>
    <row r="43" spans="1:12" ht="39.950000000000003" customHeight="1" x14ac:dyDescent="0.25">
      <c r="A43" s="31"/>
      <c r="B43" s="31"/>
      <c r="C43" s="30"/>
      <c r="D43" s="25"/>
      <c r="E43" s="25"/>
      <c r="F43" s="25"/>
      <c r="G43" s="25"/>
      <c r="H43" s="25"/>
      <c r="I43" s="25"/>
      <c r="K43">
        <v>40</v>
      </c>
      <c r="L43" s="8" t="s">
        <v>328</v>
      </c>
    </row>
    <row r="44" spans="1:12" ht="39.950000000000003" customHeight="1" x14ac:dyDescent="0.25">
      <c r="A44" s="29">
        <f>COUNTIF($C$1:C44,C44)+1</f>
        <v>8</v>
      </c>
      <c r="B44" s="29" t="str">
        <f>VLOOKUP(A44,$K$4:$L$73,2,FALSE)</f>
        <v>(L1T2)A</v>
      </c>
      <c r="C44" s="30" t="s">
        <v>0</v>
      </c>
      <c r="D44" s="24" t="str">
        <f ca="1">IFERROR(INDEX(Data!$A$10:$O$1069,MATCH(CONCATENATE($C44,D$1,$B44),Data!$K$10:$K$1069,0),15),"")</f>
        <v/>
      </c>
      <c r="E44" s="24" t="str">
        <f ca="1">IFERROR(INDEX(Data!$A$10:$O$1069,MATCH(CONCATENATE($C44,E$1,$B44),Data!$K$10:$K$1069,0),15),"")</f>
        <v/>
      </c>
      <c r="F44" s="24" t="str">
        <f ca="1">IFERROR(INDEX(Data!$A$10:$O$1069,MATCH(CONCATENATE($C44,F$1,$B44),Data!$K$10:$K$1069,0),15),"")</f>
        <v/>
      </c>
      <c r="G44" s="24" t="str">
        <f ca="1">IFERROR(INDEX(Data!$A$10:$O$1069,MATCH(CONCATENATE($C44,G$1,$B44),Data!$K$10:$K$1069,0),15),"")</f>
        <v/>
      </c>
      <c r="H44" s="24" t="str">
        <f ca="1">IFERROR(INDEX(Data!$A$10:$O$1069,MATCH(CONCATENATE($C44,H$1,$B44),Data!$K$10:$K$1069,0),15),"")</f>
        <v/>
      </c>
      <c r="I44" s="24" t="str">
        <f ca="1">IFERROR(INDEX(Data!$A$10:$O$1069,MATCH(CONCATENATE($C44,I$1,$B44),Data!$K$10:$K$1069,0),15),"")</f>
        <v/>
      </c>
      <c r="K44">
        <v>41</v>
      </c>
      <c r="L44" s="8" t="s">
        <v>96</v>
      </c>
    </row>
    <row r="45" spans="1:12" ht="39.950000000000003" customHeight="1" x14ac:dyDescent="0.25">
      <c r="A45" s="29">
        <f>COUNTIF($C$1:C45,C45)+1</f>
        <v>8</v>
      </c>
      <c r="B45" s="29" t="str">
        <f t="shared" si="0"/>
        <v>(L1T2)A</v>
      </c>
      <c r="C45" s="30" t="s">
        <v>12</v>
      </c>
      <c r="D45" s="24" t="str">
        <f ca="1">IFERROR(INDEX(Data!$A$10:$O$1069,MATCH(CONCATENATE($C45,D$1,$B45),Data!$K$10:$K$1069,0),15),"")</f>
        <v/>
      </c>
      <c r="E45" s="24" t="str">
        <f ca="1">IFERROR(INDEX(Data!$A$10:$O$1069,MATCH(CONCATENATE($C45,E$1,$B45),Data!$K$10:$K$1069,0),15),"")</f>
        <v/>
      </c>
      <c r="F45" s="24" t="str">
        <f ca="1">IFERROR(INDEX(Data!$A$10:$O$1069,MATCH(CONCATENATE($C45,F$1,$B45),Data!$K$10:$K$1069,0),15),"")</f>
        <v/>
      </c>
      <c r="G45" s="24" t="str">
        <f ca="1">IFERROR(INDEX(Data!$A$10:$O$1069,MATCH(CONCATENATE($C45,G$1,$B45),Data!$K$10:$K$1069,0),15),"")</f>
        <v/>
      </c>
      <c r="H45" s="24" t="str">
        <f ca="1">IFERROR(INDEX(Data!$A$10:$O$1069,MATCH(CONCATENATE($C45,H$1,$B45),Data!$K$10:$K$1069,0),15),"")</f>
        <v/>
      </c>
      <c r="I45" s="24" t="str">
        <f ca="1">IFERROR(INDEX(Data!$A$10:$O$1069,MATCH(CONCATENATE($C45,I$1,$B45),Data!$K$10:$K$1069,0),15),"")</f>
        <v/>
      </c>
      <c r="K45">
        <v>42</v>
      </c>
      <c r="L45" s="8" t="s">
        <v>86</v>
      </c>
    </row>
    <row r="46" spans="1:12" ht="39.950000000000003" customHeight="1" x14ac:dyDescent="0.25">
      <c r="A46" s="29">
        <f>COUNTIF($C$1:C46,C46)+1</f>
        <v>8</v>
      </c>
      <c r="B46" s="29" t="str">
        <f t="shared" si="0"/>
        <v>(L1T2)A</v>
      </c>
      <c r="C46" s="30" t="s">
        <v>13</v>
      </c>
      <c r="D46" s="24" t="str">
        <f ca="1">IFERROR(INDEX(Data!$A$10:$O$1069,MATCH(CONCATENATE($C46,D$1,$B46),Data!$K$10:$K$1069,0),15),"")</f>
        <v/>
      </c>
      <c r="E46" s="24" t="str">
        <f ca="1">IFERROR(INDEX(Data!$A$10:$O$1069,MATCH(CONCATENATE($C46,E$1,$B46),Data!$K$10:$K$1069,0),15),"")</f>
        <v/>
      </c>
      <c r="F46" s="24" t="str">
        <f ca="1">IFERROR(INDEX(Data!$A$10:$O$1069,MATCH(CONCATENATE($C46,F$1,$B46),Data!$K$10:$K$1069,0),15),"")</f>
        <v/>
      </c>
      <c r="G46" s="24" t="str">
        <f ca="1">IFERROR(INDEX(Data!$A$10:$O$1069,MATCH(CONCATENATE($C46,G$1,$B46),Data!$K$10:$K$1069,0),15),"")</f>
        <v/>
      </c>
      <c r="H46" s="24" t="str">
        <f ca="1">IFERROR(INDEX(Data!$A$10:$O$1069,MATCH(CONCATENATE($C46,H$1,$B46),Data!$K$10:$K$1069,0),15),"")</f>
        <v/>
      </c>
      <c r="I46" s="24" t="str">
        <f ca="1">IFERROR(INDEX(Data!$A$10:$O$1069,MATCH(CONCATENATE($C46,I$1,$B46),Data!$K$10:$K$1069,0),15),"")</f>
        <v/>
      </c>
      <c r="K46">
        <v>43</v>
      </c>
      <c r="L46" s="8" t="s">
        <v>176</v>
      </c>
    </row>
    <row r="47" spans="1:12" ht="39.950000000000003" customHeight="1" x14ac:dyDescent="0.25">
      <c r="A47" s="29">
        <f>COUNTIF($C$1:C47,C47)+1</f>
        <v>8</v>
      </c>
      <c r="B47" s="29" t="str">
        <f t="shared" si="0"/>
        <v>(L1T2)A</v>
      </c>
      <c r="C47" s="30" t="s">
        <v>14</v>
      </c>
      <c r="D47" s="33" t="str">
        <f ca="1">IFERROR(INDEX(Data!$A$10:$O$1069,MATCH(CONCATENATE($C47,D$1,$B47),Data!$K$10:$K$1069,0),15),"")</f>
        <v/>
      </c>
      <c r="E47" s="33" t="str">
        <f ca="1">IFERROR(INDEX(Data!$A$10:$O$1069,MATCH(CONCATENATE($C47,E$1,$B47),Data!$K$10:$K$1069,0),15),"")</f>
        <v/>
      </c>
      <c r="F47" s="33" t="str">
        <f ca="1">IFERROR(INDEX(Data!$A$10:$O$1069,MATCH(CONCATENATE($C47,F$1,$B47),Data!$K$10:$K$1069,0),15),"")</f>
        <v/>
      </c>
      <c r="G47" s="24" t="str">
        <f ca="1">IFERROR(INDEX(Data!$A$10:$O$1069,MATCH(CONCATENATE($C47,G$1,$B47),Data!$K$10:$K$1069,0),15),"")</f>
        <v/>
      </c>
      <c r="H47" s="24" t="str">
        <f ca="1">IFERROR(INDEX(Data!$A$10:$O$1069,MATCH(CONCATENATE($C47,H$1,$B47),Data!$K$10:$K$1069,0),15),"")</f>
        <v/>
      </c>
      <c r="I47" s="24" t="str">
        <f ca="1">IFERROR(INDEX(Data!$A$10:$O$1069,MATCH(CONCATENATE($C47,I$1,$B47),Data!$K$10:$K$1069,0),15),"")</f>
        <v/>
      </c>
      <c r="K47">
        <v>44</v>
      </c>
      <c r="L47" s="8" t="s">
        <v>330</v>
      </c>
    </row>
    <row r="48" spans="1:12" ht="39.950000000000003" customHeight="1" x14ac:dyDescent="0.25">
      <c r="A48" s="29">
        <f>COUNTIF($C$1:C48,C48)+1</f>
        <v>8</v>
      </c>
      <c r="B48" s="29" t="str">
        <f t="shared" si="0"/>
        <v>(L1T2)A</v>
      </c>
      <c r="C48" s="30" t="s">
        <v>15</v>
      </c>
      <c r="D48" s="24" t="str">
        <f ca="1">IFERROR(INDEX(Data!$A$10:$O$1069,MATCH(CONCATENATE($C48,D$1,$B48),Data!$K$10:$K$1069,0),15),"")</f>
        <v/>
      </c>
      <c r="E48" s="24" t="str">
        <f ca="1">IFERROR(INDEX(Data!$A$10:$O$1069,MATCH(CONCATENATE($C48,E$1,$B48),Data!$K$10:$K$1069,0),15),"")</f>
        <v/>
      </c>
      <c r="F48" s="24" t="str">
        <f ca="1">IFERROR(INDEX(Data!$A$10:$O$1069,MATCH(CONCATENATE($C48,F$1,$B48),Data!$K$10:$K$1069,0),15),"")</f>
        <v/>
      </c>
      <c r="G48" s="24" t="str">
        <f ca="1">IFERROR(INDEX(Data!$A$10:$O$1069,MATCH(CONCATENATE($C48,G$1,$B48),Data!$K$10:$K$1069,0),15),"")</f>
        <v/>
      </c>
      <c r="H48" s="24" t="str">
        <f ca="1">IFERROR(INDEX(Data!$A$10:$O$1069,MATCH(CONCATENATE($C48,H$1,$B48),Data!$K$10:$K$1069,0),15),"")</f>
        <v/>
      </c>
      <c r="I48" s="24" t="str">
        <f ca="1">IFERROR(INDEX(Data!$A$10:$O$1069,MATCH(CONCATENATE($C48,I$1,$B48),Data!$K$10:$K$1069,0),15),"")</f>
        <v/>
      </c>
      <c r="K48">
        <v>45</v>
      </c>
      <c r="L48" s="8" t="s">
        <v>94</v>
      </c>
    </row>
    <row r="49" spans="1:12" ht="39.950000000000003" customHeight="1" x14ac:dyDescent="0.25">
      <c r="A49" s="29">
        <f>COUNTIF($C$1:C49,C49)+1</f>
        <v>8</v>
      </c>
      <c r="B49" s="29" t="str">
        <f t="shared" si="0"/>
        <v>(L1T2)A</v>
      </c>
      <c r="C49" s="30" t="s">
        <v>16</v>
      </c>
      <c r="D49" s="24" t="str">
        <f ca="1">IFERROR(INDEX(Data!$A$10:$O$1069,MATCH(CONCATENATE($C49,D$1,$B49),Data!$K$10:$K$1069,0),15),"")</f>
        <v/>
      </c>
      <c r="E49" s="24" t="str">
        <f ca="1">IFERROR(INDEX(Data!$A$10:$O$1069,MATCH(CONCATENATE($C49,E$1,$B49),Data!$K$10:$K$1069,0),15),"")</f>
        <v/>
      </c>
      <c r="F49" s="24" t="str">
        <f ca="1">IFERROR(INDEX(Data!$A$10:$O$1069,MATCH(CONCATENATE($C49,F$1,$B49),Data!$K$10:$K$1069,0),15),"")</f>
        <v/>
      </c>
      <c r="G49" s="24" t="str">
        <f ca="1">IFERROR(INDEX(Data!$A$10:$O$1069,MATCH(CONCATENATE($C49,G$1,$B49),Data!$K$10:$K$1069,0),15),"")</f>
        <v/>
      </c>
      <c r="H49" s="24" t="str">
        <f ca="1">IFERROR(INDEX(Data!$A$10:$O$1069,MATCH(CONCATENATE($C49,H$1,$B49),Data!$K$10:$K$1069,0),15),"")</f>
        <v/>
      </c>
      <c r="I49" s="24" t="str">
        <f ca="1">IFERROR(INDEX(Data!$A$10:$O$1069,MATCH(CONCATENATE($C49,I$1,$B49),Data!$K$10:$K$1069,0),15),"")</f>
        <v/>
      </c>
      <c r="K49">
        <v>46</v>
      </c>
      <c r="L49" s="8" t="s">
        <v>95</v>
      </c>
    </row>
    <row r="50" spans="1:12" ht="39.950000000000003" customHeight="1" x14ac:dyDescent="0.25">
      <c r="A50" s="31"/>
      <c r="B50" s="31"/>
      <c r="C50" s="30"/>
      <c r="D50" s="25"/>
      <c r="E50" s="25"/>
      <c r="F50" s="25"/>
      <c r="G50" s="25"/>
      <c r="H50" s="25"/>
      <c r="I50" s="25"/>
      <c r="K50">
        <v>47</v>
      </c>
      <c r="L50" s="8" t="s">
        <v>332</v>
      </c>
    </row>
    <row r="51" spans="1:12" ht="39.950000000000003" customHeight="1" x14ac:dyDescent="0.25">
      <c r="A51" s="29">
        <f>COUNTIF($C$1:C51,C51)+1</f>
        <v>9</v>
      </c>
      <c r="B51" s="29" t="str">
        <f>VLOOKUP(A51,$K$4:$L$73,2,FALSE)</f>
        <v>(L1T2)B</v>
      </c>
      <c r="C51" s="30" t="s">
        <v>0</v>
      </c>
      <c r="D51" s="24" t="str">
        <f ca="1">IFERROR(INDEX(Data!$A$10:$O$1069,MATCH(CONCATENATE($C51,D$1,$B51),Data!$K$10:$K$1069,0),15),"")</f>
        <v/>
      </c>
      <c r="E51" s="24" t="str">
        <f ca="1">IFERROR(INDEX(Data!$A$10:$O$1069,MATCH(CONCATENATE($C51,E$1,$B51),Data!$K$10:$K$1069,0),15),"")</f>
        <v/>
      </c>
      <c r="F51" s="24" t="str">
        <f ca="1">IFERROR(INDEX(Data!$A$10:$O$1069,MATCH(CONCATENATE($C51,F$1,$B51),Data!$K$10:$K$1069,0),15),"")</f>
        <v/>
      </c>
      <c r="G51" s="24" t="str">
        <f ca="1">IFERROR(INDEX(Data!$A$10:$O$1069,MATCH(CONCATENATE($C51,G$1,$B51),Data!$K$10:$K$1069,0),15),"")</f>
        <v/>
      </c>
      <c r="H51" s="24" t="str">
        <f ca="1">IFERROR(INDEX(Data!$A$10:$O$1069,MATCH(CONCATENATE($C51,H$1,$B51),Data!$K$10:$K$1069,0),15),"")</f>
        <v/>
      </c>
      <c r="I51" s="24" t="str">
        <f ca="1">IFERROR(INDEX(Data!$A$10:$O$1069,MATCH(CONCATENATE($C51,I$1,$B51),Data!$K$10:$K$1069,0),15),"")</f>
        <v/>
      </c>
      <c r="K51">
        <v>48</v>
      </c>
      <c r="L51" s="8" t="s">
        <v>334</v>
      </c>
    </row>
    <row r="52" spans="1:12" ht="39.950000000000003" customHeight="1" x14ac:dyDescent="0.25">
      <c r="A52" s="29">
        <f>COUNTIF($C$1:C52,C52)+1</f>
        <v>9</v>
      </c>
      <c r="B52" s="29" t="str">
        <f t="shared" si="0"/>
        <v>(L1T2)B</v>
      </c>
      <c r="C52" s="30" t="s">
        <v>12</v>
      </c>
      <c r="D52" s="24" t="str">
        <f ca="1">IFERROR(INDEX(Data!$A$10:$O$1069,MATCH(CONCATENATE($C52,D$1,$B52),Data!$K$10:$K$1069,0),15),"")</f>
        <v/>
      </c>
      <c r="E52" s="24" t="str">
        <f ca="1">IFERROR(INDEX(Data!$A$10:$O$1069,MATCH(CONCATENATE($C52,E$1,$B52),Data!$K$10:$K$1069,0),15),"")</f>
        <v/>
      </c>
      <c r="F52" s="24" t="str">
        <f ca="1">IFERROR(INDEX(Data!$A$10:$O$1069,MATCH(CONCATENATE($C52,F$1,$B52),Data!$K$10:$K$1069,0),15),"")</f>
        <v/>
      </c>
      <c r="G52" s="24" t="str">
        <f ca="1">IFERROR(INDEX(Data!$A$10:$O$1069,MATCH(CONCATENATE($C52,G$1,$B52),Data!$K$10:$K$1069,0),15),"")</f>
        <v/>
      </c>
      <c r="H52" s="24" t="str">
        <f ca="1">IFERROR(INDEX(Data!$A$10:$O$1069,MATCH(CONCATENATE($C52,H$1,$B52),Data!$K$10:$K$1069,0),15),"")</f>
        <v/>
      </c>
      <c r="I52" s="24" t="str">
        <f ca="1">IFERROR(INDEX(Data!$A$10:$O$1069,MATCH(CONCATENATE($C52,I$1,$B52),Data!$K$10:$K$1069,0),15),"")</f>
        <v/>
      </c>
      <c r="K52">
        <v>49</v>
      </c>
      <c r="L52" s="8" t="s">
        <v>336</v>
      </c>
    </row>
    <row r="53" spans="1:12" ht="39.950000000000003" customHeight="1" x14ac:dyDescent="0.25">
      <c r="A53" s="29">
        <f>COUNTIF($C$1:C53,C53)+1</f>
        <v>9</v>
      </c>
      <c r="B53" s="29" t="str">
        <f t="shared" si="0"/>
        <v>(L1T2)B</v>
      </c>
      <c r="C53" s="30" t="s">
        <v>13</v>
      </c>
      <c r="D53" s="24" t="str">
        <f ca="1">IFERROR(INDEX(Data!$A$10:$O$1069,MATCH(CONCATENATE($C53,D$1,$B53),Data!$K$10:$K$1069,0),15),"")</f>
        <v/>
      </c>
      <c r="E53" s="24" t="str">
        <f ca="1">IFERROR(INDEX(Data!$A$10:$O$1069,MATCH(CONCATENATE($C53,E$1,$B53),Data!$K$10:$K$1069,0),15),"")</f>
        <v/>
      </c>
      <c r="F53" s="24" t="str">
        <f ca="1">IFERROR(INDEX(Data!$A$10:$O$1069,MATCH(CONCATENATE($C53,F$1,$B53),Data!$K$10:$K$1069,0),15),"")</f>
        <v/>
      </c>
      <c r="G53" s="24" t="str">
        <f ca="1">IFERROR(INDEX(Data!$A$10:$O$1069,MATCH(CONCATENATE($C53,G$1,$B53),Data!$K$10:$K$1069,0),15),"")</f>
        <v/>
      </c>
      <c r="H53" s="24" t="str">
        <f ca="1">IFERROR(INDEX(Data!$A$10:$O$1069,MATCH(CONCATENATE($C53,H$1,$B53),Data!$K$10:$K$1069,0),15),"")</f>
        <v/>
      </c>
      <c r="I53" s="24" t="str">
        <f ca="1">IFERROR(INDEX(Data!$A$10:$O$1069,MATCH(CONCATENATE($C53,I$1,$B53),Data!$K$10:$K$1069,0),15),"")</f>
        <v/>
      </c>
      <c r="K53">
        <v>50</v>
      </c>
      <c r="L53" s="8" t="s">
        <v>69</v>
      </c>
    </row>
    <row r="54" spans="1:12" ht="39.950000000000003" customHeight="1" x14ac:dyDescent="0.25">
      <c r="A54" s="29">
        <f>COUNTIF($C$1:C54,C54)+1</f>
        <v>9</v>
      </c>
      <c r="B54" s="29" t="str">
        <f t="shared" si="0"/>
        <v>(L1T2)B</v>
      </c>
      <c r="C54" s="30" t="s">
        <v>14</v>
      </c>
      <c r="D54" s="24" t="str">
        <f ca="1">IFERROR(INDEX(Data!$A$10:$O$1069,MATCH(CONCATENATE($C54,D$1,$B54),Data!$K$10:$K$1069,0),15),"")</f>
        <v/>
      </c>
      <c r="E54" s="24" t="str">
        <f ca="1">IFERROR(INDEX(Data!$A$10:$O$1069,MATCH(CONCATENATE($C54,E$1,$B54),Data!$K$10:$K$1069,0),15),"")</f>
        <v/>
      </c>
      <c r="F54" s="24" t="str">
        <f ca="1">IFERROR(INDEX(Data!$A$10:$O$1069,MATCH(CONCATENATE($C54,F$1,$B54),Data!$K$10:$K$1069,0),15),"")</f>
        <v/>
      </c>
      <c r="G54" s="33" t="str">
        <f ca="1">IFERROR(INDEX(Data!$A$10:$O$1069,MATCH(CONCATENATE($C54,G$1,$B54),Data!$K$10:$K$1069,0),15),"")</f>
        <v/>
      </c>
      <c r="H54" s="33" t="str">
        <f ca="1">IFERROR(INDEX(Data!$A$10:$O$1069,MATCH(CONCATENATE($C54,H$1,$B54),Data!$K$10:$K$1069,0),15),"")</f>
        <v/>
      </c>
      <c r="I54" s="33" t="str">
        <f ca="1">IFERROR(INDEX(Data!$A$10:$O$1069,MATCH(CONCATENATE($C54,I$1,$B54),Data!$K$10:$K$1069,0),15),"")</f>
        <v/>
      </c>
      <c r="K54">
        <v>51</v>
      </c>
      <c r="L54" s="8" t="s">
        <v>149</v>
      </c>
    </row>
    <row r="55" spans="1:12" ht="39.950000000000003" customHeight="1" x14ac:dyDescent="0.25">
      <c r="A55" s="29">
        <f>COUNTIF($C$1:C55,C55)+1</f>
        <v>9</v>
      </c>
      <c r="B55" s="29" t="str">
        <f t="shared" si="0"/>
        <v>(L1T2)B</v>
      </c>
      <c r="C55" s="30" t="s">
        <v>15</v>
      </c>
      <c r="D55" s="24" t="str">
        <f ca="1">IFERROR(INDEX(Data!$A$10:$O$1069,MATCH(CONCATENATE($C55,D$1,$B55),Data!$K$10:$K$1069,0),15),"")</f>
        <v/>
      </c>
      <c r="E55" s="24" t="str">
        <f ca="1">IFERROR(INDEX(Data!$A$10:$O$1069,MATCH(CONCATENATE($C55,E$1,$B55),Data!$K$10:$K$1069,0),15),"")</f>
        <v/>
      </c>
      <c r="F55" s="24" t="str">
        <f ca="1">IFERROR(INDEX(Data!$A$10:$O$1069,MATCH(CONCATENATE($C55,F$1,$B55),Data!$K$10:$K$1069,0),15),"")</f>
        <v/>
      </c>
      <c r="G55" s="24" t="str">
        <f ca="1">IFERROR(INDEX(Data!$A$10:$O$1069,MATCH(CONCATENATE($C55,G$1,$B55),Data!$K$10:$K$1069,0),15),"")</f>
        <v/>
      </c>
      <c r="H55" s="24" t="str">
        <f ca="1">IFERROR(INDEX(Data!$A$10:$O$1069,MATCH(CONCATENATE($C55,H$1,$B55),Data!$K$10:$K$1069,0),15),"")</f>
        <v/>
      </c>
      <c r="I55" s="24" t="str">
        <f ca="1">IFERROR(INDEX(Data!$A$10:$O$1069,MATCH(CONCATENATE($C55,I$1,$B55),Data!$K$10:$K$1069,0),15),"")</f>
        <v/>
      </c>
      <c r="K55">
        <v>52</v>
      </c>
      <c r="L55" s="8" t="s">
        <v>338</v>
      </c>
    </row>
    <row r="56" spans="1:12" ht="39.950000000000003" customHeight="1" x14ac:dyDescent="0.25">
      <c r="A56" s="29">
        <f>COUNTIF($C$1:C56,C56)+1</f>
        <v>9</v>
      </c>
      <c r="B56" s="29" t="str">
        <f t="shared" si="0"/>
        <v>(L1T2)B</v>
      </c>
      <c r="C56" s="30" t="s">
        <v>16</v>
      </c>
      <c r="D56" s="24" t="str">
        <f ca="1">IFERROR(INDEX(Data!$A$10:$O$1069,MATCH(CONCATENATE($C56,D$1,$B56),Data!$K$10:$K$1069,0),15),"")</f>
        <v/>
      </c>
      <c r="E56" s="24" t="str">
        <f ca="1">IFERROR(INDEX(Data!$A$10:$O$1069,MATCH(CONCATENATE($C56,E$1,$B56),Data!$K$10:$K$1069,0),15),"")</f>
        <v/>
      </c>
      <c r="F56" s="24" t="str">
        <f ca="1">IFERROR(INDEX(Data!$A$10:$O$1069,MATCH(CONCATENATE($C56,F$1,$B56),Data!$K$10:$K$1069,0),15),"")</f>
        <v/>
      </c>
      <c r="G56" s="24" t="str">
        <f ca="1">IFERROR(INDEX(Data!$A$10:$O$1069,MATCH(CONCATENATE($C56,G$1,$B56),Data!$K$10:$K$1069,0),15),"")</f>
        <v/>
      </c>
      <c r="H56" s="24" t="str">
        <f ca="1">IFERROR(INDEX(Data!$A$10:$O$1069,MATCH(CONCATENATE($C56,H$1,$B56),Data!$K$10:$K$1069,0),15),"")</f>
        <v/>
      </c>
      <c r="I56" s="24" t="str">
        <f ca="1">IFERROR(INDEX(Data!$A$10:$O$1069,MATCH(CONCATENATE($C56,I$1,$B56),Data!$K$10:$K$1069,0),15),"")</f>
        <v/>
      </c>
      <c r="K56">
        <v>53</v>
      </c>
      <c r="L56" s="8" t="s">
        <v>173</v>
      </c>
    </row>
    <row r="57" spans="1:12" ht="39.950000000000003" customHeight="1" x14ac:dyDescent="0.25">
      <c r="A57" s="31"/>
      <c r="B57" s="31"/>
      <c r="C57" s="30"/>
      <c r="D57" s="25"/>
      <c r="E57" s="25"/>
      <c r="F57" s="25"/>
      <c r="G57" s="25"/>
      <c r="H57" s="25"/>
      <c r="I57" s="25"/>
      <c r="K57">
        <v>54</v>
      </c>
      <c r="L57" s="8" t="s">
        <v>174</v>
      </c>
    </row>
    <row r="58" spans="1:12" ht="39.950000000000003" customHeight="1" x14ac:dyDescent="0.25">
      <c r="A58" s="29">
        <f>COUNTIF($C$1:C58,C58)+1</f>
        <v>10</v>
      </c>
      <c r="B58" s="29" t="str">
        <f>VLOOKUP(A58,$K$4:$L$73,2,FALSE)</f>
        <v>(L1T2)C</v>
      </c>
      <c r="C58" s="30" t="s">
        <v>0</v>
      </c>
      <c r="D58" s="24" t="str">
        <f ca="1">IFERROR(INDEX(Data!$A$10:$O$1069,MATCH(CONCATENATE($C58,D$1,$B58),Data!$K$10:$K$1069,0),15),"")</f>
        <v/>
      </c>
      <c r="E58" s="24" t="str">
        <f ca="1">IFERROR(INDEX(Data!$A$10:$O$1069,MATCH(CONCATENATE($C58,E$1,$B58),Data!$K$10:$K$1069,0),15),"")</f>
        <v/>
      </c>
      <c r="F58" s="24" t="str">
        <f ca="1">IFERROR(INDEX(Data!$A$10:$O$1069,MATCH(CONCATENATE($C58,F$1,$B58),Data!$K$10:$K$1069,0),15),"")</f>
        <v/>
      </c>
      <c r="G58" s="24" t="str">
        <f ca="1">IFERROR(INDEX(Data!$A$10:$O$1069,MATCH(CONCATENATE($C58,G$1,$B58),Data!$K$10:$K$1069,0),15),"")</f>
        <v/>
      </c>
      <c r="H58" s="24" t="str">
        <f ca="1">IFERROR(INDEX(Data!$A$10:$O$1069,MATCH(CONCATENATE($C58,H$1,$B58),Data!$K$10:$K$1069,0),15),"")</f>
        <v/>
      </c>
      <c r="I58" s="24" t="str">
        <f ca="1">IFERROR(INDEX(Data!$A$10:$O$1069,MATCH(CONCATENATE($C58,I$1,$B58),Data!$K$10:$K$1069,0),15),"")</f>
        <v/>
      </c>
      <c r="K58">
        <v>55</v>
      </c>
      <c r="L58" s="8" t="s">
        <v>223</v>
      </c>
    </row>
    <row r="59" spans="1:12" ht="39.950000000000003" customHeight="1" x14ac:dyDescent="0.25">
      <c r="A59" s="29">
        <f>COUNTIF($C$1:C59,C59)+1</f>
        <v>10</v>
      </c>
      <c r="B59" s="29" t="str">
        <f t="shared" si="0"/>
        <v>(L1T2)C</v>
      </c>
      <c r="C59" s="30" t="s">
        <v>12</v>
      </c>
      <c r="D59" s="24" t="str">
        <f ca="1">IFERROR(INDEX(Data!$A$10:$O$1069,MATCH(CONCATENATE($C59,D$1,$B59),Data!$K$10:$K$1069,0),15),"")</f>
        <v/>
      </c>
      <c r="E59" s="24" t="str">
        <f ca="1">IFERROR(INDEX(Data!$A$10:$O$1069,MATCH(CONCATENATE($C59,E$1,$B59),Data!$K$10:$K$1069,0),15),"")</f>
        <v/>
      </c>
      <c r="F59" s="24" t="str">
        <f ca="1">IFERROR(INDEX(Data!$A$10:$O$1069,MATCH(CONCATENATE($C59,F$1,$B59),Data!$K$10:$K$1069,0),15),"")</f>
        <v/>
      </c>
      <c r="G59" s="24" t="str">
        <f ca="1">IFERROR(INDEX(Data!$A$10:$O$1069,MATCH(CONCATENATE($C59,G$1,$B59),Data!$K$10:$K$1069,0),15),"")</f>
        <v/>
      </c>
      <c r="H59" s="24" t="str">
        <f ca="1">IFERROR(INDEX(Data!$A$10:$O$1069,MATCH(CONCATENATE($C59,H$1,$B59),Data!$K$10:$K$1069,0),15),"")</f>
        <v/>
      </c>
      <c r="I59" s="24" t="str">
        <f ca="1">IFERROR(INDEX(Data!$A$10:$O$1069,MATCH(CONCATENATE($C59,I$1,$B59),Data!$K$10:$K$1069,0),15),"")</f>
        <v/>
      </c>
      <c r="K59">
        <v>56</v>
      </c>
      <c r="L59" s="8" t="s">
        <v>257</v>
      </c>
    </row>
    <row r="60" spans="1:12" ht="39.950000000000003" customHeight="1" x14ac:dyDescent="0.25">
      <c r="A60" s="29">
        <f>COUNTIF($C$1:C60,C60)+1</f>
        <v>10</v>
      </c>
      <c r="B60" s="29" t="str">
        <f t="shared" si="0"/>
        <v>(L1T2)C</v>
      </c>
      <c r="C60" s="30" t="s">
        <v>13</v>
      </c>
      <c r="D60" s="24" t="str">
        <f ca="1">IFERROR(INDEX(Data!$A$10:$O$1069,MATCH(CONCATENATE($C60,D$1,$B60),Data!$K$10:$K$1069,0),15),"")</f>
        <v/>
      </c>
      <c r="E60" s="24" t="str">
        <f ca="1">IFERROR(INDEX(Data!$A$10:$O$1069,MATCH(CONCATENATE($C60,E$1,$B60),Data!$K$10:$K$1069,0),15),"")</f>
        <v/>
      </c>
      <c r="F60" s="24" t="str">
        <f ca="1">IFERROR(INDEX(Data!$A$10:$O$1069,MATCH(CONCATENATE($C60,F$1,$B60),Data!$K$10:$K$1069,0),15),"")</f>
        <v/>
      </c>
      <c r="G60" s="24" t="str">
        <f ca="1">IFERROR(INDEX(Data!$A$10:$O$1069,MATCH(CONCATENATE($C60,G$1,$B60),Data!$K$10:$K$1069,0),15),"")</f>
        <v/>
      </c>
      <c r="H60" s="24" t="str">
        <f ca="1">IFERROR(INDEX(Data!$A$10:$O$1069,MATCH(CONCATENATE($C60,H$1,$B60),Data!$K$10:$K$1069,0),15),"")</f>
        <v/>
      </c>
      <c r="I60" s="24" t="str">
        <f ca="1">IFERROR(INDEX(Data!$A$10:$O$1069,MATCH(CONCATENATE($C60,I$1,$B60),Data!$K$10:$K$1069,0),15),"")</f>
        <v/>
      </c>
      <c r="K60">
        <v>57</v>
      </c>
      <c r="L60" s="8" t="s">
        <v>261</v>
      </c>
    </row>
    <row r="61" spans="1:12" ht="39.950000000000003" customHeight="1" x14ac:dyDescent="0.25">
      <c r="A61" s="29">
        <f>COUNTIF($C$1:C61,C61)+1</f>
        <v>10</v>
      </c>
      <c r="B61" s="29" t="str">
        <f t="shared" si="0"/>
        <v>(L1T2)C</v>
      </c>
      <c r="C61" s="30" t="s">
        <v>14</v>
      </c>
      <c r="D61" s="24" t="str">
        <f ca="1">IFERROR(INDEX(Data!$A$10:$O$1069,MATCH(CONCATENATE($C61,D$1,$B61),Data!$K$10:$K$1069,0),15),"")</f>
        <v/>
      </c>
      <c r="E61" s="24" t="str">
        <f ca="1">IFERROR(INDEX(Data!$A$10:$O$1069,MATCH(CONCATENATE($C61,E$1,$B61),Data!$K$10:$K$1069,0),15),"")</f>
        <v/>
      </c>
      <c r="F61" s="24" t="str">
        <f ca="1">IFERROR(INDEX(Data!$A$10:$O$1069,MATCH(CONCATENATE($C61,F$1,$B61),Data!$K$10:$K$1069,0),15),"")</f>
        <v/>
      </c>
      <c r="G61" s="24" t="str">
        <f ca="1">IFERROR(INDEX(Data!$A$10:$O$1069,MATCH(CONCATENATE($C61,G$1,$B61),Data!$K$10:$K$1069,0),15),"")</f>
        <v/>
      </c>
      <c r="H61" s="24" t="str">
        <f ca="1">IFERROR(INDEX(Data!$A$10:$O$1069,MATCH(CONCATENATE($C61,H$1,$B61),Data!$K$10:$K$1069,0),15),"")</f>
        <v/>
      </c>
      <c r="I61" s="24" t="str">
        <f ca="1">IFERROR(INDEX(Data!$A$10:$O$1069,MATCH(CONCATENATE($C61,I$1,$B61),Data!$K$10:$K$1069,0),15),"")</f>
        <v/>
      </c>
      <c r="K61">
        <v>58</v>
      </c>
      <c r="L61" s="8" t="s">
        <v>240</v>
      </c>
    </row>
    <row r="62" spans="1:12" ht="39.950000000000003" customHeight="1" x14ac:dyDescent="0.25">
      <c r="A62" s="29">
        <f>COUNTIF($C$1:C62,C62)+1</f>
        <v>10</v>
      </c>
      <c r="B62" s="29" t="str">
        <f t="shared" si="0"/>
        <v>(L1T2)C</v>
      </c>
      <c r="C62" s="30" t="s">
        <v>15</v>
      </c>
      <c r="D62" s="24" t="str">
        <f ca="1">IFERROR(INDEX(Data!$A$10:$O$1069,MATCH(CONCATENATE($C62,D$1,$B62),Data!$K$10:$K$1069,0),15),"")</f>
        <v/>
      </c>
      <c r="E62" s="24" t="str">
        <f ca="1">IFERROR(INDEX(Data!$A$10:$O$1069,MATCH(CONCATENATE($C62,E$1,$B62),Data!$K$10:$K$1069,0),15),"")</f>
        <v/>
      </c>
      <c r="F62" s="24" t="str">
        <f ca="1">IFERROR(INDEX(Data!$A$10:$O$1069,MATCH(CONCATENATE($C62,F$1,$B62),Data!$K$10:$K$1069,0),15),"")</f>
        <v/>
      </c>
      <c r="G62" s="24" t="str">
        <f ca="1">IFERROR(INDEX(Data!$A$10:$O$1069,MATCH(CONCATENATE($C62,G$1,$B62),Data!$K$10:$K$1069,0),15),"")</f>
        <v/>
      </c>
      <c r="H62" s="24" t="str">
        <f ca="1">IFERROR(INDEX(Data!$A$10:$O$1069,MATCH(CONCATENATE($C62,H$1,$B62),Data!$K$10:$K$1069,0),15),"")</f>
        <v/>
      </c>
      <c r="I62" s="24" t="str">
        <f ca="1">IFERROR(INDEX(Data!$A$10:$O$1069,MATCH(CONCATENATE($C62,I$1,$B62),Data!$K$10:$K$1069,0),15),"")</f>
        <v/>
      </c>
      <c r="K62">
        <v>59</v>
      </c>
      <c r="L62" s="8" t="s">
        <v>265</v>
      </c>
    </row>
    <row r="63" spans="1:12" ht="39.950000000000003" customHeight="1" x14ac:dyDescent="0.25">
      <c r="A63" s="29">
        <f>COUNTIF($C$1:C63,C63)+1</f>
        <v>10</v>
      </c>
      <c r="B63" s="29" t="str">
        <f t="shared" si="0"/>
        <v>(L1T2)C</v>
      </c>
      <c r="C63" s="30" t="s">
        <v>16</v>
      </c>
      <c r="D63" s="24" t="str">
        <f ca="1">IFERROR(INDEX(Data!$A$10:$O$1069,MATCH(CONCATENATE($C63,D$1,$B63),Data!$K$10:$K$1069,0),15),"")</f>
        <v/>
      </c>
      <c r="E63" s="24" t="str">
        <f ca="1">IFERROR(INDEX(Data!$A$10:$O$1069,MATCH(CONCATENATE($C63,E$1,$B63),Data!$K$10:$K$1069,0),15),"")</f>
        <v/>
      </c>
      <c r="F63" s="24" t="str">
        <f ca="1">IFERROR(INDEX(Data!$A$10:$O$1069,MATCH(CONCATENATE($C63,F$1,$B63),Data!$K$10:$K$1069,0),15),"")</f>
        <v/>
      </c>
      <c r="G63" s="24" t="str">
        <f ca="1">IFERROR(INDEX(Data!$A$10:$O$1069,MATCH(CONCATENATE($C63,G$1,$B63),Data!$K$10:$K$1069,0),15),"")</f>
        <v/>
      </c>
      <c r="H63" s="24" t="str">
        <f ca="1">IFERROR(INDEX(Data!$A$10:$O$1069,MATCH(CONCATENATE($C63,H$1,$B63),Data!$K$10:$K$1069,0),15),"")</f>
        <v/>
      </c>
      <c r="I63" s="24" t="str">
        <f ca="1">IFERROR(INDEX(Data!$A$10:$O$1069,MATCH(CONCATENATE($C63,I$1,$B63),Data!$K$10:$K$1069,0),15),"")</f>
        <v/>
      </c>
      <c r="K63">
        <v>60</v>
      </c>
      <c r="L63" s="8" t="s">
        <v>219</v>
      </c>
    </row>
    <row r="64" spans="1:12" ht="39.950000000000003" customHeight="1" x14ac:dyDescent="0.25">
      <c r="A64" s="31"/>
      <c r="B64" s="31"/>
      <c r="C64" s="30"/>
      <c r="D64" s="25"/>
      <c r="E64" s="25"/>
      <c r="F64" s="25"/>
      <c r="G64" s="25"/>
      <c r="H64" s="25"/>
      <c r="I64" s="25"/>
      <c r="K64">
        <v>61</v>
      </c>
      <c r="L64" s="8" t="s">
        <v>246</v>
      </c>
    </row>
    <row r="65" spans="1:12" ht="39.950000000000003" customHeight="1" x14ac:dyDescent="0.25">
      <c r="A65" s="29">
        <f>COUNTIF($C$1:C65,C65)+1</f>
        <v>11</v>
      </c>
      <c r="B65" s="29" t="str">
        <f>VLOOKUP(A65,$K$4:$L$73,2,FALSE)</f>
        <v>(L1T2)D</v>
      </c>
      <c r="C65" s="30" t="s">
        <v>0</v>
      </c>
      <c r="D65" s="24" t="str">
        <f ca="1">IFERROR(INDEX(Data!$A$10:$O$1069,MATCH(CONCATENATE($C65,D$1,$B65),Data!$K$10:$K$1069,0),15),"")</f>
        <v/>
      </c>
      <c r="E65" s="24" t="str">
        <f ca="1">IFERROR(INDEX(Data!$A$10:$O$1069,MATCH(CONCATENATE($C65,E$1,$B65),Data!$K$10:$K$1069,0),15),"")</f>
        <v/>
      </c>
      <c r="F65" s="24" t="str">
        <f ca="1">IFERROR(INDEX(Data!$A$10:$O$1069,MATCH(CONCATENATE($C65,F$1,$B65),Data!$K$10:$K$1069,0),15),"")</f>
        <v/>
      </c>
      <c r="G65" s="24" t="str">
        <f ca="1">IFERROR(INDEX(Data!$A$10:$O$1069,MATCH(CONCATENATE($C65,G$1,$B65),Data!$K$10:$K$1069,0),15),"")</f>
        <v/>
      </c>
      <c r="H65" s="24" t="str">
        <f ca="1">IFERROR(INDEX(Data!$A$10:$O$1069,MATCH(CONCATENATE($C65,H$1,$B65),Data!$K$10:$K$1069,0),15),"")</f>
        <v/>
      </c>
      <c r="I65" s="24" t="str">
        <f ca="1">IFERROR(INDEX(Data!$A$10:$O$1069,MATCH(CONCATENATE($C65,I$1,$B65),Data!$K$10:$K$1069,0),15),"")</f>
        <v/>
      </c>
      <c r="K65">
        <v>62</v>
      </c>
      <c r="L65" s="8" t="s">
        <v>70</v>
      </c>
    </row>
    <row r="66" spans="1:12" ht="39.950000000000003" customHeight="1" x14ac:dyDescent="0.25">
      <c r="A66" s="29">
        <f>COUNTIF($C$1:C66,C66)+1</f>
        <v>11</v>
      </c>
      <c r="B66" s="29" t="str">
        <f t="shared" si="0"/>
        <v>(L1T2)D</v>
      </c>
      <c r="C66" s="30" t="s">
        <v>12</v>
      </c>
      <c r="D66" s="24" t="str">
        <f ca="1">IFERROR(INDEX(Data!$A$10:$O$1069,MATCH(CONCATENATE($C66,D$1,$B66),Data!$K$10:$K$1069,0),15),"")</f>
        <v/>
      </c>
      <c r="E66" s="24" t="str">
        <f ca="1">IFERROR(INDEX(Data!$A$10:$O$1069,MATCH(CONCATENATE($C66,E$1,$B66),Data!$K$10:$K$1069,0),15),"")</f>
        <v/>
      </c>
      <c r="F66" s="24" t="str">
        <f ca="1">IFERROR(INDEX(Data!$A$10:$O$1069,MATCH(CONCATENATE($C66,F$1,$B66),Data!$K$10:$K$1069,0),15),"")</f>
        <v/>
      </c>
      <c r="G66" s="24" t="str">
        <f ca="1">IFERROR(INDEX(Data!$A$10:$O$1069,MATCH(CONCATENATE($C66,G$1,$B66),Data!$K$10:$K$1069,0),15),"")</f>
        <v/>
      </c>
      <c r="H66" s="24" t="str">
        <f ca="1">IFERROR(INDEX(Data!$A$10:$O$1069,MATCH(CONCATENATE($C66,H$1,$B66),Data!$K$10:$K$1069,0),15),"")</f>
        <v/>
      </c>
      <c r="I66" s="24" t="str">
        <f ca="1">IFERROR(INDEX(Data!$A$10:$O$1069,MATCH(CONCATENATE($C66,I$1,$B66),Data!$K$10:$K$1069,0),15),"")</f>
        <v/>
      </c>
      <c r="K66">
        <v>63</v>
      </c>
      <c r="L66" s="8" t="s">
        <v>71</v>
      </c>
    </row>
    <row r="67" spans="1:12" ht="39.950000000000003" customHeight="1" x14ac:dyDescent="0.25">
      <c r="A67" s="29">
        <f>COUNTIF($C$1:C67,C67)+1</f>
        <v>11</v>
      </c>
      <c r="B67" s="29" t="str">
        <f t="shared" ref="B67:B130" si="1">VLOOKUP(A67,$K$4:$L$73,2,FALSE)</f>
        <v>(L1T2)D</v>
      </c>
      <c r="C67" s="30" t="s">
        <v>13</v>
      </c>
      <c r="D67" s="24" t="str">
        <f ca="1">IFERROR(INDEX(Data!$A$10:$O$1069,MATCH(CONCATENATE($C67,D$1,$B67),Data!$K$10:$K$1069,0),15),"")</f>
        <v/>
      </c>
      <c r="E67" s="24" t="str">
        <f ca="1">IFERROR(INDEX(Data!$A$10:$O$1069,MATCH(CONCATENATE($C67,E$1,$B67),Data!$K$10:$K$1069,0),15),"")</f>
        <v/>
      </c>
      <c r="F67" s="24" t="str">
        <f ca="1">IFERROR(INDEX(Data!$A$10:$O$1069,MATCH(CONCATENATE($C67,F$1,$B67),Data!$K$10:$K$1069,0),15),"")</f>
        <v/>
      </c>
      <c r="G67" s="24" t="str">
        <f ca="1">IFERROR(INDEX(Data!$A$10:$O$1069,MATCH(CONCATENATE($C67,G$1,$B67),Data!$K$10:$K$1069,0),15),"")</f>
        <v/>
      </c>
      <c r="H67" s="24" t="str">
        <f ca="1">IFERROR(INDEX(Data!$A$10:$O$1069,MATCH(CONCATENATE($C67,H$1,$B67),Data!$K$10:$K$1069,0),15),"")</f>
        <v/>
      </c>
      <c r="I67" s="24" t="str">
        <f ca="1">IFERROR(INDEX(Data!$A$10:$O$1069,MATCH(CONCATENATE($C67,I$1,$B67),Data!$K$10:$K$1069,0),15),"")</f>
        <v/>
      </c>
      <c r="K67">
        <v>64</v>
      </c>
      <c r="L67" s="8" t="s">
        <v>272</v>
      </c>
    </row>
    <row r="68" spans="1:12" ht="39.950000000000003" customHeight="1" x14ac:dyDescent="0.25">
      <c r="A68" s="29">
        <f>COUNTIF($C$1:C68,C68)+1</f>
        <v>11</v>
      </c>
      <c r="B68" s="29" t="str">
        <f t="shared" si="1"/>
        <v>(L1T2)D</v>
      </c>
      <c r="C68" s="30" t="s">
        <v>14</v>
      </c>
      <c r="D68" s="24" t="str">
        <f ca="1">IFERROR(INDEX(Data!$A$10:$O$1069,MATCH(CONCATENATE($C68,D$1,$B68),Data!$K$10:$K$1069,0),15),"")</f>
        <v/>
      </c>
      <c r="E68" s="24" t="str">
        <f ca="1">IFERROR(INDEX(Data!$A$10:$O$1069,MATCH(CONCATENATE($C68,E$1,$B68),Data!$K$10:$K$1069,0),15),"")</f>
        <v/>
      </c>
      <c r="F68" s="24" t="str">
        <f ca="1">IFERROR(INDEX(Data!$A$10:$O$1069,MATCH(CONCATENATE($C68,F$1,$B68),Data!$K$10:$K$1069,0),15),"")</f>
        <v/>
      </c>
      <c r="G68" s="24" t="str">
        <f ca="1">IFERROR(INDEX(Data!$A$10:$O$1069,MATCH(CONCATENATE($C68,G$1,$B68),Data!$K$10:$K$1069,0),15),"")</f>
        <v/>
      </c>
      <c r="H68" s="24" t="str">
        <f ca="1">IFERROR(INDEX(Data!$A$10:$O$1069,MATCH(CONCATENATE($C68,H$1,$B68),Data!$K$10:$K$1069,0),15),"")</f>
        <v/>
      </c>
      <c r="I68" s="24" t="str">
        <f ca="1">IFERROR(INDEX(Data!$A$10:$O$1069,MATCH(CONCATENATE($C68,I$1,$B68),Data!$K$10:$K$1069,0),15),"")</f>
        <v/>
      </c>
      <c r="K68">
        <v>65</v>
      </c>
      <c r="L68" s="65" t="s">
        <v>65</v>
      </c>
    </row>
    <row r="69" spans="1:12" ht="39.950000000000003" customHeight="1" x14ac:dyDescent="0.25">
      <c r="A69" s="29">
        <f>COUNTIF($C$1:C69,C69)+1</f>
        <v>11</v>
      </c>
      <c r="B69" s="29" t="str">
        <f t="shared" si="1"/>
        <v>(L1T2)D</v>
      </c>
      <c r="C69" s="30" t="s">
        <v>15</v>
      </c>
      <c r="D69" s="24" t="str">
        <f ca="1">IFERROR(INDEX(Data!$A$10:$O$1069,MATCH(CONCATENATE($C69,D$1,$B69),Data!$K$10:$K$1069,0),15),"")</f>
        <v/>
      </c>
      <c r="E69" s="24" t="str">
        <f ca="1">IFERROR(INDEX(Data!$A$10:$O$1069,MATCH(CONCATENATE($C69,E$1,$B69),Data!$K$10:$K$1069,0),15),"")</f>
        <v/>
      </c>
      <c r="F69" s="24" t="str">
        <f ca="1">IFERROR(INDEX(Data!$A$10:$O$1069,MATCH(CONCATENATE($C69,F$1,$B69),Data!$K$10:$K$1069,0),15),"")</f>
        <v/>
      </c>
      <c r="G69" s="24" t="str">
        <f ca="1">IFERROR(INDEX(Data!$A$10:$O$1069,MATCH(CONCATENATE($C69,G$1,$B69),Data!$K$10:$K$1069,0),15),"")</f>
        <v/>
      </c>
      <c r="H69" s="24" t="str">
        <f ca="1">IFERROR(INDEX(Data!$A$10:$O$1069,MATCH(CONCATENATE($C69,H$1,$B69),Data!$K$10:$K$1069,0),15),"")</f>
        <v/>
      </c>
      <c r="I69" s="24" t="str">
        <f ca="1">IFERROR(INDEX(Data!$A$10:$O$1069,MATCH(CONCATENATE($C69,I$1,$B69),Data!$K$10:$K$1069,0),15),"")</f>
        <v/>
      </c>
      <c r="K69">
        <v>66</v>
      </c>
    </row>
    <row r="70" spans="1:12" ht="39.950000000000003" customHeight="1" x14ac:dyDescent="0.25">
      <c r="A70" s="29">
        <f>COUNTIF($C$1:C70,C70)+1</f>
        <v>11</v>
      </c>
      <c r="B70" s="29" t="str">
        <f t="shared" si="1"/>
        <v>(L1T2)D</v>
      </c>
      <c r="C70" s="30" t="s">
        <v>16</v>
      </c>
      <c r="D70" s="24" t="str">
        <f ca="1">IFERROR(INDEX(Data!$A$10:$O$1069,MATCH(CONCATENATE($C70,D$1,$B70),Data!$K$10:$K$1069,0),15),"")</f>
        <v/>
      </c>
      <c r="E70" s="24" t="str">
        <f ca="1">IFERROR(INDEX(Data!$A$10:$O$1069,MATCH(CONCATENATE($C70,E$1,$B70),Data!$K$10:$K$1069,0),15),"")</f>
        <v/>
      </c>
      <c r="F70" s="24" t="str">
        <f ca="1">IFERROR(INDEX(Data!$A$10:$O$1069,MATCH(CONCATENATE($C70,F$1,$B70),Data!$K$10:$K$1069,0),15),"")</f>
        <v/>
      </c>
      <c r="G70" s="24" t="str">
        <f ca="1">IFERROR(INDEX(Data!$A$10:$O$1069,MATCH(CONCATENATE($C70,G$1,$B70),Data!$K$10:$K$1069,0),15),"")</f>
        <v/>
      </c>
      <c r="H70" s="24" t="str">
        <f ca="1">IFERROR(INDEX(Data!$A$10:$O$1069,MATCH(CONCATENATE($C70,H$1,$B70),Data!$K$10:$K$1069,0),15),"")</f>
        <v/>
      </c>
      <c r="I70" s="24" t="str">
        <f ca="1">IFERROR(INDEX(Data!$A$10:$O$1069,MATCH(CONCATENATE($C70,I$1,$B70),Data!$K$10:$K$1069,0),15),"")</f>
        <v/>
      </c>
      <c r="K70">
        <v>67</v>
      </c>
    </row>
    <row r="71" spans="1:12" ht="39.950000000000003" customHeight="1" x14ac:dyDescent="0.25">
      <c r="A71" s="31"/>
      <c r="B71" s="31"/>
      <c r="C71" s="30"/>
      <c r="D71" s="25"/>
      <c r="E71" s="25"/>
      <c r="F71" s="25"/>
      <c r="G71" s="25"/>
      <c r="H71" s="25"/>
      <c r="I71" s="25"/>
      <c r="K71">
        <v>68</v>
      </c>
    </row>
    <row r="72" spans="1:12" ht="39.950000000000003" customHeight="1" x14ac:dyDescent="0.25">
      <c r="A72" s="29">
        <f>COUNTIF($C$1:C72,C72)+1</f>
        <v>12</v>
      </c>
      <c r="B72" s="29" t="str">
        <f>VLOOKUP(A72,$K$4:$L$73,2,FALSE)</f>
        <v>(L1T2)E</v>
      </c>
      <c r="C72" s="30" t="s">
        <v>0</v>
      </c>
      <c r="D72" s="24" t="str">
        <f ca="1">IFERROR(INDEX(Data!$A$10:$O$1069,MATCH(CONCATENATE($C72,D$1,$B72),Data!$K$10:$K$1069,0),15),"")</f>
        <v/>
      </c>
      <c r="E72" s="24" t="str">
        <f ca="1">IFERROR(INDEX(Data!$A$10:$O$1069,MATCH(CONCATENATE($C72,E$1,$B72),Data!$K$10:$K$1069,0),15),"")</f>
        <v/>
      </c>
      <c r="F72" s="24" t="str">
        <f ca="1">IFERROR(INDEX(Data!$A$10:$O$1069,MATCH(CONCATENATE($C72,F$1,$B72),Data!$K$10:$K$1069,0),15),"")</f>
        <v/>
      </c>
      <c r="G72" s="24" t="str">
        <f ca="1">IFERROR(INDEX(Data!$A$10:$O$1069,MATCH(CONCATENATE($C72,G$1,$B72),Data!$K$10:$K$1069,0),15),"")</f>
        <v/>
      </c>
      <c r="H72" s="24" t="str">
        <f ca="1">IFERROR(INDEX(Data!$A$10:$O$1069,MATCH(CONCATENATE($C72,H$1,$B72),Data!$K$10:$K$1069,0),15),"")</f>
        <v/>
      </c>
      <c r="I72" s="24" t="str">
        <f ca="1">IFERROR(INDEX(Data!$A$10:$O$1069,MATCH(CONCATENATE($C72,I$1,$B72),Data!$K$10:$K$1069,0),15),"")</f>
        <v/>
      </c>
      <c r="K72">
        <v>69</v>
      </c>
    </row>
    <row r="73" spans="1:12" ht="39.950000000000003" customHeight="1" x14ac:dyDescent="0.25">
      <c r="A73" s="29">
        <f>COUNTIF($C$1:C73,C73)+1</f>
        <v>12</v>
      </c>
      <c r="B73" s="29" t="str">
        <f t="shared" si="1"/>
        <v>(L1T2)E</v>
      </c>
      <c r="C73" s="30" t="s">
        <v>12</v>
      </c>
      <c r="D73" s="24" t="str">
        <f ca="1">IFERROR(INDEX(Data!$A$10:$O$1069,MATCH(CONCATENATE($C73,D$1,$B73),Data!$K$10:$K$1069,0),15),"")</f>
        <v/>
      </c>
      <c r="E73" s="24" t="str">
        <f ca="1">IFERROR(INDEX(Data!$A$10:$O$1069,MATCH(CONCATENATE($C73,E$1,$B73),Data!$K$10:$K$1069,0),15),"")</f>
        <v/>
      </c>
      <c r="F73" s="24" t="str">
        <f ca="1">IFERROR(INDEX(Data!$A$10:$O$1069,MATCH(CONCATENATE($C73,F$1,$B73),Data!$K$10:$K$1069,0),15),"")</f>
        <v/>
      </c>
      <c r="G73" s="24" t="str">
        <f ca="1">IFERROR(INDEX(Data!$A$10:$O$1069,MATCH(CONCATENATE($C73,G$1,$B73),Data!$K$10:$K$1069,0),15),"")</f>
        <v/>
      </c>
      <c r="H73" s="24" t="str">
        <f ca="1">IFERROR(INDEX(Data!$A$10:$O$1069,MATCH(CONCATENATE($C73,H$1,$B73),Data!$K$10:$K$1069,0),15),"")</f>
        <v/>
      </c>
      <c r="I73" s="24" t="str">
        <f ca="1">IFERROR(INDEX(Data!$A$10:$O$1069,MATCH(CONCATENATE($C73,I$1,$B73),Data!$K$10:$K$1069,0),15),"")</f>
        <v/>
      </c>
      <c r="K73">
        <v>70</v>
      </c>
    </row>
    <row r="74" spans="1:12" ht="39.950000000000003" customHeight="1" x14ac:dyDescent="0.25">
      <c r="A74" s="29">
        <f>COUNTIF($C$1:C74,C74)+1</f>
        <v>12</v>
      </c>
      <c r="B74" s="29" t="str">
        <f t="shared" si="1"/>
        <v>(L1T2)E</v>
      </c>
      <c r="C74" s="30" t="s">
        <v>13</v>
      </c>
      <c r="D74" s="24" t="str">
        <f ca="1">IFERROR(INDEX(Data!$A$10:$O$1069,MATCH(CONCATENATE($C74,D$1,$B74),Data!$K$10:$K$1069,0),15),"")</f>
        <v/>
      </c>
      <c r="E74" s="24" t="str">
        <f ca="1">IFERROR(INDEX(Data!$A$10:$O$1069,MATCH(CONCATENATE($C74,E$1,$B74),Data!$K$10:$K$1069,0),15),"")</f>
        <v/>
      </c>
      <c r="F74" s="24" t="str">
        <f ca="1">IFERROR(INDEX(Data!$A$10:$O$1069,MATCH(CONCATENATE($C74,F$1,$B74),Data!$K$10:$K$1069,0),15),"")</f>
        <v/>
      </c>
      <c r="G74" s="24" t="str">
        <f ca="1">IFERROR(INDEX(Data!$A$10:$O$1069,MATCH(CONCATENATE($C74,G$1,$B74),Data!$K$10:$K$1069,0),15),"")</f>
        <v/>
      </c>
      <c r="H74" s="24" t="str">
        <f ca="1">IFERROR(INDEX(Data!$A$10:$O$1069,MATCH(CONCATENATE($C74,H$1,$B74),Data!$K$10:$K$1069,0),15),"")</f>
        <v/>
      </c>
      <c r="I74" s="24" t="str">
        <f ca="1">IFERROR(INDEX(Data!$A$10:$O$1069,MATCH(CONCATENATE($C74,I$1,$B74),Data!$K$10:$K$1069,0),15),"")</f>
        <v/>
      </c>
    </row>
    <row r="75" spans="1:12" ht="39.950000000000003" customHeight="1" x14ac:dyDescent="0.25">
      <c r="A75" s="29">
        <f>COUNTIF($C$1:C75,C75)+1</f>
        <v>12</v>
      </c>
      <c r="B75" s="29" t="str">
        <f t="shared" si="1"/>
        <v>(L1T2)E</v>
      </c>
      <c r="C75" s="30" t="s">
        <v>14</v>
      </c>
      <c r="D75" s="24" t="str">
        <f ca="1">IFERROR(INDEX(Data!$A$10:$O$1069,MATCH(CONCATENATE($C75,D$1,$B75),Data!$K$10:$K$1069,0),15),"")</f>
        <v/>
      </c>
      <c r="E75" s="24" t="str">
        <f ca="1">IFERROR(INDEX(Data!$A$10:$O$1069,MATCH(CONCATENATE($C75,E$1,$B75),Data!$K$10:$K$1069,0),15),"")</f>
        <v/>
      </c>
      <c r="F75" s="24" t="str">
        <f ca="1">IFERROR(INDEX(Data!$A$10:$O$1069,MATCH(CONCATENATE($C75,F$1,$B75),Data!$K$10:$K$1069,0),15),"")</f>
        <v/>
      </c>
      <c r="G75" s="24" t="str">
        <f ca="1">IFERROR(INDEX(Data!$A$10:$O$1069,MATCH(CONCATENATE($C75,G$1,$B75),Data!$K$10:$K$1069,0),15),"")</f>
        <v/>
      </c>
      <c r="H75" s="24" t="str">
        <f ca="1">IFERROR(INDEX(Data!$A$10:$O$1069,MATCH(CONCATENATE($C75,H$1,$B75),Data!$K$10:$K$1069,0),15),"")</f>
        <v/>
      </c>
      <c r="I75" s="24" t="str">
        <f ca="1">IFERROR(INDEX(Data!$A$10:$O$1069,MATCH(CONCATENATE($C75,I$1,$B75),Data!$K$10:$K$1069,0),15),"")</f>
        <v/>
      </c>
    </row>
    <row r="76" spans="1:12" ht="39.950000000000003" customHeight="1" x14ac:dyDescent="0.25">
      <c r="A76" s="29">
        <f>COUNTIF($C$1:C76,C76)+1</f>
        <v>12</v>
      </c>
      <c r="B76" s="29" t="str">
        <f t="shared" si="1"/>
        <v>(L1T2)E</v>
      </c>
      <c r="C76" s="30" t="s">
        <v>15</v>
      </c>
      <c r="D76" s="24" t="str">
        <f ca="1">IFERROR(INDEX(Data!$A$10:$O$1069,MATCH(CONCATENATE($C76,D$1,$B76),Data!$K$10:$K$1069,0),15),"")</f>
        <v/>
      </c>
      <c r="E76" s="24" t="str">
        <f ca="1">IFERROR(INDEX(Data!$A$10:$O$1069,MATCH(CONCATENATE($C76,E$1,$B76),Data!$K$10:$K$1069,0),15),"")</f>
        <v/>
      </c>
      <c r="F76" s="24" t="str">
        <f ca="1">IFERROR(INDEX(Data!$A$10:$O$1069,MATCH(CONCATENATE($C76,F$1,$B76),Data!$K$10:$K$1069,0),15),"")</f>
        <v/>
      </c>
      <c r="G76" s="24" t="str">
        <f ca="1">IFERROR(INDEX(Data!$A$10:$O$1069,MATCH(CONCATENATE($C76,G$1,$B76),Data!$K$10:$K$1069,0),15),"")</f>
        <v/>
      </c>
      <c r="H76" s="24" t="str">
        <f ca="1">IFERROR(INDEX(Data!$A$10:$O$1069,MATCH(CONCATENATE($C76,H$1,$B76),Data!$K$10:$K$1069,0),15),"")</f>
        <v/>
      </c>
      <c r="I76" s="24" t="str">
        <f ca="1">IFERROR(INDEX(Data!$A$10:$O$1069,MATCH(CONCATENATE($C76,I$1,$B76),Data!$K$10:$K$1069,0),15),"")</f>
        <v/>
      </c>
    </row>
    <row r="77" spans="1:12" ht="39.950000000000003" customHeight="1" x14ac:dyDescent="0.25">
      <c r="A77" s="29">
        <f>COUNTIF($C$1:C77,C77)+1</f>
        <v>12</v>
      </c>
      <c r="B77" s="29" t="str">
        <f t="shared" si="1"/>
        <v>(L1T2)E</v>
      </c>
      <c r="C77" s="30" t="s">
        <v>16</v>
      </c>
      <c r="D77" s="24" t="str">
        <f ca="1">IFERROR(INDEX(Data!$A$10:$O$1069,MATCH(CONCATENATE($C77,D$1,$B77),Data!$K$10:$K$1069,0),15),"")</f>
        <v/>
      </c>
      <c r="E77" s="24" t="str">
        <f ca="1">IFERROR(INDEX(Data!$A$10:$O$1069,MATCH(CONCATENATE($C77,E$1,$B77),Data!$K$10:$K$1069,0),15),"")</f>
        <v/>
      </c>
      <c r="F77" s="24" t="str">
        <f ca="1">IFERROR(INDEX(Data!$A$10:$O$1069,MATCH(CONCATENATE($C77,F$1,$B77),Data!$K$10:$K$1069,0),15),"")</f>
        <v/>
      </c>
      <c r="G77" s="24" t="str">
        <f ca="1">IFERROR(INDEX(Data!$A$10:$O$1069,MATCH(CONCATENATE($C77,G$1,$B77),Data!$K$10:$K$1069,0),15),"")</f>
        <v/>
      </c>
      <c r="H77" s="24" t="str">
        <f ca="1">IFERROR(INDEX(Data!$A$10:$O$1069,MATCH(CONCATENATE($C77,H$1,$B77),Data!$K$10:$K$1069,0),15),"")</f>
        <v/>
      </c>
      <c r="I77" s="24" t="str">
        <f ca="1">IFERROR(INDEX(Data!$A$10:$O$1069,MATCH(CONCATENATE($C77,I$1,$B77),Data!$K$10:$K$1069,0),15),"")</f>
        <v/>
      </c>
    </row>
    <row r="78" spans="1:12" ht="39.950000000000003" customHeight="1" x14ac:dyDescent="0.25">
      <c r="A78" s="31"/>
      <c r="B78" s="31"/>
      <c r="C78" s="30"/>
      <c r="D78" s="25"/>
      <c r="E78" s="25"/>
      <c r="F78" s="25"/>
      <c r="G78" s="25"/>
      <c r="H78" s="25"/>
      <c r="I78" s="25"/>
    </row>
    <row r="79" spans="1:12" ht="39.950000000000003" customHeight="1" x14ac:dyDescent="0.25">
      <c r="A79" s="29">
        <f>COUNTIF($C$1:C79,C79)+1</f>
        <v>13</v>
      </c>
      <c r="B79" s="29" t="str">
        <f>VLOOKUP(A79,$K$4:$L$73,2,FALSE)</f>
        <v>(L1T3) A</v>
      </c>
      <c r="C79" s="30" t="s">
        <v>0</v>
      </c>
      <c r="D79" s="24" t="str">
        <f ca="1">IFERROR(INDEX(Data!$A$10:$O$1069,MATCH(CONCATENATE($C79,D$1,$B79),Data!$K$10:$K$1069,0),15),"")</f>
        <v/>
      </c>
      <c r="E79" s="24" t="str">
        <f ca="1">IFERROR(INDEX(Data!$A$10:$O$1069,MATCH(CONCATENATE($C79,E$1,$B79),Data!$K$10:$K$1069,0),15),"")</f>
        <v/>
      </c>
      <c r="F79" s="24" t="str">
        <f ca="1">IFERROR(INDEX(Data!$A$10:$O$1069,MATCH(CONCATENATE($C79,F$1,$B79),Data!$K$10:$K$1069,0),15),"")</f>
        <v/>
      </c>
      <c r="G79" s="24" t="str">
        <f ca="1">IFERROR(INDEX(Data!$A$10:$O$1069,MATCH(CONCATENATE($C79,G$1,$B79),Data!$K$10:$K$1069,0),15),"")</f>
        <v/>
      </c>
      <c r="H79" s="24" t="str">
        <f ca="1">IFERROR(INDEX(Data!$A$10:$O$1069,MATCH(CONCATENATE($C79,H$1,$B79),Data!$K$10:$K$1069,0),15),"")</f>
        <v/>
      </c>
      <c r="I79" s="24" t="str">
        <f ca="1">IFERROR(INDEX(Data!$A$10:$O$1069,MATCH(CONCATENATE($C79,I$1,$B79),Data!$K$10:$K$1069,0),15),"")</f>
        <v/>
      </c>
    </row>
    <row r="80" spans="1:12" ht="39.950000000000003" customHeight="1" x14ac:dyDescent="0.25">
      <c r="A80" s="29">
        <f>COUNTIF($C$1:C80,C80)+1</f>
        <v>13</v>
      </c>
      <c r="B80" s="29" t="str">
        <f t="shared" si="1"/>
        <v>(L1T3) A</v>
      </c>
      <c r="C80" s="30" t="s">
        <v>12</v>
      </c>
      <c r="D80" s="24" t="str">
        <f ca="1">IFERROR(INDEX(Data!$A$10:$O$1069,MATCH(CONCATENATE($C80,D$1,$B80),Data!$K$10:$K$1069,0),15),"")</f>
        <v/>
      </c>
      <c r="E80" s="24" t="str">
        <f ca="1">IFERROR(INDEX(Data!$A$10:$O$1069,MATCH(CONCATENATE($C80,E$1,$B80),Data!$K$10:$K$1069,0),15),"")</f>
        <v/>
      </c>
      <c r="F80" s="24" t="str">
        <f ca="1">IFERROR(INDEX(Data!$A$10:$O$1069,MATCH(CONCATENATE($C80,F$1,$B80),Data!$K$10:$K$1069,0),15),"")</f>
        <v/>
      </c>
      <c r="G80" s="24" t="str">
        <f ca="1">IFERROR(INDEX(Data!$A$10:$O$1069,MATCH(CONCATENATE($C80,G$1,$B80),Data!$K$10:$K$1069,0),15),"")</f>
        <v/>
      </c>
      <c r="H80" s="24" t="str">
        <f ca="1">IFERROR(INDEX(Data!$A$10:$O$1069,MATCH(CONCATENATE($C80,H$1,$B80),Data!$K$10:$K$1069,0),15),"")</f>
        <v/>
      </c>
      <c r="I80" s="24" t="str">
        <f ca="1">IFERROR(INDEX(Data!$A$10:$O$1069,MATCH(CONCATENATE($C80,I$1,$B80),Data!$K$10:$K$1069,0),15),"")</f>
        <v/>
      </c>
    </row>
    <row r="81" spans="1:9" ht="39.950000000000003" customHeight="1" x14ac:dyDescent="0.25">
      <c r="A81" s="29">
        <f>COUNTIF($C$1:C81,C81)+1</f>
        <v>13</v>
      </c>
      <c r="B81" s="29" t="str">
        <f t="shared" si="1"/>
        <v>(L1T3) A</v>
      </c>
      <c r="C81" s="30" t="s">
        <v>13</v>
      </c>
      <c r="D81" s="24" t="str">
        <f ca="1">IFERROR(INDEX(Data!$A$10:$O$1069,MATCH(CONCATENATE($C81,D$1,$B81),Data!$K$10:$K$1069,0),15),"")</f>
        <v/>
      </c>
      <c r="E81" s="24" t="str">
        <f ca="1">IFERROR(INDEX(Data!$A$10:$O$1069,MATCH(CONCATENATE($C81,E$1,$B81),Data!$K$10:$K$1069,0),15),"")</f>
        <v/>
      </c>
      <c r="F81" s="24" t="str">
        <f ca="1">IFERROR(INDEX(Data!$A$10:$O$1069,MATCH(CONCATENATE($C81,F$1,$B81),Data!$K$10:$K$1069,0),15),"")</f>
        <v/>
      </c>
      <c r="G81" s="24" t="str">
        <f ca="1">IFERROR(INDEX(Data!$A$10:$O$1069,MATCH(CONCATENATE($C81,G$1,$B81),Data!$K$10:$K$1069,0),15),"")</f>
        <v/>
      </c>
      <c r="H81" s="24" t="str">
        <f ca="1">IFERROR(INDEX(Data!$A$10:$O$1069,MATCH(CONCATENATE($C81,H$1,$B81),Data!$K$10:$K$1069,0),15),"")</f>
        <v/>
      </c>
      <c r="I81" s="24" t="str">
        <f ca="1">IFERROR(INDEX(Data!$A$10:$O$1069,MATCH(CONCATENATE($C81,I$1,$B81),Data!$K$10:$K$1069,0),15),"")</f>
        <v/>
      </c>
    </row>
    <row r="82" spans="1:9" ht="39.950000000000003" customHeight="1" x14ac:dyDescent="0.25">
      <c r="A82" s="29">
        <f>COUNTIF($C$1:C82,C82)+1</f>
        <v>13</v>
      </c>
      <c r="B82" s="29" t="str">
        <f t="shared" si="1"/>
        <v>(L1T3) A</v>
      </c>
      <c r="C82" s="30" t="s">
        <v>14</v>
      </c>
      <c r="D82" s="24" t="str">
        <f ca="1">IFERROR(INDEX(Data!$A$10:$O$1069,MATCH(CONCATENATE($C82,D$1,$B82),Data!$K$10:$K$1069,0),15),"")</f>
        <v/>
      </c>
      <c r="E82" s="24" t="str">
        <f ca="1">IFERROR(INDEX(Data!$A$10:$O$1069,MATCH(CONCATENATE($C82,E$1,$B82),Data!$K$10:$K$1069,0),15),"")</f>
        <v/>
      </c>
      <c r="F82" s="24" t="str">
        <f ca="1">IFERROR(INDEX(Data!$A$10:$O$1069,MATCH(CONCATENATE($C82,F$1,$B82),Data!$K$10:$K$1069,0),15),"")</f>
        <v/>
      </c>
      <c r="G82" s="24" t="str">
        <f ca="1">IFERROR(INDEX(Data!$A$10:$O$1069,MATCH(CONCATENATE($C82,G$1,$B82),Data!$K$10:$K$1069,0),15),"")</f>
        <v/>
      </c>
      <c r="H82" s="24" t="str">
        <f ca="1">IFERROR(INDEX(Data!$A$10:$O$1069,MATCH(CONCATENATE($C82,H$1,$B82),Data!$K$10:$K$1069,0),15),"")</f>
        <v/>
      </c>
      <c r="I82" s="24" t="str">
        <f ca="1">IFERROR(INDEX(Data!$A$10:$O$1069,MATCH(CONCATENATE($C82,I$1,$B82),Data!$K$10:$K$1069,0),15),"")</f>
        <v/>
      </c>
    </row>
    <row r="83" spans="1:9" ht="39.950000000000003" customHeight="1" x14ac:dyDescent="0.25">
      <c r="A83" s="29">
        <f>COUNTIF($C$1:C83,C83)+1</f>
        <v>13</v>
      </c>
      <c r="B83" s="29" t="str">
        <f t="shared" si="1"/>
        <v>(L1T3) A</v>
      </c>
      <c r="C83" s="30" t="s">
        <v>15</v>
      </c>
      <c r="D83" s="24" t="str">
        <f ca="1">IFERROR(INDEX(Data!$A$10:$O$1069,MATCH(CONCATENATE($C83,D$1,$B83),Data!$K$10:$K$1069,0),15),"")</f>
        <v/>
      </c>
      <c r="E83" s="24" t="str">
        <f ca="1">IFERROR(INDEX(Data!$A$10:$O$1069,MATCH(CONCATENATE($C83,E$1,$B83),Data!$K$10:$K$1069,0),15),"")</f>
        <v/>
      </c>
      <c r="F83" s="24" t="str">
        <f ca="1">IFERROR(INDEX(Data!$A$10:$O$1069,MATCH(CONCATENATE($C83,F$1,$B83),Data!$K$10:$K$1069,0),15),"")</f>
        <v/>
      </c>
      <c r="G83" s="24" t="str">
        <f ca="1">IFERROR(INDEX(Data!$A$10:$O$1069,MATCH(CONCATENATE($C83,G$1,$B83),Data!$K$10:$K$1069,0),15),"")</f>
        <v/>
      </c>
      <c r="H83" s="24" t="str">
        <f ca="1">IFERROR(INDEX(Data!$A$10:$O$1069,MATCH(CONCATENATE($C83,H$1,$B83),Data!$K$10:$K$1069,0),15),"")</f>
        <v/>
      </c>
      <c r="I83" s="24" t="str">
        <f ca="1">IFERROR(INDEX(Data!$A$10:$O$1069,MATCH(CONCATENATE($C83,I$1,$B83),Data!$K$10:$K$1069,0),15),"")</f>
        <v/>
      </c>
    </row>
    <row r="84" spans="1:9" ht="39.950000000000003" customHeight="1" x14ac:dyDescent="0.25">
      <c r="A84" s="29">
        <f>COUNTIF($C$1:C84,C84)+1</f>
        <v>13</v>
      </c>
      <c r="B84" s="29" t="str">
        <f t="shared" si="1"/>
        <v>(L1T3) A</v>
      </c>
      <c r="C84" s="30" t="s">
        <v>16</v>
      </c>
      <c r="D84" s="24" t="str">
        <f ca="1">IFERROR(INDEX(Data!$A$10:$O$1069,MATCH(CONCATENATE($C84,D$1,$B84),Data!$K$10:$K$1069,0),15),"")</f>
        <v/>
      </c>
      <c r="E84" s="24" t="str">
        <f ca="1">IFERROR(INDEX(Data!$A$10:$O$1069,MATCH(CONCATENATE($C84,E$1,$B84),Data!$K$10:$K$1069,0),15),"")</f>
        <v/>
      </c>
      <c r="F84" s="24" t="str">
        <f ca="1">IFERROR(INDEX(Data!$A$10:$O$1069,MATCH(CONCATENATE($C84,F$1,$B84),Data!$K$10:$K$1069,0),15),"")</f>
        <v/>
      </c>
      <c r="G84" s="24" t="str">
        <f ca="1">IFERROR(INDEX(Data!$A$10:$O$1069,MATCH(CONCATENATE($C84,G$1,$B84),Data!$K$10:$K$1069,0),15),"")</f>
        <v/>
      </c>
      <c r="H84" s="24" t="str">
        <f ca="1">IFERROR(INDEX(Data!$A$10:$O$1069,MATCH(CONCATENATE($C84,H$1,$B84),Data!$K$10:$K$1069,0),15),"")</f>
        <v/>
      </c>
      <c r="I84" s="24" t="str">
        <f ca="1">IFERROR(INDEX(Data!$A$10:$O$1069,MATCH(CONCATENATE($C84,I$1,$B84),Data!$K$10:$K$1069,0),15),"")</f>
        <v/>
      </c>
    </row>
    <row r="85" spans="1:9" ht="39.950000000000003" customHeight="1" x14ac:dyDescent="0.25">
      <c r="A85" s="31"/>
      <c r="B85" s="31"/>
      <c r="C85" s="30"/>
      <c r="D85" s="25"/>
      <c r="E85" s="25"/>
      <c r="F85" s="25"/>
      <c r="G85" s="25"/>
      <c r="H85" s="25"/>
      <c r="I85" s="25"/>
    </row>
    <row r="86" spans="1:9" ht="39.950000000000003" customHeight="1" x14ac:dyDescent="0.25">
      <c r="A86" s="29">
        <f>COUNTIF($C$1:C86,C86)+1</f>
        <v>14</v>
      </c>
      <c r="B86" s="29" t="str">
        <f>VLOOKUP(A86,$K$4:$L$73,2,FALSE)</f>
        <v>(L1T3) B</v>
      </c>
      <c r="C86" s="30" t="s">
        <v>0</v>
      </c>
      <c r="D86" s="24" t="str">
        <f ca="1">IFERROR(INDEX(Data!$A$10:$O$1069,MATCH(CONCATENATE($C86,D$1,$B86),Data!$K$10:$K$1069,0),15),"")</f>
        <v/>
      </c>
      <c r="E86" s="24" t="str">
        <f ca="1">IFERROR(INDEX(Data!$A$10:$O$1069,MATCH(CONCATENATE($C86,E$1,$B86),Data!$K$10:$K$1069,0),15),"")</f>
        <v/>
      </c>
      <c r="F86" s="24" t="str">
        <f ca="1">IFERROR(INDEX(Data!$A$10:$O$1069,MATCH(CONCATENATE($C86,F$1,$B86),Data!$K$10:$K$1069,0),15),"")</f>
        <v/>
      </c>
      <c r="G86" s="24" t="str">
        <f ca="1">IFERROR(INDEX(Data!$A$10:$O$1069,MATCH(CONCATENATE($C86,G$1,$B86),Data!$K$10:$K$1069,0),15),"")</f>
        <v/>
      </c>
      <c r="H86" s="24" t="str">
        <f ca="1">IFERROR(INDEX(Data!$A$10:$O$1069,MATCH(CONCATENATE($C86,H$1,$B86),Data!$K$10:$K$1069,0),15),"")</f>
        <v/>
      </c>
      <c r="I86" s="24" t="str">
        <f ca="1">IFERROR(INDEX(Data!$A$10:$O$1069,MATCH(CONCATENATE($C86,I$1,$B86),Data!$K$10:$K$1069,0),15),"")</f>
        <v/>
      </c>
    </row>
    <row r="87" spans="1:9" ht="39.950000000000003" customHeight="1" x14ac:dyDescent="0.25">
      <c r="A87" s="29">
        <f>COUNTIF($C$1:C87,C87)+1</f>
        <v>14</v>
      </c>
      <c r="B87" s="29" t="str">
        <f t="shared" si="1"/>
        <v>(L1T3) B</v>
      </c>
      <c r="C87" s="30" t="s">
        <v>12</v>
      </c>
      <c r="D87" s="24" t="str">
        <f ca="1">IFERROR(INDEX(Data!$A$10:$O$1069,MATCH(CONCATENATE($C87,D$1,$B87),Data!$K$10:$K$1069,0),15),"")</f>
        <v/>
      </c>
      <c r="E87" s="24" t="str">
        <f ca="1">IFERROR(INDEX(Data!$A$10:$O$1069,MATCH(CONCATENATE($C87,E$1,$B87),Data!$K$10:$K$1069,0),15),"")</f>
        <v/>
      </c>
      <c r="F87" s="24" t="str">
        <f ca="1">IFERROR(INDEX(Data!$A$10:$O$1069,MATCH(CONCATENATE($C87,F$1,$B87),Data!$K$10:$K$1069,0),15),"")</f>
        <v/>
      </c>
      <c r="G87" s="24" t="str">
        <f ca="1">IFERROR(INDEX(Data!$A$10:$O$1069,MATCH(CONCATENATE($C87,G$1,$B87),Data!$K$10:$K$1069,0),15),"")</f>
        <v/>
      </c>
      <c r="H87" s="24" t="str">
        <f ca="1">IFERROR(INDEX(Data!$A$10:$O$1069,MATCH(CONCATENATE($C87,H$1,$B87),Data!$K$10:$K$1069,0),15),"")</f>
        <v/>
      </c>
      <c r="I87" s="24" t="str">
        <f ca="1">IFERROR(INDEX(Data!$A$10:$O$1069,MATCH(CONCATENATE($C87,I$1,$B87),Data!$K$10:$K$1069,0),15),"")</f>
        <v/>
      </c>
    </row>
    <row r="88" spans="1:9" ht="39.950000000000003" customHeight="1" x14ac:dyDescent="0.25">
      <c r="A88" s="29">
        <f>COUNTIF($C$1:C88,C88)+1</f>
        <v>14</v>
      </c>
      <c r="B88" s="29" t="str">
        <f t="shared" si="1"/>
        <v>(L1T3) B</v>
      </c>
      <c r="C88" s="30" t="s">
        <v>13</v>
      </c>
      <c r="D88" s="24" t="str">
        <f ca="1">IFERROR(INDEX(Data!$A$10:$O$1069,MATCH(CONCATENATE($C88,D$1,$B88),Data!$K$10:$K$1069,0),15),"")</f>
        <v/>
      </c>
      <c r="E88" s="24" t="str">
        <f ca="1">IFERROR(INDEX(Data!$A$10:$O$1069,MATCH(CONCATENATE($C88,E$1,$B88),Data!$K$10:$K$1069,0),15),"")</f>
        <v/>
      </c>
      <c r="F88" s="24" t="str">
        <f ca="1">IFERROR(INDEX(Data!$A$10:$O$1069,MATCH(CONCATENATE($C88,F$1,$B88),Data!$K$10:$K$1069,0),15),"")</f>
        <v/>
      </c>
      <c r="G88" s="24" t="str">
        <f ca="1">IFERROR(INDEX(Data!$A$10:$O$1069,MATCH(CONCATENATE($C88,G$1,$B88),Data!$K$10:$K$1069,0),15),"")</f>
        <v/>
      </c>
      <c r="H88" s="24" t="str">
        <f ca="1">IFERROR(INDEX(Data!$A$10:$O$1069,MATCH(CONCATENATE($C88,H$1,$B88),Data!$K$10:$K$1069,0),15),"")</f>
        <v/>
      </c>
      <c r="I88" s="24" t="str">
        <f ca="1">IFERROR(INDEX(Data!$A$10:$O$1069,MATCH(CONCATENATE($C88,I$1,$B88),Data!$K$10:$K$1069,0),15),"")</f>
        <v/>
      </c>
    </row>
    <row r="89" spans="1:9" ht="39.950000000000003" customHeight="1" x14ac:dyDescent="0.25">
      <c r="A89" s="29">
        <f>COUNTIF($C$1:C89,C89)+1</f>
        <v>14</v>
      </c>
      <c r="B89" s="29" t="str">
        <f t="shared" si="1"/>
        <v>(L1T3) B</v>
      </c>
      <c r="C89" s="30" t="s">
        <v>14</v>
      </c>
      <c r="D89" s="24" t="str">
        <f ca="1">IFERROR(INDEX(Data!$A$10:$O$1069,MATCH(CONCATENATE($C89,D$1,$B89),Data!$K$10:$K$1069,0),15),"")</f>
        <v/>
      </c>
      <c r="E89" s="24" t="str">
        <f ca="1">IFERROR(INDEX(Data!$A$10:$O$1069,MATCH(CONCATENATE($C89,E$1,$B89),Data!$K$10:$K$1069,0),15),"")</f>
        <v/>
      </c>
      <c r="F89" s="24" t="str">
        <f ca="1">IFERROR(INDEX(Data!$A$10:$O$1069,MATCH(CONCATENATE($C89,F$1,$B89),Data!$K$10:$K$1069,0),15),"")</f>
        <v/>
      </c>
      <c r="G89" s="24" t="str">
        <f ca="1">IFERROR(INDEX(Data!$A$10:$O$1069,MATCH(CONCATENATE($C89,G$1,$B89),Data!$K$10:$K$1069,0),15),"")</f>
        <v/>
      </c>
      <c r="H89" s="24" t="str">
        <f ca="1">IFERROR(INDEX(Data!$A$10:$O$1069,MATCH(CONCATENATE($C89,H$1,$B89),Data!$K$10:$K$1069,0),15),"")</f>
        <v/>
      </c>
      <c r="I89" s="24" t="str">
        <f ca="1">IFERROR(INDEX(Data!$A$10:$O$1069,MATCH(CONCATENATE($C89,I$1,$B89),Data!$K$10:$K$1069,0),15),"")</f>
        <v/>
      </c>
    </row>
    <row r="90" spans="1:9" ht="39.950000000000003" customHeight="1" x14ac:dyDescent="0.25">
      <c r="A90" s="29">
        <f>COUNTIF($C$1:C90,C90)+1</f>
        <v>14</v>
      </c>
      <c r="B90" s="29" t="str">
        <f t="shared" si="1"/>
        <v>(L1T3) B</v>
      </c>
      <c r="C90" s="30" t="s">
        <v>15</v>
      </c>
      <c r="D90" s="24" t="str">
        <f ca="1">IFERROR(INDEX(Data!$A$10:$O$1069,MATCH(CONCATENATE($C90,D$1,$B90),Data!$K$10:$K$1069,0),15),"")</f>
        <v/>
      </c>
      <c r="E90" s="24" t="str">
        <f ca="1">IFERROR(INDEX(Data!$A$10:$O$1069,MATCH(CONCATENATE($C90,E$1,$B90),Data!$K$10:$K$1069,0),15),"")</f>
        <v/>
      </c>
      <c r="F90" s="24" t="str">
        <f ca="1">IFERROR(INDEX(Data!$A$10:$O$1069,MATCH(CONCATENATE($C90,F$1,$B90),Data!$K$10:$K$1069,0),15),"")</f>
        <v/>
      </c>
      <c r="G90" s="24" t="str">
        <f ca="1">IFERROR(INDEX(Data!$A$10:$O$1069,MATCH(CONCATENATE($C90,G$1,$B90),Data!$K$10:$K$1069,0),15),"")</f>
        <v/>
      </c>
      <c r="H90" s="24" t="str">
        <f ca="1">IFERROR(INDEX(Data!$A$10:$O$1069,MATCH(CONCATENATE($C90,H$1,$B90),Data!$K$10:$K$1069,0),15),"")</f>
        <v/>
      </c>
      <c r="I90" s="24" t="str">
        <f ca="1">IFERROR(INDEX(Data!$A$10:$O$1069,MATCH(CONCATENATE($C90,I$1,$B90),Data!$K$10:$K$1069,0),15),"")</f>
        <v/>
      </c>
    </row>
    <row r="91" spans="1:9" ht="39.950000000000003" customHeight="1" x14ac:dyDescent="0.25">
      <c r="A91" s="29">
        <f>COUNTIF($C$1:C91,C91)+1</f>
        <v>14</v>
      </c>
      <c r="B91" s="29" t="str">
        <f t="shared" si="1"/>
        <v>(L1T3) B</v>
      </c>
      <c r="C91" s="30" t="s">
        <v>16</v>
      </c>
      <c r="D91" s="24" t="str">
        <f ca="1">IFERROR(INDEX(Data!$A$10:$O$1069,MATCH(CONCATENATE($C91,D$1,$B91),Data!$K$10:$K$1069,0),15),"")</f>
        <v/>
      </c>
      <c r="E91" s="24" t="str">
        <f ca="1">IFERROR(INDEX(Data!$A$10:$O$1069,MATCH(CONCATENATE($C91,E$1,$B91),Data!$K$10:$K$1069,0),15),"")</f>
        <v/>
      </c>
      <c r="F91" s="24" t="str">
        <f ca="1">IFERROR(INDEX(Data!$A$10:$O$1069,MATCH(CONCATENATE($C91,F$1,$B91),Data!$K$10:$K$1069,0),15),"")</f>
        <v/>
      </c>
      <c r="G91" s="24" t="str">
        <f ca="1">IFERROR(INDEX(Data!$A$10:$O$1069,MATCH(CONCATENATE($C91,G$1,$B91),Data!$K$10:$K$1069,0),15),"")</f>
        <v/>
      </c>
      <c r="H91" s="24" t="str">
        <f ca="1">IFERROR(INDEX(Data!$A$10:$O$1069,MATCH(CONCATENATE($C91,H$1,$B91),Data!$K$10:$K$1069,0),15),"")</f>
        <v/>
      </c>
      <c r="I91" s="24" t="str">
        <f ca="1">IFERROR(INDEX(Data!$A$10:$O$1069,MATCH(CONCATENATE($C91,I$1,$B91),Data!$K$10:$K$1069,0),15),"")</f>
        <v/>
      </c>
    </row>
    <row r="92" spans="1:9" ht="39.950000000000003" customHeight="1" x14ac:dyDescent="0.25">
      <c r="A92" s="31"/>
      <c r="B92" s="31"/>
      <c r="C92" s="30"/>
      <c r="D92" s="25"/>
      <c r="E92" s="25"/>
      <c r="F92" s="25"/>
      <c r="G92" s="25"/>
      <c r="H92" s="25"/>
      <c r="I92" s="25"/>
    </row>
    <row r="93" spans="1:9" ht="39.950000000000003" customHeight="1" x14ac:dyDescent="0.25">
      <c r="A93" s="29">
        <f>COUNTIF($C$1:C93,C93)+1</f>
        <v>15</v>
      </c>
      <c r="B93" s="29" t="str">
        <f>VLOOKUP(A93,$K$4:$L$73,2,FALSE)</f>
        <v>(L1T3) C</v>
      </c>
      <c r="C93" s="30" t="s">
        <v>0</v>
      </c>
      <c r="D93" s="24" t="str">
        <f ca="1">IFERROR(INDEX(Data!$A$10:$O$1069,MATCH(CONCATENATE($C93,D$1,$B93),Data!$K$10:$K$1069,0),15),"")</f>
        <v/>
      </c>
      <c r="E93" s="24" t="str">
        <f ca="1">IFERROR(INDEX(Data!$A$10:$O$1069,MATCH(CONCATENATE($C93,E$1,$B93),Data!$K$10:$K$1069,0),15),"")</f>
        <v/>
      </c>
      <c r="F93" s="24" t="str">
        <f ca="1">IFERROR(INDEX(Data!$A$10:$O$1069,MATCH(CONCATENATE($C93,F$1,$B93),Data!$K$10:$K$1069,0),15),"")</f>
        <v/>
      </c>
      <c r="G93" s="24" t="str">
        <f ca="1">IFERROR(INDEX(Data!$A$10:$O$1069,MATCH(CONCATENATE($C93,G$1,$B93),Data!$K$10:$K$1069,0),15),"")</f>
        <v/>
      </c>
      <c r="H93" s="24" t="str">
        <f ca="1">IFERROR(INDEX(Data!$A$10:$O$1069,MATCH(CONCATENATE($C93,H$1,$B93),Data!$K$10:$K$1069,0),15),"")</f>
        <v/>
      </c>
      <c r="I93" s="24" t="str">
        <f ca="1">IFERROR(INDEX(Data!$A$10:$O$1069,MATCH(CONCATENATE($C93,I$1,$B93),Data!$K$10:$K$1069,0),15),"")</f>
        <v/>
      </c>
    </row>
    <row r="94" spans="1:9" ht="39.950000000000003" customHeight="1" x14ac:dyDescent="0.25">
      <c r="A94" s="29">
        <f>COUNTIF($C$1:C94,C94)+1</f>
        <v>15</v>
      </c>
      <c r="B94" s="29" t="str">
        <f t="shared" si="1"/>
        <v>(L1T3) C</v>
      </c>
      <c r="C94" s="30" t="s">
        <v>12</v>
      </c>
      <c r="D94" s="24" t="str">
        <f ca="1">IFERROR(INDEX(Data!$A$10:$O$1069,MATCH(CONCATENATE($C94,D$1,$B94),Data!$K$10:$K$1069,0),15),"")</f>
        <v/>
      </c>
      <c r="E94" s="24" t="str">
        <f ca="1">IFERROR(INDEX(Data!$A$10:$O$1069,MATCH(CONCATENATE($C94,E$1,$B94),Data!$K$10:$K$1069,0),15),"")</f>
        <v/>
      </c>
      <c r="F94" s="24" t="str">
        <f ca="1">IFERROR(INDEX(Data!$A$10:$O$1069,MATCH(CONCATENATE($C94,F$1,$B94),Data!$K$10:$K$1069,0),15),"")</f>
        <v/>
      </c>
      <c r="G94" s="24" t="str">
        <f ca="1">IFERROR(INDEX(Data!$A$10:$O$1069,MATCH(CONCATENATE($C94,G$1,$B94),Data!$K$10:$K$1069,0),15),"")</f>
        <v/>
      </c>
      <c r="H94" s="24" t="str">
        <f ca="1">IFERROR(INDEX(Data!$A$10:$O$1069,MATCH(CONCATENATE($C94,H$1,$B94),Data!$K$10:$K$1069,0),15),"")</f>
        <v/>
      </c>
      <c r="I94" s="24" t="str">
        <f ca="1">IFERROR(INDEX(Data!$A$10:$O$1069,MATCH(CONCATENATE($C94,I$1,$B94),Data!$K$10:$K$1069,0),15),"")</f>
        <v/>
      </c>
    </row>
    <row r="95" spans="1:9" ht="39.950000000000003" customHeight="1" x14ac:dyDescent="0.25">
      <c r="A95" s="29">
        <f>COUNTIF($C$1:C95,C95)+1</f>
        <v>15</v>
      </c>
      <c r="B95" s="29" t="str">
        <f t="shared" si="1"/>
        <v>(L1T3) C</v>
      </c>
      <c r="C95" s="30" t="s">
        <v>13</v>
      </c>
      <c r="D95" s="24" t="str">
        <f ca="1">IFERROR(INDEX(Data!$A$10:$O$1069,MATCH(CONCATENATE($C95,D$1,$B95),Data!$K$10:$K$1069,0),15),"")</f>
        <v/>
      </c>
      <c r="E95" s="24" t="str">
        <f ca="1">IFERROR(INDEX(Data!$A$10:$O$1069,MATCH(CONCATENATE($C95,E$1,$B95),Data!$K$10:$K$1069,0),15),"")</f>
        <v/>
      </c>
      <c r="F95" s="24" t="str">
        <f ca="1">IFERROR(INDEX(Data!$A$10:$O$1069,MATCH(CONCATENATE($C95,F$1,$B95),Data!$K$10:$K$1069,0),15),"")</f>
        <v/>
      </c>
      <c r="G95" s="24" t="str">
        <f ca="1">IFERROR(INDEX(Data!$A$10:$O$1069,MATCH(CONCATENATE($C95,G$1,$B95),Data!$K$10:$K$1069,0),15),"")</f>
        <v/>
      </c>
      <c r="H95" s="24" t="str">
        <f ca="1">IFERROR(INDEX(Data!$A$10:$O$1069,MATCH(CONCATENATE($C95,H$1,$B95),Data!$K$10:$K$1069,0),15),"")</f>
        <v/>
      </c>
      <c r="I95" s="24" t="str">
        <f ca="1">IFERROR(INDEX(Data!$A$10:$O$1069,MATCH(CONCATENATE($C95,I$1,$B95),Data!$K$10:$K$1069,0),15),"")</f>
        <v/>
      </c>
    </row>
    <row r="96" spans="1:9" ht="39.950000000000003" customHeight="1" x14ac:dyDescent="0.25">
      <c r="A96" s="29">
        <f>COUNTIF($C$1:C96,C96)+1</f>
        <v>15</v>
      </c>
      <c r="B96" s="29" t="str">
        <f t="shared" si="1"/>
        <v>(L1T3) C</v>
      </c>
      <c r="C96" s="30" t="s">
        <v>14</v>
      </c>
      <c r="D96" s="24" t="str">
        <f ca="1">IFERROR(INDEX(Data!$A$10:$O$1069,MATCH(CONCATENATE($C96,D$1,$B96),Data!$K$10:$K$1069,0),15),"")</f>
        <v/>
      </c>
      <c r="E96" s="24" t="str">
        <f ca="1">IFERROR(INDEX(Data!$A$10:$O$1069,MATCH(CONCATENATE($C96,E$1,$B96),Data!$K$10:$K$1069,0),15),"")</f>
        <v/>
      </c>
      <c r="F96" s="24" t="str">
        <f ca="1">IFERROR(INDEX(Data!$A$10:$O$1069,MATCH(CONCATENATE($C96,F$1,$B96),Data!$K$10:$K$1069,0),15),"")</f>
        <v/>
      </c>
      <c r="G96" s="24" t="str">
        <f ca="1">IFERROR(INDEX(Data!$A$10:$O$1069,MATCH(CONCATENATE($C96,G$1,$B96),Data!$K$10:$K$1069,0),15),"")</f>
        <v/>
      </c>
      <c r="H96" s="24" t="str">
        <f ca="1">IFERROR(INDEX(Data!$A$10:$O$1069,MATCH(CONCATENATE($C96,H$1,$B96),Data!$K$10:$K$1069,0),15),"")</f>
        <v/>
      </c>
      <c r="I96" s="24" t="str">
        <f ca="1">IFERROR(INDEX(Data!$A$10:$O$1069,MATCH(CONCATENATE($C96,I$1,$B96),Data!$K$10:$K$1069,0),15),"")</f>
        <v/>
      </c>
    </row>
    <row r="97" spans="1:9" ht="39.950000000000003" customHeight="1" x14ac:dyDescent="0.25">
      <c r="A97" s="29">
        <f>COUNTIF($C$1:C97,C97)+1</f>
        <v>15</v>
      </c>
      <c r="B97" s="29" t="str">
        <f t="shared" si="1"/>
        <v>(L1T3) C</v>
      </c>
      <c r="C97" s="30" t="s">
        <v>15</v>
      </c>
      <c r="D97" s="24" t="str">
        <f ca="1">IFERROR(INDEX(Data!$A$10:$O$1069,MATCH(CONCATENATE($C97,D$1,$B97),Data!$K$10:$K$1069,0),15),"")</f>
        <v/>
      </c>
      <c r="E97" s="24" t="str">
        <f ca="1">IFERROR(INDEX(Data!$A$10:$O$1069,MATCH(CONCATENATE($C97,E$1,$B97),Data!$K$10:$K$1069,0),15),"")</f>
        <v/>
      </c>
      <c r="F97" s="24" t="str">
        <f ca="1">IFERROR(INDEX(Data!$A$10:$O$1069,MATCH(CONCATENATE($C97,F$1,$B97),Data!$K$10:$K$1069,0),15),"")</f>
        <v/>
      </c>
      <c r="G97" s="24" t="str">
        <f ca="1">IFERROR(INDEX(Data!$A$10:$O$1069,MATCH(CONCATENATE($C97,G$1,$B97),Data!$K$10:$K$1069,0),15),"")</f>
        <v/>
      </c>
      <c r="H97" s="24" t="str">
        <f ca="1">IFERROR(INDEX(Data!$A$10:$O$1069,MATCH(CONCATENATE($C97,H$1,$B97),Data!$K$10:$K$1069,0),15),"")</f>
        <v/>
      </c>
      <c r="I97" s="24" t="str">
        <f ca="1">IFERROR(INDEX(Data!$A$10:$O$1069,MATCH(CONCATENATE($C97,I$1,$B97),Data!$K$10:$K$1069,0),15),"")</f>
        <v/>
      </c>
    </row>
    <row r="98" spans="1:9" ht="39.950000000000003" customHeight="1" x14ac:dyDescent="0.25">
      <c r="A98" s="29">
        <f>COUNTIF($C$1:C98,C98)+1</f>
        <v>15</v>
      </c>
      <c r="B98" s="29" t="str">
        <f t="shared" si="1"/>
        <v>(L1T3) C</v>
      </c>
      <c r="C98" s="30" t="s">
        <v>16</v>
      </c>
      <c r="D98" s="24" t="str">
        <f ca="1">IFERROR(INDEX(Data!$A$10:$O$1069,MATCH(CONCATENATE($C98,D$1,$B98),Data!$K$10:$K$1069,0),15),"")</f>
        <v/>
      </c>
      <c r="E98" s="24" t="str">
        <f ca="1">IFERROR(INDEX(Data!$A$10:$O$1069,MATCH(CONCATENATE($C98,E$1,$B98),Data!$K$10:$K$1069,0),15),"")</f>
        <v/>
      </c>
      <c r="F98" s="24" t="str">
        <f ca="1">IFERROR(INDEX(Data!$A$10:$O$1069,MATCH(CONCATENATE($C98,F$1,$B98),Data!$K$10:$K$1069,0),15),"")</f>
        <v/>
      </c>
      <c r="G98" s="24" t="str">
        <f ca="1">IFERROR(INDEX(Data!$A$10:$O$1069,MATCH(CONCATENATE($C98,G$1,$B98),Data!$K$10:$K$1069,0),15),"")</f>
        <v/>
      </c>
      <c r="H98" s="24" t="str">
        <f ca="1">IFERROR(INDEX(Data!$A$10:$O$1069,MATCH(CONCATENATE($C98,H$1,$B98),Data!$K$10:$K$1069,0),15),"")</f>
        <v/>
      </c>
      <c r="I98" s="24" t="str">
        <f ca="1">IFERROR(INDEX(Data!$A$10:$O$1069,MATCH(CONCATENATE($C98,I$1,$B98),Data!$K$10:$K$1069,0),15),"")</f>
        <v/>
      </c>
    </row>
    <row r="99" spans="1:9" ht="39.950000000000003" customHeight="1" x14ac:dyDescent="0.25">
      <c r="A99" s="31"/>
      <c r="B99" s="31"/>
      <c r="C99" s="30"/>
      <c r="D99" s="25"/>
      <c r="E99" s="25"/>
      <c r="F99" s="25"/>
      <c r="G99" s="25"/>
      <c r="H99" s="25"/>
      <c r="I99" s="25"/>
    </row>
    <row r="100" spans="1:9" ht="39.950000000000003" customHeight="1" x14ac:dyDescent="0.25">
      <c r="A100" s="29">
        <f>COUNTIF($C$1:C100,C100)+1</f>
        <v>16</v>
      </c>
      <c r="B100" s="29" t="str">
        <f>VLOOKUP(A100,$K$4:$L$73,2,FALSE)</f>
        <v>(L1T3) D</v>
      </c>
      <c r="C100" s="30" t="s">
        <v>0</v>
      </c>
      <c r="D100" s="24" t="str">
        <f ca="1">IFERROR(INDEX(Data!$A$10:$O$1069,MATCH(CONCATENATE($C100,D$1,$B100),Data!$K$10:$K$1069,0),15),"")</f>
        <v/>
      </c>
      <c r="E100" s="24" t="str">
        <f ca="1">IFERROR(INDEX(Data!$A$10:$O$1069,MATCH(CONCATENATE($C100,E$1,$B100),Data!$K$10:$K$1069,0),15),"")</f>
        <v/>
      </c>
      <c r="F100" s="24" t="str">
        <f ca="1">IFERROR(INDEX(Data!$A$10:$O$1069,MATCH(CONCATENATE($C100,F$1,$B100),Data!$K$10:$K$1069,0),15),"")</f>
        <v/>
      </c>
      <c r="G100" s="24" t="str">
        <f ca="1">IFERROR(INDEX(Data!$A$10:$O$1069,MATCH(CONCATENATE($C100,G$1,$B100),Data!$K$10:$K$1069,0),15),"")</f>
        <v/>
      </c>
      <c r="H100" s="24" t="str">
        <f ca="1">IFERROR(INDEX(Data!$A$10:$O$1069,MATCH(CONCATENATE($C100,H$1,$B100),Data!$K$10:$K$1069,0),15),"")</f>
        <v/>
      </c>
      <c r="I100" s="24" t="str">
        <f ca="1">IFERROR(INDEX(Data!$A$10:$O$1069,MATCH(CONCATENATE($C100,I$1,$B100),Data!$K$10:$K$1069,0),15),"")</f>
        <v/>
      </c>
    </row>
    <row r="101" spans="1:9" ht="39.950000000000003" customHeight="1" x14ac:dyDescent="0.25">
      <c r="A101" s="29">
        <f>COUNTIF($C$1:C101,C101)+1</f>
        <v>16</v>
      </c>
      <c r="B101" s="29" t="str">
        <f t="shared" si="1"/>
        <v>(L1T3) D</v>
      </c>
      <c r="C101" s="30" t="s">
        <v>12</v>
      </c>
      <c r="D101" s="24" t="str">
        <f ca="1">IFERROR(INDEX(Data!$A$10:$O$1069,MATCH(CONCATENATE($C101,D$1,$B101),Data!$K$10:$K$1069,0),15),"")</f>
        <v/>
      </c>
      <c r="E101" s="24" t="str">
        <f ca="1">IFERROR(INDEX(Data!$A$10:$O$1069,MATCH(CONCATENATE($C101,E$1,$B101),Data!$K$10:$K$1069,0),15),"")</f>
        <v/>
      </c>
      <c r="F101" s="24" t="str">
        <f ca="1">IFERROR(INDEX(Data!$A$10:$O$1069,MATCH(CONCATENATE($C101,F$1,$B101),Data!$K$10:$K$1069,0),15),"")</f>
        <v/>
      </c>
      <c r="G101" s="24" t="str">
        <f ca="1">IFERROR(INDEX(Data!$A$10:$O$1069,MATCH(CONCATENATE($C101,G$1,$B101),Data!$K$10:$K$1069,0),15),"")</f>
        <v/>
      </c>
      <c r="H101" s="24" t="str">
        <f ca="1">IFERROR(INDEX(Data!$A$10:$O$1069,MATCH(CONCATENATE($C101,H$1,$B101),Data!$K$10:$K$1069,0),15),"")</f>
        <v/>
      </c>
      <c r="I101" s="24" t="str">
        <f ca="1">IFERROR(INDEX(Data!$A$10:$O$1069,MATCH(CONCATENATE($C101,I$1,$B101),Data!$K$10:$K$1069,0),15),"")</f>
        <v/>
      </c>
    </row>
    <row r="102" spans="1:9" ht="39.950000000000003" customHeight="1" x14ac:dyDescent="0.25">
      <c r="A102" s="29">
        <f>COUNTIF($C$1:C102,C102)+1</f>
        <v>16</v>
      </c>
      <c r="B102" s="29" t="str">
        <f t="shared" si="1"/>
        <v>(L1T3) D</v>
      </c>
      <c r="C102" s="30" t="s">
        <v>13</v>
      </c>
      <c r="D102" s="24" t="str">
        <f ca="1">IFERROR(INDEX(Data!$A$10:$O$1069,MATCH(CONCATENATE($C102,D$1,$B102),Data!$K$10:$K$1069,0),15),"")</f>
        <v/>
      </c>
      <c r="E102" s="24" t="str">
        <f ca="1">IFERROR(INDEX(Data!$A$10:$O$1069,MATCH(CONCATENATE($C102,E$1,$B102),Data!$K$10:$K$1069,0),15),"")</f>
        <v/>
      </c>
      <c r="F102" s="24" t="str">
        <f ca="1">IFERROR(INDEX(Data!$A$10:$O$1069,MATCH(CONCATENATE($C102,F$1,$B102),Data!$K$10:$K$1069,0),15),"")</f>
        <v/>
      </c>
      <c r="G102" s="24" t="str">
        <f ca="1">IFERROR(INDEX(Data!$A$10:$O$1069,MATCH(CONCATENATE($C102,G$1,$B102),Data!$K$10:$K$1069,0),15),"")</f>
        <v/>
      </c>
      <c r="H102" s="24" t="str">
        <f ca="1">IFERROR(INDEX(Data!$A$10:$O$1069,MATCH(CONCATENATE($C102,H$1,$B102),Data!$K$10:$K$1069,0),15),"")</f>
        <v/>
      </c>
      <c r="I102" s="24" t="str">
        <f ca="1">IFERROR(INDEX(Data!$A$10:$O$1069,MATCH(CONCATENATE($C102,I$1,$B102),Data!$K$10:$K$1069,0),15),"")</f>
        <v/>
      </c>
    </row>
    <row r="103" spans="1:9" ht="39.950000000000003" customHeight="1" x14ac:dyDescent="0.25">
      <c r="A103" s="29">
        <f>COUNTIF($C$1:C103,C103)+1</f>
        <v>16</v>
      </c>
      <c r="B103" s="29" t="str">
        <f t="shared" si="1"/>
        <v>(L1T3) D</v>
      </c>
      <c r="C103" s="30" t="s">
        <v>14</v>
      </c>
      <c r="D103" s="24" t="str">
        <f ca="1">IFERROR(INDEX(Data!$A$10:$O$1069,MATCH(CONCATENATE($C103,D$1,$B103),Data!$K$10:$K$1069,0),15),"")</f>
        <v/>
      </c>
      <c r="E103" s="24" t="str">
        <f ca="1">IFERROR(INDEX(Data!$A$10:$O$1069,MATCH(CONCATENATE($C103,E$1,$B103),Data!$K$10:$K$1069,0),15),"")</f>
        <v/>
      </c>
      <c r="F103" s="24" t="str">
        <f ca="1">IFERROR(INDEX(Data!$A$10:$O$1069,MATCH(CONCATENATE($C103,F$1,$B103),Data!$K$10:$K$1069,0),15),"")</f>
        <v/>
      </c>
      <c r="G103" s="24" t="str">
        <f ca="1">IFERROR(INDEX(Data!$A$10:$O$1069,MATCH(CONCATENATE($C103,G$1,$B103),Data!$K$10:$K$1069,0),15),"")</f>
        <v/>
      </c>
      <c r="H103" s="24" t="str">
        <f ca="1">IFERROR(INDEX(Data!$A$10:$O$1069,MATCH(CONCATENATE($C103,H$1,$B103),Data!$K$10:$K$1069,0),15),"")</f>
        <v/>
      </c>
      <c r="I103" s="24" t="str">
        <f ca="1">IFERROR(INDEX(Data!$A$10:$O$1069,MATCH(CONCATENATE($C103,I$1,$B103),Data!$K$10:$K$1069,0),15),"")</f>
        <v/>
      </c>
    </row>
    <row r="104" spans="1:9" ht="39.950000000000003" customHeight="1" x14ac:dyDescent="0.25">
      <c r="A104" s="29">
        <f>COUNTIF($C$1:C104,C104)+1</f>
        <v>16</v>
      </c>
      <c r="B104" s="29" t="str">
        <f t="shared" si="1"/>
        <v>(L1T3) D</v>
      </c>
      <c r="C104" s="30" t="s">
        <v>15</v>
      </c>
      <c r="D104" s="24" t="str">
        <f ca="1">IFERROR(INDEX(Data!$A$10:$O$1069,MATCH(CONCATENATE($C104,D$1,$B104),Data!$K$10:$K$1069,0),15),"")</f>
        <v/>
      </c>
      <c r="E104" s="24" t="str">
        <f ca="1">IFERROR(INDEX(Data!$A$10:$O$1069,MATCH(CONCATENATE($C104,E$1,$B104),Data!$K$10:$K$1069,0),15),"")</f>
        <v/>
      </c>
      <c r="F104" s="24" t="str">
        <f ca="1">IFERROR(INDEX(Data!$A$10:$O$1069,MATCH(CONCATENATE($C104,F$1,$B104),Data!$K$10:$K$1069,0),15),"")</f>
        <v/>
      </c>
      <c r="G104" s="24" t="str">
        <f ca="1">IFERROR(INDEX(Data!$A$10:$O$1069,MATCH(CONCATENATE($C104,G$1,$B104),Data!$K$10:$K$1069,0),15),"")</f>
        <v/>
      </c>
      <c r="H104" s="24" t="str">
        <f ca="1">IFERROR(INDEX(Data!$A$10:$O$1069,MATCH(CONCATENATE($C104,H$1,$B104),Data!$K$10:$K$1069,0),15),"")</f>
        <v/>
      </c>
      <c r="I104" s="24" t="str">
        <f ca="1">IFERROR(INDEX(Data!$A$10:$O$1069,MATCH(CONCATENATE($C104,I$1,$B104),Data!$K$10:$K$1069,0),15),"")</f>
        <v/>
      </c>
    </row>
    <row r="105" spans="1:9" ht="39.950000000000003" customHeight="1" x14ac:dyDescent="0.25">
      <c r="A105" s="29">
        <f>COUNTIF($C$1:C105,C105)+1</f>
        <v>16</v>
      </c>
      <c r="B105" s="29" t="str">
        <f t="shared" si="1"/>
        <v>(L1T3) D</v>
      </c>
      <c r="C105" s="30" t="s">
        <v>16</v>
      </c>
      <c r="D105" s="24" t="str">
        <f ca="1">IFERROR(INDEX(Data!$A$10:$O$1069,MATCH(CONCATENATE($C105,D$1,$B105),Data!$K$10:$K$1069,0),15),"")</f>
        <v/>
      </c>
      <c r="E105" s="24" t="str">
        <f ca="1">IFERROR(INDEX(Data!$A$10:$O$1069,MATCH(CONCATENATE($C105,E$1,$B105),Data!$K$10:$K$1069,0),15),"")</f>
        <v/>
      </c>
      <c r="F105" s="24" t="str">
        <f ca="1">IFERROR(INDEX(Data!$A$10:$O$1069,MATCH(CONCATENATE($C105,F$1,$B105),Data!$K$10:$K$1069,0),15),"")</f>
        <v/>
      </c>
      <c r="G105" s="24" t="str">
        <f ca="1">IFERROR(INDEX(Data!$A$10:$O$1069,MATCH(CONCATENATE($C105,G$1,$B105),Data!$K$10:$K$1069,0),15),"")</f>
        <v/>
      </c>
      <c r="H105" s="24" t="str">
        <f ca="1">IFERROR(INDEX(Data!$A$10:$O$1069,MATCH(CONCATENATE($C105,H$1,$B105),Data!$K$10:$K$1069,0),15),"")</f>
        <v/>
      </c>
      <c r="I105" s="24" t="str">
        <f ca="1">IFERROR(INDEX(Data!$A$10:$O$1069,MATCH(CONCATENATE($C105,I$1,$B105),Data!$K$10:$K$1069,0),15),"")</f>
        <v/>
      </c>
    </row>
    <row r="106" spans="1:9" ht="39.950000000000003" customHeight="1" x14ac:dyDescent="0.25">
      <c r="A106" s="31"/>
      <c r="B106" s="31"/>
      <c r="C106" s="30"/>
      <c r="D106" s="25"/>
      <c r="E106" s="25"/>
      <c r="F106" s="25"/>
      <c r="G106" s="25"/>
      <c r="H106" s="25"/>
      <c r="I106" s="25"/>
    </row>
    <row r="107" spans="1:9" ht="39.950000000000003" customHeight="1" x14ac:dyDescent="0.25">
      <c r="A107" s="29">
        <f>COUNTIF($C$1:C107,C107)+1</f>
        <v>17</v>
      </c>
      <c r="B107" s="29" t="str">
        <f>VLOOKUP(A107,$K$4:$L$73,2,FALSE)</f>
        <v>(L1T3)A</v>
      </c>
      <c r="C107" s="30" t="s">
        <v>0</v>
      </c>
      <c r="D107" s="24" t="str">
        <f ca="1">IFERROR(INDEX(Data!$A$10:$O$1069,MATCH(CONCATENATE($C107,D$1,$B107),Data!$K$10:$K$1069,0),15),"")</f>
        <v/>
      </c>
      <c r="E107" s="24" t="str">
        <f ca="1">IFERROR(INDEX(Data!$A$10:$O$1069,MATCH(CONCATENATE($C107,E$1,$B107),Data!$K$10:$K$1069,0),15),"")</f>
        <v/>
      </c>
      <c r="F107" s="24" t="str">
        <f ca="1">IFERROR(INDEX(Data!$A$10:$O$1069,MATCH(CONCATENATE($C107,F$1,$B107),Data!$K$10:$K$1069,0),15),"")</f>
        <v/>
      </c>
      <c r="G107" s="24" t="str">
        <f ca="1">IFERROR(INDEX(Data!$A$10:$O$1069,MATCH(CONCATENATE($C107,G$1,$B107),Data!$K$10:$K$1069,0),15),"")</f>
        <v/>
      </c>
      <c r="H107" s="24" t="str">
        <f ca="1">IFERROR(INDEX(Data!$A$10:$O$1069,MATCH(CONCATENATE($C107,H$1,$B107),Data!$K$10:$K$1069,0),15),"")</f>
        <v/>
      </c>
      <c r="I107" s="24" t="str">
        <f ca="1">IFERROR(INDEX(Data!$A$10:$O$1069,MATCH(CONCATENATE($C107,I$1,$B107),Data!$K$10:$K$1069,0),15),"")</f>
        <v/>
      </c>
    </row>
    <row r="108" spans="1:9" ht="39.950000000000003" customHeight="1" x14ac:dyDescent="0.25">
      <c r="A108" s="29">
        <f>COUNTIF($C$1:C108,C108)+1</f>
        <v>17</v>
      </c>
      <c r="B108" s="29" t="str">
        <f t="shared" si="1"/>
        <v>(L1T3)A</v>
      </c>
      <c r="C108" s="30" t="s">
        <v>12</v>
      </c>
      <c r="D108" s="24" t="str">
        <f ca="1">IFERROR(INDEX(Data!$A$10:$O$1069,MATCH(CONCATENATE($C108,D$1,$B108),Data!$K$10:$K$1069,0),15),"")</f>
        <v/>
      </c>
      <c r="E108" s="24" t="str">
        <f ca="1">IFERROR(INDEX(Data!$A$10:$O$1069,MATCH(CONCATENATE($C108,E$1,$B108),Data!$K$10:$K$1069,0),15),"")</f>
        <v/>
      </c>
      <c r="F108" s="24" t="str">
        <f ca="1">IFERROR(INDEX(Data!$A$10:$O$1069,MATCH(CONCATENATE($C108,F$1,$B108),Data!$K$10:$K$1069,0),15),"")</f>
        <v/>
      </c>
      <c r="G108" s="24" t="str">
        <f ca="1">IFERROR(INDEX(Data!$A$10:$O$1069,MATCH(CONCATENATE($C108,G$1,$B108),Data!$K$10:$K$1069,0),15),"")</f>
        <v/>
      </c>
      <c r="H108" s="24" t="str">
        <f ca="1">IFERROR(INDEX(Data!$A$10:$O$1069,MATCH(CONCATENATE($C108,H$1,$B108),Data!$K$10:$K$1069,0),15),"")</f>
        <v/>
      </c>
      <c r="I108" s="24" t="str">
        <f ca="1">IFERROR(INDEX(Data!$A$10:$O$1069,MATCH(CONCATENATE($C108,I$1,$B108),Data!$K$10:$K$1069,0),15),"")</f>
        <v/>
      </c>
    </row>
    <row r="109" spans="1:9" ht="39.950000000000003" customHeight="1" x14ac:dyDescent="0.25">
      <c r="A109" s="29">
        <f>COUNTIF($C$1:C109,C109)+1</f>
        <v>17</v>
      </c>
      <c r="B109" s="29" t="str">
        <f t="shared" si="1"/>
        <v>(L1T3)A</v>
      </c>
      <c r="C109" s="30" t="s">
        <v>13</v>
      </c>
      <c r="D109" s="24" t="str">
        <f ca="1">IFERROR(INDEX(Data!$A$10:$O$1069,MATCH(CONCATENATE($C109,D$1,$B109),Data!$K$10:$K$1069,0),15),"")</f>
        <v/>
      </c>
      <c r="E109" s="24" t="str">
        <f ca="1">IFERROR(INDEX(Data!$A$10:$O$1069,MATCH(CONCATENATE($C109,E$1,$B109),Data!$K$10:$K$1069,0),15),"")</f>
        <v/>
      </c>
      <c r="F109" s="24" t="str">
        <f ca="1">IFERROR(INDEX(Data!$A$10:$O$1069,MATCH(CONCATENATE($C109,F$1,$B109),Data!$K$10:$K$1069,0),15),"")</f>
        <v/>
      </c>
      <c r="G109" s="24" t="str">
        <f ca="1">IFERROR(INDEX(Data!$A$10:$O$1069,MATCH(CONCATENATE($C109,G$1,$B109),Data!$K$10:$K$1069,0),15),"")</f>
        <v/>
      </c>
      <c r="H109" s="24" t="str">
        <f ca="1">IFERROR(INDEX(Data!$A$10:$O$1069,MATCH(CONCATENATE($C109,H$1,$B109),Data!$K$10:$K$1069,0),15),"")</f>
        <v/>
      </c>
      <c r="I109" s="24" t="str">
        <f ca="1">IFERROR(INDEX(Data!$A$10:$O$1069,MATCH(CONCATENATE($C109,I$1,$B109),Data!$K$10:$K$1069,0),15),"")</f>
        <v/>
      </c>
    </row>
    <row r="110" spans="1:9" ht="39.950000000000003" customHeight="1" x14ac:dyDescent="0.25">
      <c r="A110" s="29">
        <f>COUNTIF($C$1:C110,C110)+1</f>
        <v>17</v>
      </c>
      <c r="B110" s="29" t="str">
        <f t="shared" si="1"/>
        <v>(L1T3)A</v>
      </c>
      <c r="C110" s="30" t="s">
        <v>14</v>
      </c>
      <c r="D110" s="24" t="str">
        <f ca="1">IFERROR(INDEX(Data!$A$10:$O$1069,MATCH(CONCATENATE($C110,D$1,$B110),Data!$K$10:$K$1069,0),15),"")</f>
        <v/>
      </c>
      <c r="E110" s="24" t="str">
        <f ca="1">IFERROR(INDEX(Data!$A$10:$O$1069,MATCH(CONCATENATE($C110,E$1,$B110),Data!$K$10:$K$1069,0),15),"")</f>
        <v/>
      </c>
      <c r="F110" s="24" t="str">
        <f ca="1">IFERROR(INDEX(Data!$A$10:$O$1069,MATCH(CONCATENATE($C110,F$1,$B110),Data!$K$10:$K$1069,0),15),"")</f>
        <v/>
      </c>
      <c r="G110" s="24" t="str">
        <f ca="1">IFERROR(INDEX(Data!$A$10:$O$1069,MATCH(CONCATENATE($C110,G$1,$B110),Data!$K$10:$K$1069,0),15),"")</f>
        <v/>
      </c>
      <c r="H110" s="24" t="str">
        <f ca="1">IFERROR(INDEX(Data!$A$10:$O$1069,MATCH(CONCATENATE($C110,H$1,$B110),Data!$K$10:$K$1069,0),15),"")</f>
        <v/>
      </c>
      <c r="I110" s="24" t="str">
        <f ca="1">IFERROR(INDEX(Data!$A$10:$O$1069,MATCH(CONCATENATE($C110,I$1,$B110),Data!$K$10:$K$1069,0),15),"")</f>
        <v/>
      </c>
    </row>
    <row r="111" spans="1:9" ht="39.950000000000003" customHeight="1" x14ac:dyDescent="0.25">
      <c r="A111" s="29">
        <f>COUNTIF($C$1:C111,C111)+1</f>
        <v>17</v>
      </c>
      <c r="B111" s="29" t="str">
        <f t="shared" si="1"/>
        <v>(L1T3)A</v>
      </c>
      <c r="C111" s="30" t="s">
        <v>15</v>
      </c>
      <c r="D111" s="24" t="str">
        <f ca="1">IFERROR(INDEX(Data!$A$10:$O$1069,MATCH(CONCATENATE($C111,D$1,$B111),Data!$K$10:$K$1069,0),15),"")</f>
        <v/>
      </c>
      <c r="E111" s="24" t="str">
        <f ca="1">IFERROR(INDEX(Data!$A$10:$O$1069,MATCH(CONCATENATE($C111,E$1,$B111),Data!$K$10:$K$1069,0),15),"")</f>
        <v/>
      </c>
      <c r="F111" s="24" t="str">
        <f ca="1">IFERROR(INDEX(Data!$A$10:$O$1069,MATCH(CONCATENATE($C111,F$1,$B111),Data!$K$10:$K$1069,0),15),"")</f>
        <v/>
      </c>
      <c r="G111" s="24" t="str">
        <f ca="1">IFERROR(INDEX(Data!$A$10:$O$1069,MATCH(CONCATENATE($C111,G$1,$B111),Data!$K$10:$K$1069,0),15),"")</f>
        <v/>
      </c>
      <c r="H111" s="24" t="str">
        <f ca="1">IFERROR(INDEX(Data!$A$10:$O$1069,MATCH(CONCATENATE($C111,H$1,$B111),Data!$K$10:$K$1069,0),15),"")</f>
        <v/>
      </c>
      <c r="I111" s="24" t="str">
        <f ca="1">IFERROR(INDEX(Data!$A$10:$O$1069,MATCH(CONCATENATE($C111,I$1,$B111),Data!$K$10:$K$1069,0),15),"")</f>
        <v/>
      </c>
    </row>
    <row r="112" spans="1:9" ht="39.950000000000003" customHeight="1" x14ac:dyDescent="0.25">
      <c r="A112" s="29">
        <f>COUNTIF($C$1:C112,C112)+1</f>
        <v>17</v>
      </c>
      <c r="B112" s="29" t="str">
        <f t="shared" si="1"/>
        <v>(L1T3)A</v>
      </c>
      <c r="C112" s="30" t="s">
        <v>16</v>
      </c>
      <c r="D112" s="24" t="str">
        <f ca="1">IFERROR(INDEX(Data!$A$10:$O$1069,MATCH(CONCATENATE($C112,D$1,$B112),Data!$K$10:$K$1069,0),15),"")</f>
        <v/>
      </c>
      <c r="E112" s="24" t="str">
        <f ca="1">IFERROR(INDEX(Data!$A$10:$O$1069,MATCH(CONCATENATE($C112,E$1,$B112),Data!$K$10:$K$1069,0),15),"")</f>
        <v/>
      </c>
      <c r="F112" s="24" t="str">
        <f ca="1">IFERROR(INDEX(Data!$A$10:$O$1069,MATCH(CONCATENATE($C112,F$1,$B112),Data!$K$10:$K$1069,0),15),"")</f>
        <v/>
      </c>
      <c r="G112" s="24" t="str">
        <f ca="1">IFERROR(INDEX(Data!$A$10:$O$1069,MATCH(CONCATENATE($C112,G$1,$B112),Data!$K$10:$K$1069,0),15),"")</f>
        <v/>
      </c>
      <c r="H112" s="24" t="str">
        <f ca="1">IFERROR(INDEX(Data!$A$10:$O$1069,MATCH(CONCATENATE($C112,H$1,$B112),Data!$K$10:$K$1069,0),15),"")</f>
        <v/>
      </c>
      <c r="I112" s="24" t="str">
        <f ca="1">IFERROR(INDEX(Data!$A$10:$O$1069,MATCH(CONCATENATE($C112,I$1,$B112),Data!$K$10:$K$1069,0),15),"")</f>
        <v/>
      </c>
    </row>
    <row r="113" spans="1:9" ht="39.950000000000003" customHeight="1" x14ac:dyDescent="0.25">
      <c r="A113" s="31"/>
      <c r="B113" s="31"/>
      <c r="C113" s="30"/>
      <c r="D113" s="25"/>
      <c r="E113" s="25"/>
      <c r="F113" s="25"/>
      <c r="G113" s="25"/>
      <c r="H113" s="25"/>
      <c r="I113" s="25"/>
    </row>
    <row r="114" spans="1:9" ht="39.950000000000003" customHeight="1" x14ac:dyDescent="0.25">
      <c r="A114" s="29">
        <f>COUNTIF($C$1:C114,C114)+1</f>
        <v>18</v>
      </c>
      <c r="B114" s="29" t="str">
        <f>VLOOKUP(A114,$K$4:$L$73,2,FALSE)</f>
        <v>(L1T3)B</v>
      </c>
      <c r="C114" s="30" t="s">
        <v>0</v>
      </c>
      <c r="D114" s="24" t="str">
        <f ca="1">IFERROR(INDEX(Data!$A$10:$O$1069,MATCH(CONCATENATE($C114,D$1,$B114),Data!$K$10:$K$1069,0),15),"")</f>
        <v/>
      </c>
      <c r="E114" s="24" t="str">
        <f ca="1">IFERROR(INDEX(Data!$A$10:$O$1069,MATCH(CONCATENATE($C114,E$1,$B114),Data!$K$10:$K$1069,0),15),"")</f>
        <v/>
      </c>
      <c r="F114" s="24" t="str">
        <f ca="1">IFERROR(INDEX(Data!$A$10:$O$1069,MATCH(CONCATENATE($C114,F$1,$B114),Data!$K$10:$K$1069,0),15),"")</f>
        <v/>
      </c>
      <c r="G114" s="24" t="str">
        <f ca="1">IFERROR(INDEX(Data!$A$10:$O$1069,MATCH(CONCATENATE($C114,G$1,$B114),Data!$K$10:$K$1069,0),15),"")</f>
        <v/>
      </c>
      <c r="H114" s="24" t="str">
        <f ca="1">IFERROR(INDEX(Data!$A$10:$O$1069,MATCH(CONCATENATE($C114,H$1,$B114),Data!$K$10:$K$1069,0),15),"")</f>
        <v/>
      </c>
      <c r="I114" s="24" t="str">
        <f ca="1">IFERROR(INDEX(Data!$A$10:$O$1069,MATCH(CONCATENATE($C114,I$1,$B114),Data!$K$10:$K$1069,0),15),"")</f>
        <v/>
      </c>
    </row>
    <row r="115" spans="1:9" ht="39.950000000000003" customHeight="1" x14ac:dyDescent="0.25">
      <c r="A115" s="29">
        <f>COUNTIF($C$1:C115,C115)+1</f>
        <v>18</v>
      </c>
      <c r="B115" s="29" t="str">
        <f t="shared" si="1"/>
        <v>(L1T3)B</v>
      </c>
      <c r="C115" s="30" t="s">
        <v>12</v>
      </c>
      <c r="D115" s="24" t="str">
        <f ca="1">IFERROR(INDEX(Data!$A$10:$O$1069,MATCH(CONCATENATE($C115,D$1,$B115),Data!$K$10:$K$1069,0),15),"")</f>
        <v/>
      </c>
      <c r="E115" s="24" t="str">
        <f ca="1">IFERROR(INDEX(Data!$A$10:$O$1069,MATCH(CONCATENATE($C115,E$1,$B115),Data!$K$10:$K$1069,0),15),"")</f>
        <v/>
      </c>
      <c r="F115" s="24" t="str">
        <f ca="1">IFERROR(INDEX(Data!$A$10:$O$1069,MATCH(CONCATENATE($C115,F$1,$B115),Data!$K$10:$K$1069,0),15),"")</f>
        <v/>
      </c>
      <c r="G115" s="24" t="str">
        <f ca="1">IFERROR(INDEX(Data!$A$10:$O$1069,MATCH(CONCATENATE($C115,G$1,$B115),Data!$K$10:$K$1069,0),15),"")</f>
        <v/>
      </c>
      <c r="H115" s="24" t="str">
        <f ca="1">IFERROR(INDEX(Data!$A$10:$O$1069,MATCH(CONCATENATE($C115,H$1,$B115),Data!$K$10:$K$1069,0),15),"")</f>
        <v/>
      </c>
      <c r="I115" s="24" t="str">
        <f ca="1">IFERROR(INDEX(Data!$A$10:$O$1069,MATCH(CONCATENATE($C115,I$1,$B115),Data!$K$10:$K$1069,0),15),"")</f>
        <v/>
      </c>
    </row>
    <row r="116" spans="1:9" ht="39.950000000000003" customHeight="1" x14ac:dyDescent="0.25">
      <c r="A116" s="29">
        <f>COUNTIF($C$1:C116,C116)+1</f>
        <v>18</v>
      </c>
      <c r="B116" s="29" t="str">
        <f t="shared" si="1"/>
        <v>(L1T3)B</v>
      </c>
      <c r="C116" s="30" t="s">
        <v>13</v>
      </c>
      <c r="D116" s="24" t="str">
        <f ca="1">IFERROR(INDEX(Data!$A$10:$O$1069,MATCH(CONCATENATE($C116,D$1,$B116),Data!$K$10:$K$1069,0),15),"")</f>
        <v/>
      </c>
      <c r="E116" s="24" t="str">
        <f ca="1">IFERROR(INDEX(Data!$A$10:$O$1069,MATCH(CONCATENATE($C116,E$1,$B116),Data!$K$10:$K$1069,0),15),"")</f>
        <v/>
      </c>
      <c r="F116" s="24" t="str">
        <f ca="1">IFERROR(INDEX(Data!$A$10:$O$1069,MATCH(CONCATENATE($C116,F$1,$B116),Data!$K$10:$K$1069,0),15),"")</f>
        <v/>
      </c>
      <c r="G116" s="24" t="str">
        <f ca="1">IFERROR(INDEX(Data!$A$10:$O$1069,MATCH(CONCATENATE($C116,G$1,$B116),Data!$K$10:$K$1069,0),15),"")</f>
        <v/>
      </c>
      <c r="H116" s="24" t="str">
        <f ca="1">IFERROR(INDEX(Data!$A$10:$O$1069,MATCH(CONCATENATE($C116,H$1,$B116),Data!$K$10:$K$1069,0),15),"")</f>
        <v/>
      </c>
      <c r="I116" s="24" t="str">
        <f ca="1">IFERROR(INDEX(Data!$A$10:$O$1069,MATCH(CONCATENATE($C116,I$1,$B116),Data!$K$10:$K$1069,0),15),"")</f>
        <v/>
      </c>
    </row>
    <row r="117" spans="1:9" ht="39.950000000000003" customHeight="1" x14ac:dyDescent="0.25">
      <c r="A117" s="29">
        <f>COUNTIF($C$1:C117,C117)+1</f>
        <v>18</v>
      </c>
      <c r="B117" s="29" t="str">
        <f t="shared" si="1"/>
        <v>(L1T3)B</v>
      </c>
      <c r="C117" s="30" t="s">
        <v>14</v>
      </c>
      <c r="D117" s="24" t="str">
        <f ca="1">IFERROR(INDEX(Data!$A$10:$O$1069,MATCH(CONCATENATE($C117,D$1,$B117),Data!$K$10:$K$1069,0),15),"")</f>
        <v/>
      </c>
      <c r="E117" s="24" t="str">
        <f ca="1">IFERROR(INDEX(Data!$A$10:$O$1069,MATCH(CONCATENATE($C117,E$1,$B117),Data!$K$10:$K$1069,0),15),"")</f>
        <v/>
      </c>
      <c r="F117" s="24" t="str">
        <f ca="1">IFERROR(INDEX(Data!$A$10:$O$1069,MATCH(CONCATENATE($C117,F$1,$B117),Data!$K$10:$K$1069,0),15),"")</f>
        <v/>
      </c>
      <c r="G117" s="24" t="str">
        <f ca="1">IFERROR(INDEX(Data!$A$10:$O$1069,MATCH(CONCATENATE($C117,G$1,$B117),Data!$K$10:$K$1069,0),15),"")</f>
        <v/>
      </c>
      <c r="H117" s="24" t="str">
        <f ca="1">IFERROR(INDEX(Data!$A$10:$O$1069,MATCH(CONCATENATE($C117,H$1,$B117),Data!$K$10:$K$1069,0),15),"")</f>
        <v/>
      </c>
      <c r="I117" s="24" t="str">
        <f ca="1">IFERROR(INDEX(Data!$A$10:$O$1069,MATCH(CONCATENATE($C117,I$1,$B117),Data!$K$10:$K$1069,0),15),"")</f>
        <v/>
      </c>
    </row>
    <row r="118" spans="1:9" ht="39.950000000000003" customHeight="1" x14ac:dyDescent="0.25">
      <c r="A118" s="29">
        <f>COUNTIF($C$1:C118,C118)+1</f>
        <v>18</v>
      </c>
      <c r="B118" s="29" t="str">
        <f t="shared" si="1"/>
        <v>(L1T3)B</v>
      </c>
      <c r="C118" s="30" t="s">
        <v>15</v>
      </c>
      <c r="D118" s="24" t="str">
        <f ca="1">IFERROR(INDEX(Data!$A$10:$O$1069,MATCH(CONCATENATE($C118,D$1,$B118),Data!$K$10:$K$1069,0),15),"")</f>
        <v/>
      </c>
      <c r="E118" s="24" t="str">
        <f ca="1">IFERROR(INDEX(Data!$A$10:$O$1069,MATCH(CONCATENATE($C118,E$1,$B118),Data!$K$10:$K$1069,0),15),"")</f>
        <v/>
      </c>
      <c r="F118" s="24" t="str">
        <f ca="1">IFERROR(INDEX(Data!$A$10:$O$1069,MATCH(CONCATENATE($C118,F$1,$B118),Data!$K$10:$K$1069,0),15),"")</f>
        <v/>
      </c>
      <c r="G118" s="24" t="str">
        <f ca="1">IFERROR(INDEX(Data!$A$10:$O$1069,MATCH(CONCATENATE($C118,G$1,$B118),Data!$K$10:$K$1069,0),15),"")</f>
        <v/>
      </c>
      <c r="H118" s="24" t="str">
        <f ca="1">IFERROR(INDEX(Data!$A$10:$O$1069,MATCH(CONCATENATE($C118,H$1,$B118),Data!$K$10:$K$1069,0),15),"")</f>
        <v/>
      </c>
      <c r="I118" s="24" t="str">
        <f ca="1">IFERROR(INDEX(Data!$A$10:$O$1069,MATCH(CONCATENATE($C118,I$1,$B118),Data!$K$10:$K$1069,0),15),"")</f>
        <v/>
      </c>
    </row>
    <row r="119" spans="1:9" ht="39.950000000000003" customHeight="1" x14ac:dyDescent="0.25">
      <c r="A119" s="29">
        <f>COUNTIF($C$1:C119,C119)+1</f>
        <v>18</v>
      </c>
      <c r="B119" s="29" t="str">
        <f t="shared" si="1"/>
        <v>(L1T3)B</v>
      </c>
      <c r="C119" s="30" t="s">
        <v>16</v>
      </c>
      <c r="D119" s="24" t="str">
        <f ca="1">IFERROR(INDEX(Data!$A$10:$O$1069,MATCH(CONCATENATE($C119,D$1,$B119),Data!$K$10:$K$1069,0),15),"")</f>
        <v/>
      </c>
      <c r="E119" s="24" t="str">
        <f ca="1">IFERROR(INDEX(Data!$A$10:$O$1069,MATCH(CONCATENATE($C119,E$1,$B119),Data!$K$10:$K$1069,0),15),"")</f>
        <v/>
      </c>
      <c r="F119" s="24" t="str">
        <f ca="1">IFERROR(INDEX(Data!$A$10:$O$1069,MATCH(CONCATENATE($C119,F$1,$B119),Data!$K$10:$K$1069,0),15),"")</f>
        <v/>
      </c>
      <c r="G119" s="24" t="str">
        <f ca="1">IFERROR(INDEX(Data!$A$10:$O$1069,MATCH(CONCATENATE($C119,G$1,$B119),Data!$K$10:$K$1069,0),15),"")</f>
        <v/>
      </c>
      <c r="H119" s="24" t="str">
        <f ca="1">IFERROR(INDEX(Data!$A$10:$O$1069,MATCH(CONCATENATE($C119,H$1,$B119),Data!$K$10:$K$1069,0),15),"")</f>
        <v/>
      </c>
      <c r="I119" s="24" t="str">
        <f ca="1">IFERROR(INDEX(Data!$A$10:$O$1069,MATCH(CONCATENATE($C119,I$1,$B119),Data!$K$10:$K$1069,0),15),"")</f>
        <v/>
      </c>
    </row>
    <row r="120" spans="1:9" ht="39.950000000000003" customHeight="1" x14ac:dyDescent="0.25">
      <c r="A120" s="31"/>
      <c r="B120" s="31"/>
      <c r="C120" s="30"/>
      <c r="D120" s="25"/>
      <c r="E120" s="25"/>
      <c r="F120" s="25"/>
      <c r="G120" s="25"/>
      <c r="H120" s="25"/>
      <c r="I120" s="25"/>
    </row>
    <row r="121" spans="1:9" ht="39.950000000000003" customHeight="1" x14ac:dyDescent="0.25">
      <c r="A121" s="29">
        <f>COUNTIF($C$1:C121,C121)+1</f>
        <v>19</v>
      </c>
      <c r="B121" s="29" t="str">
        <f>VLOOKUP(A121,$K$4:$L$73,2,FALSE)</f>
        <v>(L1T3)C</v>
      </c>
      <c r="C121" s="30" t="s">
        <v>0</v>
      </c>
      <c r="D121" s="24" t="str">
        <f ca="1">IFERROR(INDEX(Data!$A$10:$O$1069,MATCH(CONCATENATE($C121,D$1,$B121),Data!$K$10:$K$1069,0),15),"")</f>
        <v/>
      </c>
      <c r="E121" s="24" t="str">
        <f ca="1">IFERROR(INDEX(Data!$A$10:$O$1069,MATCH(CONCATENATE($C121,E$1,$B121),Data!$K$10:$K$1069,0),15),"")</f>
        <v/>
      </c>
      <c r="F121" s="24" t="str">
        <f ca="1">IFERROR(INDEX(Data!$A$10:$O$1069,MATCH(CONCATENATE($C121,F$1,$B121),Data!$K$10:$K$1069,0),15),"")</f>
        <v/>
      </c>
      <c r="G121" s="24" t="str">
        <f ca="1">IFERROR(INDEX(Data!$A$10:$O$1069,MATCH(CONCATENATE($C121,G$1,$B121),Data!$K$10:$K$1069,0),15),"")</f>
        <v/>
      </c>
      <c r="H121" s="24" t="str">
        <f ca="1">IFERROR(INDEX(Data!$A$10:$O$1069,MATCH(CONCATENATE($C121,H$1,$B121),Data!$K$10:$K$1069,0),15),"")</f>
        <v/>
      </c>
      <c r="I121" s="24" t="str">
        <f ca="1">IFERROR(INDEX(Data!$A$10:$O$1069,MATCH(CONCATENATE($C121,I$1,$B121),Data!$K$10:$K$1069,0),15),"")</f>
        <v/>
      </c>
    </row>
    <row r="122" spans="1:9" ht="39.950000000000003" customHeight="1" x14ac:dyDescent="0.25">
      <c r="A122" s="29">
        <f>COUNTIF($C$1:C122,C122)+1</f>
        <v>19</v>
      </c>
      <c r="B122" s="29" t="str">
        <f t="shared" si="1"/>
        <v>(L1T3)C</v>
      </c>
      <c r="C122" s="30" t="s">
        <v>12</v>
      </c>
      <c r="D122" s="24" t="str">
        <f ca="1">IFERROR(INDEX(Data!$A$10:$O$1069,MATCH(CONCATENATE($C122,D$1,$B122),Data!$K$10:$K$1069,0),15),"")</f>
        <v/>
      </c>
      <c r="E122" s="24" t="str">
        <f ca="1">IFERROR(INDEX(Data!$A$10:$O$1069,MATCH(CONCATENATE($C122,E$1,$B122),Data!$K$10:$K$1069,0),15),"")</f>
        <v/>
      </c>
      <c r="F122" s="24" t="str">
        <f ca="1">IFERROR(INDEX(Data!$A$10:$O$1069,MATCH(CONCATENATE($C122,F$1,$B122),Data!$K$10:$K$1069,0),15),"")</f>
        <v/>
      </c>
      <c r="G122" s="24" t="str">
        <f ca="1">IFERROR(INDEX(Data!$A$10:$O$1069,MATCH(CONCATENATE($C122,G$1,$B122),Data!$K$10:$K$1069,0),15),"")</f>
        <v/>
      </c>
      <c r="H122" s="24" t="str">
        <f ca="1">IFERROR(INDEX(Data!$A$10:$O$1069,MATCH(CONCATENATE($C122,H$1,$B122),Data!$K$10:$K$1069,0),15),"")</f>
        <v/>
      </c>
      <c r="I122" s="24" t="str">
        <f ca="1">IFERROR(INDEX(Data!$A$10:$O$1069,MATCH(CONCATENATE($C122,I$1,$B122),Data!$K$10:$K$1069,0),15),"")</f>
        <v/>
      </c>
    </row>
    <row r="123" spans="1:9" ht="39.950000000000003" customHeight="1" x14ac:dyDescent="0.25">
      <c r="A123" s="29">
        <f>COUNTIF($C$1:C123,C123)+1</f>
        <v>19</v>
      </c>
      <c r="B123" s="29" t="str">
        <f t="shared" si="1"/>
        <v>(L1T3)C</v>
      </c>
      <c r="C123" s="30" t="s">
        <v>13</v>
      </c>
      <c r="D123" s="24" t="str">
        <f ca="1">IFERROR(INDEX(Data!$A$10:$O$1069,MATCH(CONCATENATE($C123,D$1,$B123),Data!$K$10:$K$1069,0),15),"")</f>
        <v/>
      </c>
      <c r="E123" s="24" t="str">
        <f ca="1">IFERROR(INDEX(Data!$A$10:$O$1069,MATCH(CONCATENATE($C123,E$1,$B123),Data!$K$10:$K$1069,0),15),"")</f>
        <v/>
      </c>
      <c r="F123" s="24" t="str">
        <f ca="1">IFERROR(INDEX(Data!$A$10:$O$1069,MATCH(CONCATENATE($C123,F$1,$B123),Data!$K$10:$K$1069,0),15),"")</f>
        <v/>
      </c>
      <c r="G123" s="24" t="str">
        <f ca="1">IFERROR(INDEX(Data!$A$10:$O$1069,MATCH(CONCATENATE($C123,G$1,$B123),Data!$K$10:$K$1069,0),15),"")</f>
        <v/>
      </c>
      <c r="H123" s="24" t="str">
        <f ca="1">IFERROR(INDEX(Data!$A$10:$O$1069,MATCH(CONCATENATE($C123,H$1,$B123),Data!$K$10:$K$1069,0),15),"")</f>
        <v/>
      </c>
      <c r="I123" s="24" t="str">
        <f ca="1">IFERROR(INDEX(Data!$A$10:$O$1069,MATCH(CONCATENATE($C123,I$1,$B123),Data!$K$10:$K$1069,0),15),"")</f>
        <v/>
      </c>
    </row>
    <row r="124" spans="1:9" ht="39.950000000000003" customHeight="1" x14ac:dyDescent="0.25">
      <c r="A124" s="29">
        <f>COUNTIF($C$1:C124,C124)+1</f>
        <v>19</v>
      </c>
      <c r="B124" s="29" t="str">
        <f t="shared" si="1"/>
        <v>(L1T3)C</v>
      </c>
      <c r="C124" s="30" t="s">
        <v>14</v>
      </c>
      <c r="D124" s="24" t="str">
        <f ca="1">IFERROR(INDEX(Data!$A$10:$O$1069,MATCH(CONCATENATE($C124,D$1,$B124),Data!$K$10:$K$1069,0),15),"")</f>
        <v/>
      </c>
      <c r="E124" s="24" t="str">
        <f ca="1">IFERROR(INDEX(Data!$A$10:$O$1069,MATCH(CONCATENATE($C124,E$1,$B124),Data!$K$10:$K$1069,0),15),"")</f>
        <v/>
      </c>
      <c r="F124" s="24" t="str">
        <f ca="1">IFERROR(INDEX(Data!$A$10:$O$1069,MATCH(CONCATENATE($C124,F$1,$B124),Data!$K$10:$K$1069,0),15),"")</f>
        <v/>
      </c>
      <c r="G124" s="24" t="str">
        <f ca="1">IFERROR(INDEX(Data!$A$10:$O$1069,MATCH(CONCATENATE($C124,G$1,$B124),Data!$K$10:$K$1069,0),15),"")</f>
        <v/>
      </c>
      <c r="H124" s="24" t="str">
        <f ca="1">IFERROR(INDEX(Data!$A$10:$O$1069,MATCH(CONCATENATE($C124,H$1,$B124),Data!$K$10:$K$1069,0),15),"")</f>
        <v/>
      </c>
      <c r="I124" s="24" t="str">
        <f ca="1">IFERROR(INDEX(Data!$A$10:$O$1069,MATCH(CONCATENATE($C124,I$1,$B124),Data!$K$10:$K$1069,0),15),"")</f>
        <v/>
      </c>
    </row>
    <row r="125" spans="1:9" ht="39.950000000000003" customHeight="1" x14ac:dyDescent="0.25">
      <c r="A125" s="29">
        <f>COUNTIF($C$1:C125,C125)+1</f>
        <v>19</v>
      </c>
      <c r="B125" s="29" t="str">
        <f t="shared" si="1"/>
        <v>(L1T3)C</v>
      </c>
      <c r="C125" s="30" t="s">
        <v>15</v>
      </c>
      <c r="D125" s="24" t="str">
        <f ca="1">IFERROR(INDEX(Data!$A$10:$O$1069,MATCH(CONCATENATE($C125,D$1,$B125),Data!$K$10:$K$1069,0),15),"")</f>
        <v/>
      </c>
      <c r="E125" s="24" t="str">
        <f ca="1">IFERROR(INDEX(Data!$A$10:$O$1069,MATCH(CONCATENATE($C125,E$1,$B125),Data!$K$10:$K$1069,0),15),"")</f>
        <v/>
      </c>
      <c r="F125" s="24" t="str">
        <f ca="1">IFERROR(INDEX(Data!$A$10:$O$1069,MATCH(CONCATENATE($C125,F$1,$B125),Data!$K$10:$K$1069,0),15),"")</f>
        <v/>
      </c>
      <c r="G125" s="24" t="str">
        <f ca="1">IFERROR(INDEX(Data!$A$10:$O$1069,MATCH(CONCATENATE($C125,G$1,$B125),Data!$K$10:$K$1069,0),15),"")</f>
        <v/>
      </c>
      <c r="H125" s="24" t="str">
        <f ca="1">IFERROR(INDEX(Data!$A$10:$O$1069,MATCH(CONCATENATE($C125,H$1,$B125),Data!$K$10:$K$1069,0),15),"")</f>
        <v/>
      </c>
      <c r="I125" s="24" t="str">
        <f ca="1">IFERROR(INDEX(Data!$A$10:$O$1069,MATCH(CONCATENATE($C125,I$1,$B125),Data!$K$10:$K$1069,0),15),"")</f>
        <v/>
      </c>
    </row>
    <row r="126" spans="1:9" ht="39.950000000000003" customHeight="1" x14ac:dyDescent="0.25">
      <c r="A126" s="29">
        <f>COUNTIF($C$1:C126,C126)+1</f>
        <v>19</v>
      </c>
      <c r="B126" s="29" t="str">
        <f t="shared" si="1"/>
        <v>(L1T3)C</v>
      </c>
      <c r="C126" s="30" t="s">
        <v>16</v>
      </c>
      <c r="D126" s="24" t="str">
        <f ca="1">IFERROR(INDEX(Data!$A$10:$O$1069,MATCH(CONCATENATE($C126,D$1,$B126),Data!$K$10:$K$1069,0),15),"")</f>
        <v/>
      </c>
      <c r="E126" s="24" t="str">
        <f ca="1">IFERROR(INDEX(Data!$A$10:$O$1069,MATCH(CONCATENATE($C126,E$1,$B126),Data!$K$10:$K$1069,0),15),"")</f>
        <v/>
      </c>
      <c r="F126" s="24" t="str">
        <f ca="1">IFERROR(INDEX(Data!$A$10:$O$1069,MATCH(CONCATENATE($C126,F$1,$B126),Data!$K$10:$K$1069,0),15),"")</f>
        <v/>
      </c>
      <c r="G126" s="24" t="str">
        <f ca="1">IFERROR(INDEX(Data!$A$10:$O$1069,MATCH(CONCATENATE($C126,G$1,$B126),Data!$K$10:$K$1069,0),15),"")</f>
        <v/>
      </c>
      <c r="H126" s="24" t="str">
        <f ca="1">IFERROR(INDEX(Data!$A$10:$O$1069,MATCH(CONCATENATE($C126,H$1,$B126),Data!$K$10:$K$1069,0),15),"")</f>
        <v/>
      </c>
      <c r="I126" s="24" t="str">
        <f ca="1">IFERROR(INDEX(Data!$A$10:$O$1069,MATCH(CONCATENATE($C126,I$1,$B126),Data!$K$10:$K$1069,0),15),"")</f>
        <v/>
      </c>
    </row>
    <row r="127" spans="1:9" ht="39.950000000000003" customHeight="1" x14ac:dyDescent="0.25">
      <c r="A127" s="31"/>
      <c r="B127" s="31"/>
      <c r="C127" s="30"/>
      <c r="D127" s="25"/>
      <c r="E127" s="25"/>
      <c r="F127" s="25"/>
      <c r="G127" s="25"/>
      <c r="H127" s="25"/>
      <c r="I127" s="25"/>
    </row>
    <row r="128" spans="1:9" ht="39.950000000000003" customHeight="1" x14ac:dyDescent="0.25">
      <c r="A128" s="29">
        <f>COUNTIF($C$1:C128,C128)+1</f>
        <v>20</v>
      </c>
      <c r="B128" s="29" t="str">
        <f>VLOOKUP(A128,$K$4:$L$73,2,FALSE)</f>
        <v>(L1T3)D</v>
      </c>
      <c r="C128" s="30" t="s">
        <v>0</v>
      </c>
      <c r="D128" s="24" t="str">
        <f ca="1">IFERROR(INDEX(Data!$A$10:$O$1069,MATCH(CONCATENATE($C128,D$1,$B128),Data!$K$10:$K$1069,0),15),"")</f>
        <v/>
      </c>
      <c r="E128" s="24" t="str">
        <f ca="1">IFERROR(INDEX(Data!$A$10:$O$1069,MATCH(CONCATENATE($C128,E$1,$B128),Data!$K$10:$K$1069,0),15),"")</f>
        <v/>
      </c>
      <c r="F128" s="24" t="str">
        <f ca="1">IFERROR(INDEX(Data!$A$10:$O$1069,MATCH(CONCATENATE($C128,F$1,$B128),Data!$K$10:$K$1069,0),15),"")</f>
        <v/>
      </c>
      <c r="G128" s="24" t="str">
        <f ca="1">IFERROR(INDEX(Data!$A$10:$O$1069,MATCH(CONCATENATE($C128,G$1,$B128),Data!$K$10:$K$1069,0),15),"")</f>
        <v/>
      </c>
      <c r="H128" s="24" t="str">
        <f ca="1">IFERROR(INDEX(Data!$A$10:$O$1069,MATCH(CONCATENATE($C128,H$1,$B128),Data!$K$10:$K$1069,0),15),"")</f>
        <v/>
      </c>
      <c r="I128" s="24" t="str">
        <f ca="1">IFERROR(INDEX(Data!$A$10:$O$1069,MATCH(CONCATENATE($C128,I$1,$B128),Data!$K$10:$K$1069,0),15),"")</f>
        <v/>
      </c>
    </row>
    <row r="129" spans="1:9" ht="39.950000000000003" customHeight="1" x14ac:dyDescent="0.25">
      <c r="A129" s="29">
        <f>COUNTIF($C$1:C129,C129)+1</f>
        <v>20</v>
      </c>
      <c r="B129" s="29" t="str">
        <f t="shared" si="1"/>
        <v>(L1T3)D</v>
      </c>
      <c r="C129" s="30" t="s">
        <v>12</v>
      </c>
      <c r="D129" s="24" t="str">
        <f ca="1">IFERROR(INDEX(Data!$A$10:$O$1069,MATCH(CONCATENATE($C129,D$1,$B129),Data!$K$10:$K$1069,0),15),"")</f>
        <v/>
      </c>
      <c r="E129" s="24" t="str">
        <f ca="1">IFERROR(INDEX(Data!$A$10:$O$1069,MATCH(CONCATENATE($C129,E$1,$B129),Data!$K$10:$K$1069,0),15),"")</f>
        <v/>
      </c>
      <c r="F129" s="24" t="str">
        <f ca="1">IFERROR(INDEX(Data!$A$10:$O$1069,MATCH(CONCATENATE($C129,F$1,$B129),Data!$K$10:$K$1069,0),15),"")</f>
        <v/>
      </c>
      <c r="G129" s="24" t="str">
        <f ca="1">IFERROR(INDEX(Data!$A$10:$O$1069,MATCH(CONCATENATE($C129,G$1,$B129),Data!$K$10:$K$1069,0),15),"")</f>
        <v/>
      </c>
      <c r="H129" s="24" t="str">
        <f ca="1">IFERROR(INDEX(Data!$A$10:$O$1069,MATCH(CONCATENATE($C129,H$1,$B129),Data!$K$10:$K$1069,0),15),"")</f>
        <v/>
      </c>
      <c r="I129" s="24" t="str">
        <f ca="1">IFERROR(INDEX(Data!$A$10:$O$1069,MATCH(CONCATENATE($C129,I$1,$B129),Data!$K$10:$K$1069,0),15),"")</f>
        <v/>
      </c>
    </row>
    <row r="130" spans="1:9" ht="39.950000000000003" customHeight="1" x14ac:dyDescent="0.25">
      <c r="A130" s="29">
        <f>COUNTIF($C$1:C130,C130)+1</f>
        <v>20</v>
      </c>
      <c r="B130" s="29" t="str">
        <f t="shared" si="1"/>
        <v>(L1T3)D</v>
      </c>
      <c r="C130" s="30" t="s">
        <v>13</v>
      </c>
      <c r="D130" s="24" t="str">
        <f ca="1">IFERROR(INDEX(Data!$A$10:$O$1069,MATCH(CONCATENATE($C130,D$1,$B130),Data!$K$10:$K$1069,0),15),"")</f>
        <v/>
      </c>
      <c r="E130" s="24" t="str">
        <f ca="1">IFERROR(INDEX(Data!$A$10:$O$1069,MATCH(CONCATENATE($C130,E$1,$B130),Data!$K$10:$K$1069,0),15),"")</f>
        <v/>
      </c>
      <c r="F130" s="24" t="str">
        <f ca="1">IFERROR(INDEX(Data!$A$10:$O$1069,MATCH(CONCATENATE($C130,F$1,$B130),Data!$K$10:$K$1069,0),15),"")</f>
        <v/>
      </c>
      <c r="G130" s="24" t="str">
        <f ca="1">IFERROR(INDEX(Data!$A$10:$O$1069,MATCH(CONCATENATE($C130,G$1,$B130),Data!$K$10:$K$1069,0),15),"")</f>
        <v/>
      </c>
      <c r="H130" s="24" t="str">
        <f ca="1">IFERROR(INDEX(Data!$A$10:$O$1069,MATCH(CONCATENATE($C130,H$1,$B130),Data!$K$10:$K$1069,0),15),"")</f>
        <v/>
      </c>
      <c r="I130" s="24" t="str">
        <f ca="1">IFERROR(INDEX(Data!$A$10:$O$1069,MATCH(CONCATENATE($C130,I$1,$B130),Data!$K$10:$K$1069,0),15),"")</f>
        <v/>
      </c>
    </row>
    <row r="131" spans="1:9" ht="39.950000000000003" customHeight="1" x14ac:dyDescent="0.25">
      <c r="A131" s="29">
        <f>COUNTIF($C$1:C131,C131)+1</f>
        <v>20</v>
      </c>
      <c r="B131" s="29" t="str">
        <f t="shared" ref="B131:B194" si="2">VLOOKUP(A131,$K$4:$L$73,2,FALSE)</f>
        <v>(L1T3)D</v>
      </c>
      <c r="C131" s="30" t="s">
        <v>14</v>
      </c>
      <c r="D131" s="24" t="str">
        <f ca="1">IFERROR(INDEX(Data!$A$10:$O$1069,MATCH(CONCATENATE($C131,D$1,$B131),Data!$K$10:$K$1069,0),15),"")</f>
        <v/>
      </c>
      <c r="E131" s="24" t="str">
        <f ca="1">IFERROR(INDEX(Data!$A$10:$O$1069,MATCH(CONCATENATE($C131,E$1,$B131),Data!$K$10:$K$1069,0),15),"")</f>
        <v/>
      </c>
      <c r="F131" s="24" t="str">
        <f ca="1">IFERROR(INDEX(Data!$A$10:$O$1069,MATCH(CONCATENATE($C131,F$1,$B131),Data!$K$10:$K$1069,0),15),"")</f>
        <v/>
      </c>
      <c r="G131" s="24" t="str">
        <f ca="1">IFERROR(INDEX(Data!$A$10:$O$1069,MATCH(CONCATENATE($C131,G$1,$B131),Data!$K$10:$K$1069,0),15),"")</f>
        <v/>
      </c>
      <c r="H131" s="24" t="str">
        <f ca="1">IFERROR(INDEX(Data!$A$10:$O$1069,MATCH(CONCATENATE($C131,H$1,$B131),Data!$K$10:$K$1069,0),15),"")</f>
        <v/>
      </c>
      <c r="I131" s="24" t="str">
        <f ca="1">IFERROR(INDEX(Data!$A$10:$O$1069,MATCH(CONCATENATE($C131,I$1,$B131),Data!$K$10:$K$1069,0),15),"")</f>
        <v/>
      </c>
    </row>
    <row r="132" spans="1:9" ht="39.950000000000003" customHeight="1" x14ac:dyDescent="0.25">
      <c r="A132" s="29">
        <f>COUNTIF($C$1:C132,C132)+1</f>
        <v>20</v>
      </c>
      <c r="B132" s="29" t="str">
        <f t="shared" si="2"/>
        <v>(L1T3)D</v>
      </c>
      <c r="C132" s="30" t="s">
        <v>15</v>
      </c>
      <c r="D132" s="24" t="str">
        <f ca="1">IFERROR(INDEX(Data!$A$10:$O$1069,MATCH(CONCATENATE($C132,D$1,$B132),Data!$K$10:$K$1069,0),15),"")</f>
        <v/>
      </c>
      <c r="E132" s="24" t="str">
        <f ca="1">IFERROR(INDEX(Data!$A$10:$O$1069,MATCH(CONCATENATE($C132,E$1,$B132),Data!$K$10:$K$1069,0),15),"")</f>
        <v/>
      </c>
      <c r="F132" s="24" t="str">
        <f ca="1">IFERROR(INDEX(Data!$A$10:$O$1069,MATCH(CONCATENATE($C132,F$1,$B132),Data!$K$10:$K$1069,0),15),"")</f>
        <v/>
      </c>
      <c r="G132" s="24" t="str">
        <f ca="1">IFERROR(INDEX(Data!$A$10:$O$1069,MATCH(CONCATENATE($C132,G$1,$B132),Data!$K$10:$K$1069,0),15),"")</f>
        <v/>
      </c>
      <c r="H132" s="24" t="str">
        <f ca="1">IFERROR(INDEX(Data!$A$10:$O$1069,MATCH(CONCATENATE($C132,H$1,$B132),Data!$K$10:$K$1069,0),15),"")</f>
        <v/>
      </c>
      <c r="I132" s="24" t="str">
        <f ca="1">IFERROR(INDEX(Data!$A$10:$O$1069,MATCH(CONCATENATE($C132,I$1,$B132),Data!$K$10:$K$1069,0),15),"")</f>
        <v/>
      </c>
    </row>
    <row r="133" spans="1:9" ht="39.950000000000003" customHeight="1" x14ac:dyDescent="0.25">
      <c r="A133" s="29">
        <f>COUNTIF($C$1:C133,C133)+1</f>
        <v>20</v>
      </c>
      <c r="B133" s="29" t="str">
        <f t="shared" si="2"/>
        <v>(L1T3)D</v>
      </c>
      <c r="C133" s="30" t="s">
        <v>16</v>
      </c>
      <c r="D133" s="24" t="str">
        <f ca="1">IFERROR(INDEX(Data!$A$10:$O$1069,MATCH(CONCATENATE($C133,D$1,$B133),Data!$K$10:$K$1069,0),15),"")</f>
        <v/>
      </c>
      <c r="E133" s="24" t="str">
        <f ca="1">IFERROR(INDEX(Data!$A$10:$O$1069,MATCH(CONCATENATE($C133,E$1,$B133),Data!$K$10:$K$1069,0),15),"")</f>
        <v/>
      </c>
      <c r="F133" s="24" t="str">
        <f ca="1">IFERROR(INDEX(Data!$A$10:$O$1069,MATCH(CONCATENATE($C133,F$1,$B133),Data!$K$10:$K$1069,0),15),"")</f>
        <v/>
      </c>
      <c r="G133" s="24" t="str">
        <f ca="1">IFERROR(INDEX(Data!$A$10:$O$1069,MATCH(CONCATENATE($C133,G$1,$B133),Data!$K$10:$K$1069,0),15),"")</f>
        <v/>
      </c>
      <c r="H133" s="24" t="str">
        <f ca="1">IFERROR(INDEX(Data!$A$10:$O$1069,MATCH(CONCATENATE($C133,H$1,$B133),Data!$K$10:$K$1069,0),15),"")</f>
        <v/>
      </c>
      <c r="I133" s="24" t="str">
        <f ca="1">IFERROR(INDEX(Data!$A$10:$O$1069,MATCH(CONCATENATE($C133,I$1,$B133),Data!$K$10:$K$1069,0),15),"")</f>
        <v/>
      </c>
    </row>
    <row r="134" spans="1:9" ht="39.950000000000003" customHeight="1" x14ac:dyDescent="0.25">
      <c r="A134" s="31"/>
      <c r="B134" s="31"/>
      <c r="C134" s="30"/>
      <c r="D134" s="25"/>
      <c r="E134" s="25"/>
      <c r="F134" s="25"/>
      <c r="G134" s="25"/>
      <c r="H134" s="25"/>
      <c r="I134" s="25"/>
    </row>
    <row r="135" spans="1:9" ht="39.950000000000003" customHeight="1" x14ac:dyDescent="0.25">
      <c r="A135" s="29">
        <f>COUNTIF($C$1:C135,C135)+1</f>
        <v>21</v>
      </c>
      <c r="B135" s="29" t="str">
        <f>VLOOKUP(A135,$K$4:$L$73,2,FALSE)</f>
        <v>(L2T1)A</v>
      </c>
      <c r="C135" s="30" t="s">
        <v>0</v>
      </c>
      <c r="D135" s="24" t="str">
        <f ca="1">IFERROR(INDEX(Data!$A$10:$O$1069,MATCH(CONCATENATE($C135,D$1,$B135),Data!$K$10:$K$1069,0),15),"")</f>
        <v/>
      </c>
      <c r="E135" s="24" t="str">
        <f ca="1">IFERROR(INDEX(Data!$A$10:$O$1069,MATCH(CONCATENATE($C135,E$1,$B135),Data!$K$10:$K$1069,0),15),"")</f>
        <v/>
      </c>
      <c r="F135" s="24" t="str">
        <f ca="1">IFERROR(INDEX(Data!$A$10:$O$1069,MATCH(CONCATENATE($C135,F$1,$B135),Data!$K$10:$K$1069,0),15),"")</f>
        <v>TE211(L2T1)A
711 --- AHM</v>
      </c>
      <c r="G135" s="24" t="str">
        <f ca="1">IFERROR(INDEX(Data!$A$10:$O$1069,MATCH(CONCATENATE($C135,G$1,$B135),Data!$K$10:$K$1069,0),15),"")</f>
        <v/>
      </c>
      <c r="H135" s="24" t="str">
        <f ca="1">IFERROR(INDEX(Data!$A$10:$O$1069,MATCH(CONCATENATE($C135,H$1,$B135),Data!$K$10:$K$1069,0),15),"")</f>
        <v>TE213(L2T1)A
702 --- SAS</v>
      </c>
      <c r="I135" s="24" t="str">
        <f ca="1">IFERROR(INDEX(Data!$A$10:$O$1069,MATCH(CONCATENATE($C135,I$1,$B135),Data!$K$10:$K$1069,0),15),"")</f>
        <v/>
      </c>
    </row>
    <row r="136" spans="1:9" ht="39.950000000000003" customHeight="1" x14ac:dyDescent="0.25">
      <c r="A136" s="29">
        <f>COUNTIF($C$1:C136,C136)+1</f>
        <v>21</v>
      </c>
      <c r="B136" s="29" t="str">
        <f t="shared" si="2"/>
        <v>(L2T1)A</v>
      </c>
      <c r="C136" s="30" t="s">
        <v>12</v>
      </c>
      <c r="D136" s="24" t="str">
        <f ca="1">IFERROR(INDEX(Data!$A$10:$O$1069,MATCH(CONCATENATE($C136,D$1,$B136),Data!$K$10:$K$1069,0),15),"")</f>
        <v/>
      </c>
      <c r="E136" s="24" t="str">
        <f ca="1">IFERROR(INDEX(Data!$A$10:$O$1069,MATCH(CONCATENATE($C136,E$1,$B136),Data!$K$10:$K$1069,0),15),"")</f>
        <v/>
      </c>
      <c r="F136" s="24" t="str">
        <f ca="1">IFERROR(INDEX(Data!$A$10:$O$1069,MATCH(CONCATENATE($C136,F$1,$B136),Data!$K$10:$K$1069,0),15),"")</f>
        <v/>
      </c>
      <c r="G136" s="24" t="str">
        <f ca="1">IFERROR(INDEX(Data!$A$10:$O$1069,MATCH(CONCATENATE($C136,G$1,$B136),Data!$K$10:$K$1069,0),15),"")</f>
        <v/>
      </c>
      <c r="H136" s="24" t="str">
        <f ca="1">IFERROR(INDEX(Data!$A$10:$O$1069,MATCH(CONCATENATE($C136,H$1,$B136),Data!$K$10:$K$1069,0),15),"")</f>
        <v/>
      </c>
      <c r="I136" s="24" t="str">
        <f ca="1">IFERROR(INDEX(Data!$A$10:$O$1069,MATCH(CONCATENATE($C136,I$1,$B136),Data!$K$10:$K$1069,0),15),"")</f>
        <v/>
      </c>
    </row>
    <row r="137" spans="1:9" ht="39.950000000000003" customHeight="1" x14ac:dyDescent="0.25">
      <c r="A137" s="29">
        <f>COUNTIF($C$1:C137,C137)+1</f>
        <v>21</v>
      </c>
      <c r="B137" s="29" t="str">
        <f t="shared" si="2"/>
        <v>(L2T1)A</v>
      </c>
      <c r="C137" s="30" t="s">
        <v>13</v>
      </c>
      <c r="D137" s="24" t="str">
        <f ca="1">IFERROR(INDEX(Data!$A$10:$O$1069,MATCH(CONCATENATE($C137,D$1,$B137),Data!$K$10:$K$1069,0),15),"")</f>
        <v>TE 215(L2T1)A
711 --- NJ</v>
      </c>
      <c r="E137" s="24" t="str">
        <f ca="1">IFERROR(INDEX(Data!$A$10:$O$1069,MATCH(CONCATENATE($C137,E$1,$B137),Data!$K$10:$K$1069,0),15),"")</f>
        <v>TE 215(L2T1)A
711 --- NJ</v>
      </c>
      <c r="F137" s="24" t="str">
        <f ca="1">IFERROR(INDEX(Data!$A$10:$O$1069,MATCH(CONCATENATE($C137,F$1,$B137),Data!$K$10:$K$1069,0),15),"")</f>
        <v/>
      </c>
      <c r="G137" s="24" t="str">
        <f ca="1">IFERROR(INDEX(Data!$A$10:$O$1069,MATCH(CONCATENATE($C137,G$1,$B137),Data!$K$10:$K$1069,0),15),"")</f>
        <v/>
      </c>
      <c r="H137" s="24" t="str">
        <f ca="1">IFERROR(INDEX(Data!$A$10:$O$1069,MATCH(CONCATENATE($C137,H$1,$B137),Data!$K$10:$K$1069,0),15),"")</f>
        <v/>
      </c>
      <c r="I137" s="24" t="str">
        <f ca="1">IFERROR(INDEX(Data!$A$10:$O$1069,MATCH(CONCATENATE($C137,I$1,$B137),Data!$K$10:$K$1069,0),15),"")</f>
        <v/>
      </c>
    </row>
    <row r="138" spans="1:9" ht="39.950000000000003" customHeight="1" x14ac:dyDescent="0.25">
      <c r="A138" s="29">
        <f>COUNTIF($C$1:C138,C138)+1</f>
        <v>21</v>
      </c>
      <c r="B138" s="29" t="str">
        <f t="shared" si="2"/>
        <v>(L2T1)A</v>
      </c>
      <c r="C138" s="30" t="s">
        <v>14</v>
      </c>
      <c r="D138" s="24" t="str">
        <f ca="1">IFERROR(INDEX(Data!$A$10:$O$1069,MATCH(CONCATENATE($C138,D$1,$B138),Data!$K$10:$K$1069,0),15),"")</f>
        <v/>
      </c>
      <c r="E138" s="24" t="str">
        <f ca="1">IFERROR(INDEX(Data!$A$10:$O$1069,MATCH(CONCATENATE($C138,E$1,$B138),Data!$K$10:$K$1069,0),15),"")</f>
        <v/>
      </c>
      <c r="F138" s="24" t="str">
        <f ca="1">IFERROR(INDEX(Data!$A$10:$O$1069,MATCH(CONCATENATE($C138,F$1,$B138),Data!$K$10:$K$1069,0),15),"")</f>
        <v/>
      </c>
      <c r="G138" s="24" t="str">
        <f ca="1">IFERROR(INDEX(Data!$A$10:$O$1069,MATCH(CONCATENATE($C138,G$1,$B138),Data!$K$10:$K$1069,0),15),"")</f>
        <v/>
      </c>
      <c r="H138" s="24" t="str">
        <f ca="1">IFERROR(INDEX(Data!$A$10:$O$1069,MATCH(CONCATENATE($C138,H$1,$B138),Data!$K$10:$K$1069,0),15),"")</f>
        <v/>
      </c>
      <c r="I138" s="24" t="str">
        <f ca="1">IFERROR(INDEX(Data!$A$10:$O$1069,MATCH(CONCATENATE($C138,I$1,$B138),Data!$K$10:$K$1069,0),15),"")</f>
        <v/>
      </c>
    </row>
    <row r="139" spans="1:9" ht="39.950000000000003" customHeight="1" x14ac:dyDescent="0.25">
      <c r="A139" s="29">
        <f>COUNTIF($C$1:C139,C139)+1</f>
        <v>21</v>
      </c>
      <c r="B139" s="29" t="str">
        <f t="shared" si="2"/>
        <v>(L2T1)A</v>
      </c>
      <c r="C139" s="30" t="s">
        <v>15</v>
      </c>
      <c r="D139" s="24" t="str">
        <f ca="1">IFERROR(INDEX(Data!$A$10:$O$1069,MATCH(CONCATENATE($C139,D$1,$B139),Data!$K$10:$K$1069,0),15),"")</f>
        <v>TE 215(L2T1)A
702 --- NJ</v>
      </c>
      <c r="E139" s="24" t="str">
        <f ca="1">IFERROR(INDEX(Data!$A$10:$O$1069,MATCH(CONCATENATE($C139,E$1,$B139),Data!$K$10:$K$1069,0),15),"")</f>
        <v/>
      </c>
      <c r="F139" s="24" t="str">
        <f ca="1">IFERROR(INDEX(Data!$A$10:$O$1069,MATCH(CONCATENATE($C139,F$1,$B139),Data!$K$10:$K$1069,0),15),"")</f>
        <v/>
      </c>
      <c r="G139" s="24" t="str">
        <f ca="1">IFERROR(INDEX(Data!$A$10:$O$1069,MATCH(CONCATENATE($C139,G$1,$B139),Data!$K$10:$K$1069,0),15),"")</f>
        <v/>
      </c>
      <c r="H139" s="24" t="str">
        <f ca="1">IFERROR(INDEX(Data!$A$10:$O$1069,MATCH(CONCATENATE($C139,H$1,$B139),Data!$K$10:$K$1069,0),15),"")</f>
        <v/>
      </c>
      <c r="I139" s="24" t="str">
        <f ca="1">IFERROR(INDEX(Data!$A$10:$O$1069,MATCH(CONCATENATE($C139,I$1,$B139),Data!$K$10:$K$1069,0),15),"")</f>
        <v/>
      </c>
    </row>
    <row r="140" spans="1:9" ht="39.950000000000003" customHeight="1" x14ac:dyDescent="0.25">
      <c r="A140" s="29">
        <f>COUNTIF($C$1:C140,C140)+1</f>
        <v>21</v>
      </c>
      <c r="B140" s="29" t="str">
        <f t="shared" si="2"/>
        <v>(L2T1)A</v>
      </c>
      <c r="C140" s="30" t="s">
        <v>16</v>
      </c>
      <c r="D140" s="24" t="str">
        <f ca="1">IFERROR(INDEX(Data!$A$10:$O$1069,MATCH(CONCATENATE($C140,D$1,$B140),Data!$K$10:$K$1069,0),15),"")</f>
        <v/>
      </c>
      <c r="E140" s="24" t="str">
        <f ca="1">IFERROR(INDEX(Data!$A$10:$O$1069,MATCH(CONCATENATE($C140,E$1,$B140),Data!$K$10:$K$1069,0),15),"")</f>
        <v/>
      </c>
      <c r="F140" s="24" t="str">
        <f ca="1">IFERROR(INDEX(Data!$A$10:$O$1069,MATCH(CONCATENATE($C140,F$1,$B140),Data!$K$10:$K$1069,0),15),"")</f>
        <v/>
      </c>
      <c r="G140" s="24" t="str">
        <f ca="1">IFERROR(INDEX(Data!$A$10:$O$1069,MATCH(CONCATENATE($C140,G$1,$B140),Data!$K$10:$K$1069,0),15),"")</f>
        <v/>
      </c>
      <c r="H140" s="24" t="str">
        <f ca="1">IFERROR(INDEX(Data!$A$10:$O$1069,MATCH(CONCATENATE($C140,H$1,$B140),Data!$K$10:$K$1069,0),15),"")</f>
        <v/>
      </c>
      <c r="I140" s="24" t="str">
        <f ca="1">IFERROR(INDEX(Data!$A$10:$O$1069,MATCH(CONCATENATE($C140,I$1,$B140),Data!$K$10:$K$1069,0),15),"")</f>
        <v/>
      </c>
    </row>
    <row r="141" spans="1:9" ht="39.950000000000003" customHeight="1" x14ac:dyDescent="0.25">
      <c r="A141" s="31"/>
      <c r="B141" s="31"/>
      <c r="C141" s="30"/>
      <c r="D141" s="25"/>
      <c r="E141" s="25"/>
      <c r="F141" s="25"/>
      <c r="G141" s="25"/>
      <c r="H141" s="25"/>
      <c r="I141" s="25"/>
    </row>
    <row r="142" spans="1:9" ht="39.950000000000003" customHeight="1" x14ac:dyDescent="0.25">
      <c r="A142" s="29">
        <f>COUNTIF($C$1:C142,C142)+1</f>
        <v>22</v>
      </c>
      <c r="B142" s="29" t="str">
        <f>VLOOKUP(A142,$K$4:$L$73,2,FALSE)</f>
        <v>(L2-T1)A</v>
      </c>
      <c r="C142" s="30" t="s">
        <v>0</v>
      </c>
      <c r="D142" s="24" t="str">
        <f ca="1">IFERROR(INDEX(Data!$A$10:$O$1069,MATCH(CONCATENATE($C142,D$1,$B142),Data!$K$10:$K$1069,0),15),"")</f>
        <v/>
      </c>
      <c r="E142" s="24" t="str">
        <f ca="1">IFERROR(INDEX(Data!$A$10:$O$1069,MATCH(CONCATENATE($C142,E$1,$B142),Data!$K$10:$K$1069,0),15),"")</f>
        <v/>
      </c>
      <c r="F142" s="24" t="str">
        <f ca="1">IFERROR(INDEX(Data!$A$10:$O$1069,MATCH(CONCATENATE($C142,F$1,$B142),Data!$K$10:$K$1069,0),15),"")</f>
        <v/>
      </c>
      <c r="G142" s="24" t="str">
        <f ca="1">IFERROR(INDEX(Data!$A$10:$O$1069,MATCH(CONCATENATE($C142,G$1,$B142),Data!$K$10:$K$1069,0),15),"")</f>
        <v/>
      </c>
      <c r="H142" s="24" t="str">
        <f ca="1">IFERROR(INDEX(Data!$A$10:$O$1069,MATCH(CONCATENATE($C142,H$1,$B142),Data!$K$10:$K$1069,0),15),"")</f>
        <v/>
      </c>
      <c r="I142" s="24" t="str">
        <f ca="1">IFERROR(INDEX(Data!$A$10:$O$1069,MATCH(CONCATENATE($C142,I$1,$B142),Data!$K$10:$K$1069,0),15),"")</f>
        <v/>
      </c>
    </row>
    <row r="143" spans="1:9" ht="39.950000000000003" customHeight="1" x14ac:dyDescent="0.25">
      <c r="A143" s="29">
        <f>COUNTIF($C$1:C143,C143)+1</f>
        <v>22</v>
      </c>
      <c r="B143" s="29" t="str">
        <f t="shared" si="2"/>
        <v>(L2-T1)A</v>
      </c>
      <c r="C143" s="30" t="s">
        <v>12</v>
      </c>
      <c r="D143" s="24" t="str">
        <f ca="1">IFERROR(INDEX(Data!$A$10:$O$1069,MATCH(CONCATENATE($C143,D$1,$B143),Data!$K$10:$K$1069,0),15),"")</f>
        <v/>
      </c>
      <c r="E143" s="24" t="str">
        <f ca="1">IFERROR(INDEX(Data!$A$10:$O$1069,MATCH(CONCATENATE($C143,E$1,$B143),Data!$K$10:$K$1069,0),15),"")</f>
        <v/>
      </c>
      <c r="F143" s="24" t="str">
        <f ca="1">IFERROR(INDEX(Data!$A$10:$O$1069,MATCH(CONCATENATE($C143,F$1,$B143),Data!$K$10:$K$1069,0),15),"")</f>
        <v/>
      </c>
      <c r="G143" s="24" t="str">
        <f ca="1">IFERROR(INDEX(Data!$A$10:$O$1069,MATCH(CONCATENATE($C143,G$1,$B143),Data!$K$10:$K$1069,0),15),"")</f>
        <v/>
      </c>
      <c r="H143" s="24" t="str">
        <f ca="1">IFERROR(INDEX(Data!$A$10:$O$1069,MATCH(CONCATENATE($C143,H$1,$B143),Data!$K$10:$K$1069,0),15),"")</f>
        <v/>
      </c>
      <c r="I143" s="24" t="str">
        <f ca="1">IFERROR(INDEX(Data!$A$10:$O$1069,MATCH(CONCATENATE($C143,I$1,$B143),Data!$K$10:$K$1069,0),15),"")</f>
        <v/>
      </c>
    </row>
    <row r="144" spans="1:9" ht="39.950000000000003" customHeight="1" x14ac:dyDescent="0.25">
      <c r="A144" s="29">
        <f>COUNTIF($C$1:C144,C144)+1</f>
        <v>22</v>
      </c>
      <c r="B144" s="29" t="str">
        <f t="shared" si="2"/>
        <v>(L2-T1)A</v>
      </c>
      <c r="C144" s="30" t="s">
        <v>13</v>
      </c>
      <c r="D144" s="24" t="str">
        <f ca="1">IFERROR(INDEX(Data!$A$10:$O$1069,MATCH(CONCATENATE($C144,D$1,$B144),Data!$K$10:$K$1069,0),15),"")</f>
        <v/>
      </c>
      <c r="E144" s="24" t="str">
        <f ca="1">IFERROR(INDEX(Data!$A$10:$O$1069,MATCH(CONCATENATE($C144,E$1,$B144),Data!$K$10:$K$1069,0),15),"")</f>
        <v/>
      </c>
      <c r="F144" s="24" t="str">
        <f ca="1">IFERROR(INDEX(Data!$A$10:$O$1069,MATCH(CONCATENATE($C144,F$1,$B144),Data!$K$10:$K$1069,0),15),"")</f>
        <v/>
      </c>
      <c r="G144" s="24" t="str">
        <f ca="1">IFERROR(INDEX(Data!$A$10:$O$1069,MATCH(CONCATENATE($C144,G$1,$B144),Data!$K$10:$K$1069,0),15),"")</f>
        <v/>
      </c>
      <c r="H144" s="24" t="str">
        <f ca="1">IFERROR(INDEX(Data!$A$10:$O$1069,MATCH(CONCATENATE($C144,H$1,$B144),Data!$K$10:$K$1069,0),15),"")</f>
        <v/>
      </c>
      <c r="I144" s="24" t="str">
        <f ca="1">IFERROR(INDEX(Data!$A$10:$O$1069,MATCH(CONCATENATE($C144,I$1,$B144),Data!$K$10:$K$1069,0),15),"")</f>
        <v/>
      </c>
    </row>
    <row r="145" spans="1:9" ht="39.950000000000003" customHeight="1" x14ac:dyDescent="0.25">
      <c r="A145" s="29">
        <f>COUNTIF($C$1:C145,C145)+1</f>
        <v>22</v>
      </c>
      <c r="B145" s="29" t="str">
        <f t="shared" si="2"/>
        <v>(L2-T1)A</v>
      </c>
      <c r="C145" s="30" t="s">
        <v>14</v>
      </c>
      <c r="D145" s="24" t="str">
        <f ca="1">IFERROR(INDEX(Data!$A$10:$O$1069,MATCH(CONCATENATE($C145,D$1,$B145),Data!$K$10:$K$1069,0),15),"")</f>
        <v/>
      </c>
      <c r="E145" s="24" t="str">
        <f ca="1">IFERROR(INDEX(Data!$A$10:$O$1069,MATCH(CONCATENATE($C145,E$1,$B145),Data!$K$10:$K$1069,0),15),"")</f>
        <v/>
      </c>
      <c r="F145" s="24" t="str">
        <f ca="1">IFERROR(INDEX(Data!$A$10:$O$1069,MATCH(CONCATENATE($C145,F$1,$B145),Data!$K$10:$K$1069,0),15),"")</f>
        <v/>
      </c>
      <c r="G145" s="24" t="str">
        <f ca="1">IFERROR(INDEX(Data!$A$10:$O$1069,MATCH(CONCATENATE($C145,G$1,$B145),Data!$K$10:$K$1069,0),15),"")</f>
        <v/>
      </c>
      <c r="H145" s="24" t="str">
        <f ca="1">IFERROR(INDEX(Data!$A$10:$O$1069,MATCH(CONCATENATE($C145,H$1,$B145),Data!$K$10:$K$1069,0),15),"")</f>
        <v/>
      </c>
      <c r="I145" s="24" t="str">
        <f ca="1">IFERROR(INDEX(Data!$A$10:$O$1069,MATCH(CONCATENATE($C145,I$1,$B145),Data!$K$10:$K$1069,0),15),"")</f>
        <v/>
      </c>
    </row>
    <row r="146" spans="1:9" ht="39.950000000000003" customHeight="1" x14ac:dyDescent="0.25">
      <c r="A146" s="29">
        <f>COUNTIF($C$1:C146,C146)+1</f>
        <v>22</v>
      </c>
      <c r="B146" s="29" t="str">
        <f t="shared" si="2"/>
        <v>(L2-T1)A</v>
      </c>
      <c r="C146" s="30" t="s">
        <v>15</v>
      </c>
      <c r="D146" s="24" t="str">
        <f ca="1">IFERROR(INDEX(Data!$A$10:$O$1069,MATCH(CONCATENATE($C146,D$1,$B146),Data!$K$10:$K$1069,0),15),"")</f>
        <v/>
      </c>
      <c r="E146" s="24" t="str">
        <f ca="1">IFERROR(INDEX(Data!$A$10:$O$1069,MATCH(CONCATENATE($C146,E$1,$B146),Data!$K$10:$K$1069,0),15),"")</f>
        <v/>
      </c>
      <c r="F146" s="24" t="str">
        <f ca="1">IFERROR(INDEX(Data!$A$10:$O$1069,MATCH(CONCATENATE($C146,F$1,$B146),Data!$K$10:$K$1069,0),15),"")</f>
        <v/>
      </c>
      <c r="G146" s="24" t="str">
        <f ca="1">IFERROR(INDEX(Data!$A$10:$O$1069,MATCH(CONCATENATE($C146,G$1,$B146),Data!$K$10:$K$1069,0),15),"")</f>
        <v/>
      </c>
      <c r="H146" s="24" t="str">
        <f ca="1">IFERROR(INDEX(Data!$A$10:$O$1069,MATCH(CONCATENATE($C146,H$1,$B146),Data!$K$10:$K$1069,0),15),"")</f>
        <v/>
      </c>
      <c r="I146" s="24" t="str">
        <f ca="1">IFERROR(INDEX(Data!$A$10:$O$1069,MATCH(CONCATENATE($C146,I$1,$B146),Data!$K$10:$K$1069,0),15),"")</f>
        <v/>
      </c>
    </row>
    <row r="147" spans="1:9" ht="39.950000000000003" customHeight="1" x14ac:dyDescent="0.25">
      <c r="A147" s="29">
        <f>COUNTIF($C$1:C147,C147)+1</f>
        <v>22</v>
      </c>
      <c r="B147" s="29" t="str">
        <f t="shared" si="2"/>
        <v>(L2-T1)A</v>
      </c>
      <c r="C147" s="30" t="s">
        <v>16</v>
      </c>
      <c r="D147" s="24" t="str">
        <f ca="1">IFERROR(INDEX(Data!$A$10:$O$1069,MATCH(CONCATENATE($C147,D$1,$B147),Data!$K$10:$K$1069,0),15),"")</f>
        <v/>
      </c>
      <c r="E147" s="24" t="str">
        <f ca="1">IFERROR(INDEX(Data!$A$10:$O$1069,MATCH(CONCATENATE($C147,E$1,$B147),Data!$K$10:$K$1069,0),15),"")</f>
        <v/>
      </c>
      <c r="F147" s="24" t="str">
        <f ca="1">IFERROR(INDEX(Data!$A$10:$O$1069,MATCH(CONCATENATE($C147,F$1,$B147),Data!$K$10:$K$1069,0),15),"")</f>
        <v/>
      </c>
      <c r="G147" s="24" t="str">
        <f ca="1">IFERROR(INDEX(Data!$A$10:$O$1069,MATCH(CONCATENATE($C147,G$1,$B147),Data!$K$10:$K$1069,0),15),"")</f>
        <v/>
      </c>
      <c r="H147" s="24" t="str">
        <f ca="1">IFERROR(INDEX(Data!$A$10:$O$1069,MATCH(CONCATENATE($C147,H$1,$B147),Data!$K$10:$K$1069,0),15),"")</f>
        <v/>
      </c>
      <c r="I147" s="24" t="str">
        <f ca="1">IFERROR(INDEX(Data!$A$10:$O$1069,MATCH(CONCATENATE($C147,I$1,$B147),Data!$K$10:$K$1069,0),15),"")</f>
        <v/>
      </c>
    </row>
    <row r="148" spans="1:9" ht="39.950000000000003" customHeight="1" x14ac:dyDescent="0.25">
      <c r="A148" s="31"/>
      <c r="B148" s="31"/>
      <c r="C148" s="30"/>
      <c r="D148" s="25"/>
      <c r="E148" s="25"/>
      <c r="F148" s="25"/>
      <c r="G148" s="25"/>
      <c r="H148" s="25"/>
      <c r="I148" s="25"/>
    </row>
    <row r="149" spans="1:9" ht="39.950000000000003" customHeight="1" x14ac:dyDescent="0.25">
      <c r="A149" s="29">
        <f>COUNTIF($C$1:C149,C149)+1</f>
        <v>23</v>
      </c>
      <c r="B149" s="29" t="str">
        <f>VLOOKUP(A149,$K$4:$L$73,2,FALSE)</f>
        <v>(L2T1)B</v>
      </c>
      <c r="C149" s="30" t="s">
        <v>0</v>
      </c>
      <c r="D149" s="24" t="str">
        <f ca="1">IFERROR(INDEX(Data!$A$10:$O$1069,MATCH(CONCATENATE($C149,D$1,$B149),Data!$K$10:$K$1069,0),15),"")</f>
        <v/>
      </c>
      <c r="E149" s="24" t="str">
        <f ca="1">IFERROR(INDEX(Data!$A$10:$O$1069,MATCH(CONCATENATE($C149,E$1,$B149),Data!$K$10:$K$1069,0),15),"")</f>
        <v/>
      </c>
      <c r="F149" s="24" t="str">
        <f ca="1">IFERROR(INDEX(Data!$A$10:$O$1069,MATCH(CONCATENATE($C149,F$1,$B149),Data!$K$10:$K$1069,0),15),"")</f>
        <v/>
      </c>
      <c r="G149" s="24" t="str">
        <f ca="1">IFERROR(INDEX(Data!$A$10:$O$1069,MATCH(CONCATENATE($C149,G$1,$B149),Data!$K$10:$K$1069,0),15),"")</f>
        <v/>
      </c>
      <c r="H149" s="24" t="str">
        <f ca="1">IFERROR(INDEX(Data!$A$10:$O$1069,MATCH(CONCATENATE($C149,H$1,$B149),Data!$K$10:$K$1069,0),15),"")</f>
        <v/>
      </c>
      <c r="I149" s="24" t="str">
        <f ca="1">IFERROR(INDEX(Data!$A$10:$O$1069,MATCH(CONCATENATE($C149,I$1,$B149),Data!$K$10:$K$1069,0),15),"")</f>
        <v/>
      </c>
    </row>
    <row r="150" spans="1:9" ht="39.950000000000003" customHeight="1" x14ac:dyDescent="0.25">
      <c r="A150" s="29">
        <f>COUNTIF($C$1:C150,C150)+1</f>
        <v>23</v>
      </c>
      <c r="B150" s="29" t="str">
        <f t="shared" si="2"/>
        <v>(L2T1)B</v>
      </c>
      <c r="C150" s="30" t="s">
        <v>12</v>
      </c>
      <c r="D150" s="24" t="str">
        <f ca="1">IFERROR(INDEX(Data!$A$10:$O$1069,MATCH(CONCATENATE($C150,D$1,$B150),Data!$K$10:$K$1069,0),15),"")</f>
        <v/>
      </c>
      <c r="E150" s="24" t="str">
        <f ca="1">IFERROR(INDEX(Data!$A$10:$O$1069,MATCH(CONCATENATE($C150,E$1,$B150),Data!$K$10:$K$1069,0),15),"")</f>
        <v/>
      </c>
      <c r="F150" s="24" t="str">
        <f ca="1">IFERROR(INDEX(Data!$A$10:$O$1069,MATCH(CONCATENATE($C150,F$1,$B150),Data!$K$10:$K$1069,0),15),"")</f>
        <v/>
      </c>
      <c r="G150" s="24" t="str">
        <f ca="1">IFERROR(INDEX(Data!$A$10:$O$1069,MATCH(CONCATENATE($C150,G$1,$B150),Data!$K$10:$K$1069,0),15),"")</f>
        <v/>
      </c>
      <c r="H150" s="24" t="str">
        <f ca="1">IFERROR(INDEX(Data!$A$10:$O$1069,MATCH(CONCATENATE($C150,H$1,$B150),Data!$K$10:$K$1069,0),15),"")</f>
        <v/>
      </c>
      <c r="I150" s="24" t="str">
        <f ca="1">IFERROR(INDEX(Data!$A$10:$O$1069,MATCH(CONCATENATE($C150,I$1,$B150),Data!$K$10:$K$1069,0),15),"")</f>
        <v/>
      </c>
    </row>
    <row r="151" spans="1:9" ht="39.950000000000003" customHeight="1" x14ac:dyDescent="0.25">
      <c r="A151" s="29">
        <f>COUNTIF($C$1:C151,C151)+1</f>
        <v>23</v>
      </c>
      <c r="B151" s="29" t="str">
        <f t="shared" si="2"/>
        <v>(L2T1)B</v>
      </c>
      <c r="C151" s="30" t="s">
        <v>13</v>
      </c>
      <c r="D151" s="24" t="str">
        <f ca="1">IFERROR(INDEX(Data!$A$10:$O$1069,MATCH(CONCATENATE($C151,D$1,$B151),Data!$K$10:$K$1069,0),15),"")</f>
        <v/>
      </c>
      <c r="E151" s="24" t="str">
        <f ca="1">IFERROR(INDEX(Data!$A$10:$O$1069,MATCH(CONCATENATE($C151,E$1,$B151),Data!$K$10:$K$1069,0),15),"")</f>
        <v/>
      </c>
      <c r="F151" s="24" t="str">
        <f ca="1">IFERROR(INDEX(Data!$A$10:$O$1069,MATCH(CONCATENATE($C151,F$1,$B151),Data!$K$10:$K$1069,0),15),"")</f>
        <v/>
      </c>
      <c r="G151" s="24" t="str">
        <f ca="1">IFERROR(INDEX(Data!$A$10:$O$1069,MATCH(CONCATENATE($C151,G$1,$B151),Data!$K$10:$K$1069,0),15),"")</f>
        <v/>
      </c>
      <c r="H151" s="24" t="str">
        <f ca="1">IFERROR(INDEX(Data!$A$10:$O$1069,MATCH(CONCATENATE($C151,H$1,$B151),Data!$K$10:$K$1069,0),15),"")</f>
        <v/>
      </c>
      <c r="I151" s="24" t="str">
        <f ca="1">IFERROR(INDEX(Data!$A$10:$O$1069,MATCH(CONCATENATE($C151,I$1,$B151),Data!$K$10:$K$1069,0),15),"")</f>
        <v/>
      </c>
    </row>
    <row r="152" spans="1:9" ht="39.950000000000003" customHeight="1" x14ac:dyDescent="0.25">
      <c r="A152" s="29">
        <f>COUNTIF($C$1:C152,C152)+1</f>
        <v>23</v>
      </c>
      <c r="B152" s="29" t="str">
        <f t="shared" si="2"/>
        <v>(L2T1)B</v>
      </c>
      <c r="C152" s="30" t="s">
        <v>14</v>
      </c>
      <c r="D152" s="24" t="str">
        <f ca="1">IFERROR(INDEX(Data!$A$10:$O$1069,MATCH(CONCATENATE($C152,D$1,$B152),Data!$K$10:$K$1069,0),15),"")</f>
        <v>TE 215(L2T1)B
712 --- FS</v>
      </c>
      <c r="E152" s="24" t="str">
        <f ca="1">IFERROR(INDEX(Data!$A$10:$O$1069,MATCH(CONCATENATE($C152,E$1,$B152),Data!$K$10:$K$1069,0),15),"")</f>
        <v>TE 215(L2T1)B
712 --- FS</v>
      </c>
      <c r="F152" s="24" t="str">
        <f ca="1">IFERROR(INDEX(Data!$A$10:$O$1069,MATCH(CONCATENATE($C152,F$1,$B152),Data!$K$10:$K$1069,0),15),"")</f>
        <v>BNS 101 (L2T1)B
701 --- 0</v>
      </c>
      <c r="G152" s="24" t="str">
        <f ca="1">IFERROR(INDEX(Data!$A$10:$O$1069,MATCH(CONCATENATE($C152,G$1,$B152),Data!$K$10:$K$1069,0),15),"")</f>
        <v>BNS 101 (L2T1)B
701 --- 0</v>
      </c>
      <c r="H152" s="24" t="str">
        <f ca="1">IFERROR(INDEX(Data!$A$10:$O$1069,MATCH(CONCATENATE($C152,H$1,$B152),Data!$K$10:$K$1069,0),15),"")</f>
        <v>TE211(L2T1)B
712 --- NRD</v>
      </c>
      <c r="I152" s="24" t="str">
        <f ca="1">IFERROR(INDEX(Data!$A$10:$O$1069,MATCH(CONCATENATE($C152,I$1,$B152),Data!$K$10:$K$1069,0),15),"")</f>
        <v>TE211(L2T1)B
712 --- NRD</v>
      </c>
    </row>
    <row r="153" spans="1:9" ht="39.950000000000003" customHeight="1" x14ac:dyDescent="0.25">
      <c r="A153" s="29">
        <f>COUNTIF($C$1:C153,C153)+1</f>
        <v>23</v>
      </c>
      <c r="B153" s="29" t="str">
        <f t="shared" si="2"/>
        <v>(L2T1)B</v>
      </c>
      <c r="C153" s="30" t="s">
        <v>15</v>
      </c>
      <c r="D153" s="24" t="str">
        <f ca="1">IFERROR(INDEX(Data!$A$10:$O$1069,MATCH(CONCATENATE($C153,D$1,$B153),Data!$K$10:$K$1069,0),15),"")</f>
        <v/>
      </c>
      <c r="E153" s="24" t="str">
        <f ca="1">IFERROR(INDEX(Data!$A$10:$O$1069,MATCH(CONCATENATE($C153,E$1,$B153),Data!$K$10:$K$1069,0),15),"")</f>
        <v/>
      </c>
      <c r="F153" s="24" t="str">
        <f ca="1">IFERROR(INDEX(Data!$A$10:$O$1069,MATCH(CONCATENATE($C153,F$1,$B153),Data!$K$10:$K$1069,0),15),"")</f>
        <v/>
      </c>
      <c r="G153" s="24" t="str">
        <f ca="1">IFERROR(INDEX(Data!$A$10:$O$1069,MATCH(CONCATENATE($C153,G$1,$B153),Data!$K$10:$K$1069,0),15),"")</f>
        <v/>
      </c>
      <c r="H153" s="24" t="str">
        <f ca="1">IFERROR(INDEX(Data!$A$10:$O$1069,MATCH(CONCATENATE($C153,H$1,$B153),Data!$K$10:$K$1069,0),15),"")</f>
        <v/>
      </c>
      <c r="I153" s="24" t="str">
        <f ca="1">IFERROR(INDEX(Data!$A$10:$O$1069,MATCH(CONCATENATE($C153,I$1,$B153),Data!$K$10:$K$1069,0),15),"")</f>
        <v/>
      </c>
    </row>
    <row r="154" spans="1:9" ht="39.950000000000003" customHeight="1" x14ac:dyDescent="0.25">
      <c r="A154" s="29">
        <f>COUNTIF($C$1:C154,C154)+1</f>
        <v>23</v>
      </c>
      <c r="B154" s="29" t="str">
        <f t="shared" si="2"/>
        <v>(L2T1)B</v>
      </c>
      <c r="C154" s="30" t="s">
        <v>16</v>
      </c>
      <c r="D154" s="24" t="str">
        <f ca="1">IFERROR(INDEX(Data!$A$10:$O$1069,MATCH(CONCATENATE($C154,D$1,$B154),Data!$K$10:$K$1069,0),15),"")</f>
        <v/>
      </c>
      <c r="E154" s="24" t="str">
        <f ca="1">IFERROR(INDEX(Data!$A$10:$O$1069,MATCH(CONCATENATE($C154,E$1,$B154),Data!$K$10:$K$1069,0),15),"")</f>
        <v/>
      </c>
      <c r="F154" s="24" t="str">
        <f ca="1">IFERROR(INDEX(Data!$A$10:$O$1069,MATCH(CONCATENATE($C154,F$1,$B154),Data!$K$10:$K$1069,0),15),"")</f>
        <v/>
      </c>
      <c r="G154" s="24" t="str">
        <f ca="1">IFERROR(INDEX(Data!$A$10:$O$1069,MATCH(CONCATENATE($C154,G$1,$B154),Data!$K$10:$K$1069,0),15),"")</f>
        <v/>
      </c>
      <c r="H154" s="24" t="str">
        <f ca="1">IFERROR(INDEX(Data!$A$10:$O$1069,MATCH(CONCATENATE($C154,H$1,$B154),Data!$K$10:$K$1069,0),15),"")</f>
        <v/>
      </c>
      <c r="I154" s="24" t="str">
        <f ca="1">IFERROR(INDEX(Data!$A$10:$O$1069,MATCH(CONCATENATE($C154,I$1,$B154),Data!$K$10:$K$1069,0),15),"")</f>
        <v/>
      </c>
    </row>
    <row r="155" spans="1:9" ht="39.950000000000003" customHeight="1" x14ac:dyDescent="0.25">
      <c r="A155" s="31"/>
      <c r="B155" s="31"/>
      <c r="C155" s="30"/>
      <c r="D155" s="25"/>
      <c r="E155" s="25"/>
      <c r="F155" s="25"/>
      <c r="G155" s="25"/>
      <c r="H155" s="25"/>
      <c r="I155" s="25"/>
    </row>
    <row r="156" spans="1:9" ht="39.950000000000003" customHeight="1" x14ac:dyDescent="0.25">
      <c r="A156" s="29">
        <f>COUNTIF($C$1:C156,C156)+1</f>
        <v>24</v>
      </c>
      <c r="B156" s="29" t="str">
        <f>VLOOKUP(A156,$K$4:$L$73,2,FALSE)</f>
        <v>(L2-T1)B</v>
      </c>
      <c r="C156" s="30" t="s">
        <v>0</v>
      </c>
      <c r="D156" s="24" t="str">
        <f ca="1">IFERROR(INDEX(Data!$A$10:$O$1069,MATCH(CONCATENATE($C156,D$1,$B156),Data!$K$10:$K$1069,0),15),"")</f>
        <v/>
      </c>
      <c r="E156" s="24" t="str">
        <f ca="1">IFERROR(INDEX(Data!$A$10:$O$1069,MATCH(CONCATENATE($C156,E$1,$B156),Data!$K$10:$K$1069,0),15),"")</f>
        <v/>
      </c>
      <c r="F156" s="24" t="str">
        <f ca="1">IFERROR(INDEX(Data!$A$10:$O$1069,MATCH(CONCATENATE($C156,F$1,$B156),Data!$K$10:$K$1069,0),15),"")</f>
        <v/>
      </c>
      <c r="G156" s="24" t="str">
        <f ca="1">IFERROR(INDEX(Data!$A$10:$O$1069,MATCH(CONCATENATE($C156,G$1,$B156),Data!$K$10:$K$1069,0),15),"")</f>
        <v/>
      </c>
      <c r="H156" s="24" t="str">
        <f ca="1">IFERROR(INDEX(Data!$A$10:$O$1069,MATCH(CONCATENATE($C156,H$1,$B156),Data!$K$10:$K$1069,0),15),"")</f>
        <v/>
      </c>
      <c r="I156" s="24" t="str">
        <f ca="1">IFERROR(INDEX(Data!$A$10:$O$1069,MATCH(CONCATENATE($C156,I$1,$B156),Data!$K$10:$K$1069,0),15),"")</f>
        <v/>
      </c>
    </row>
    <row r="157" spans="1:9" ht="39.950000000000003" customHeight="1" x14ac:dyDescent="0.25">
      <c r="A157" s="29">
        <f>COUNTIF($C$1:C157,C157)+1</f>
        <v>24</v>
      </c>
      <c r="B157" s="29" t="str">
        <f t="shared" si="2"/>
        <v>(L2-T1)B</v>
      </c>
      <c r="C157" s="30" t="s">
        <v>12</v>
      </c>
      <c r="D157" s="24" t="str">
        <f ca="1">IFERROR(INDEX(Data!$A$10:$O$1069,MATCH(CONCATENATE($C157,D$1,$B157),Data!$K$10:$K$1069,0),15),"")</f>
        <v/>
      </c>
      <c r="E157" s="24" t="str">
        <f ca="1">IFERROR(INDEX(Data!$A$10:$O$1069,MATCH(CONCATENATE($C157,E$1,$B157),Data!$K$10:$K$1069,0),15),"")</f>
        <v/>
      </c>
      <c r="F157" s="24" t="str">
        <f ca="1">IFERROR(INDEX(Data!$A$10:$O$1069,MATCH(CONCATENATE($C157,F$1,$B157),Data!$K$10:$K$1069,0),15),"")</f>
        <v/>
      </c>
      <c r="G157" s="24" t="str">
        <f ca="1">IFERROR(INDEX(Data!$A$10:$O$1069,MATCH(CONCATENATE($C157,G$1,$B157),Data!$K$10:$K$1069,0),15),"")</f>
        <v/>
      </c>
      <c r="H157" s="24" t="str">
        <f ca="1">IFERROR(INDEX(Data!$A$10:$O$1069,MATCH(CONCATENATE($C157,H$1,$B157),Data!$K$10:$K$1069,0),15),"")</f>
        <v/>
      </c>
      <c r="I157" s="24" t="str">
        <f ca="1">IFERROR(INDEX(Data!$A$10:$O$1069,MATCH(CONCATENATE($C157,I$1,$B157),Data!$K$10:$K$1069,0),15),"")</f>
        <v/>
      </c>
    </row>
    <row r="158" spans="1:9" ht="39.950000000000003" customHeight="1" x14ac:dyDescent="0.25">
      <c r="A158" s="29">
        <f>COUNTIF($C$1:C158,C158)+1</f>
        <v>24</v>
      </c>
      <c r="B158" s="29" t="str">
        <f t="shared" si="2"/>
        <v>(L2-T1)B</v>
      </c>
      <c r="C158" s="30" t="s">
        <v>13</v>
      </c>
      <c r="D158" s="24" t="str">
        <f ca="1">IFERROR(INDEX(Data!$A$10:$O$1069,MATCH(CONCATENATE($C158,D$1,$B158),Data!$K$10:$K$1069,0),15),"")</f>
        <v/>
      </c>
      <c r="E158" s="24" t="str">
        <f ca="1">IFERROR(INDEX(Data!$A$10:$O$1069,MATCH(CONCATENATE($C158,E$1,$B158),Data!$K$10:$K$1069,0),15),"")</f>
        <v/>
      </c>
      <c r="F158" s="24" t="str">
        <f ca="1">IFERROR(INDEX(Data!$A$10:$O$1069,MATCH(CONCATENATE($C158,F$1,$B158),Data!$K$10:$K$1069,0),15),"")</f>
        <v/>
      </c>
      <c r="G158" s="24" t="str">
        <f ca="1">IFERROR(INDEX(Data!$A$10:$O$1069,MATCH(CONCATENATE($C158,G$1,$B158),Data!$K$10:$K$1069,0),15),"")</f>
        <v/>
      </c>
      <c r="H158" s="24" t="str">
        <f ca="1">IFERROR(INDEX(Data!$A$10:$O$1069,MATCH(CONCATENATE($C158,H$1,$B158),Data!$K$10:$K$1069,0),15),"")</f>
        <v/>
      </c>
      <c r="I158" s="24" t="str">
        <f ca="1">IFERROR(INDEX(Data!$A$10:$O$1069,MATCH(CONCATENATE($C158,I$1,$B158),Data!$K$10:$K$1069,0),15),"")</f>
        <v/>
      </c>
    </row>
    <row r="159" spans="1:9" ht="39.950000000000003" customHeight="1" x14ac:dyDescent="0.25">
      <c r="A159" s="29">
        <f>COUNTIF($C$1:C159,C159)+1</f>
        <v>24</v>
      </c>
      <c r="B159" s="29" t="str">
        <f t="shared" si="2"/>
        <v>(L2-T1)B</v>
      </c>
      <c r="C159" s="30" t="s">
        <v>14</v>
      </c>
      <c r="D159" s="24" t="str">
        <f ca="1">IFERROR(INDEX(Data!$A$10:$O$1069,MATCH(CONCATENATE($C159,D$1,$B159),Data!$K$10:$K$1069,0),15),"")</f>
        <v/>
      </c>
      <c r="E159" s="24" t="str">
        <f ca="1">IFERROR(INDEX(Data!$A$10:$O$1069,MATCH(CONCATENATE($C159,E$1,$B159),Data!$K$10:$K$1069,0),15),"")</f>
        <v/>
      </c>
      <c r="F159" s="24" t="str">
        <f ca="1">IFERROR(INDEX(Data!$A$10:$O$1069,MATCH(CONCATENATE($C159,F$1,$B159),Data!$K$10:$K$1069,0),15),"")</f>
        <v/>
      </c>
      <c r="G159" s="24" t="str">
        <f ca="1">IFERROR(INDEX(Data!$A$10:$O$1069,MATCH(CONCATENATE($C159,G$1,$B159),Data!$K$10:$K$1069,0),15),"")</f>
        <v/>
      </c>
      <c r="H159" s="24" t="str">
        <f ca="1">IFERROR(INDEX(Data!$A$10:$O$1069,MATCH(CONCATENATE($C159,H$1,$B159),Data!$K$10:$K$1069,0),15),"")</f>
        <v/>
      </c>
      <c r="I159" s="24" t="str">
        <f ca="1">IFERROR(INDEX(Data!$A$10:$O$1069,MATCH(CONCATENATE($C159,I$1,$B159),Data!$K$10:$K$1069,0),15),"")</f>
        <v/>
      </c>
    </row>
    <row r="160" spans="1:9" ht="39.950000000000003" customHeight="1" x14ac:dyDescent="0.25">
      <c r="A160" s="29">
        <f>COUNTIF($C$1:C160,C160)+1</f>
        <v>24</v>
      </c>
      <c r="B160" s="29" t="str">
        <f t="shared" si="2"/>
        <v>(L2-T1)B</v>
      </c>
      <c r="C160" s="30" t="s">
        <v>15</v>
      </c>
      <c r="D160" s="24" t="str">
        <f ca="1">IFERROR(INDEX(Data!$A$10:$O$1069,MATCH(CONCATENATE($C160,D$1,$B160),Data!$K$10:$K$1069,0),15),"")</f>
        <v/>
      </c>
      <c r="E160" s="24" t="str">
        <f ca="1">IFERROR(INDEX(Data!$A$10:$O$1069,MATCH(CONCATENATE($C160,E$1,$B160),Data!$K$10:$K$1069,0),15),"")</f>
        <v/>
      </c>
      <c r="F160" s="24" t="str">
        <f ca="1">IFERROR(INDEX(Data!$A$10:$O$1069,MATCH(CONCATENATE($C160,F$1,$B160),Data!$K$10:$K$1069,0),15),"")</f>
        <v/>
      </c>
      <c r="G160" s="24" t="str">
        <f ca="1">IFERROR(INDEX(Data!$A$10:$O$1069,MATCH(CONCATENATE($C160,G$1,$B160),Data!$K$10:$K$1069,0),15),"")</f>
        <v/>
      </c>
      <c r="H160" s="24" t="str">
        <f ca="1">IFERROR(INDEX(Data!$A$10:$O$1069,MATCH(CONCATENATE($C160,H$1,$B160),Data!$K$10:$K$1069,0),15),"")</f>
        <v/>
      </c>
      <c r="I160" s="24" t="str">
        <f ca="1">IFERROR(INDEX(Data!$A$10:$O$1069,MATCH(CONCATENATE($C160,I$1,$B160),Data!$K$10:$K$1069,0),15),"")</f>
        <v/>
      </c>
    </row>
    <row r="161" spans="1:9" ht="39.950000000000003" customHeight="1" x14ac:dyDescent="0.25">
      <c r="A161" s="29">
        <f>COUNTIF($C$1:C161,C161)+1</f>
        <v>24</v>
      </c>
      <c r="B161" s="29" t="str">
        <f t="shared" si="2"/>
        <v>(L2-T1)B</v>
      </c>
      <c r="C161" s="30" t="s">
        <v>16</v>
      </c>
      <c r="D161" s="24" t="str">
        <f ca="1">IFERROR(INDEX(Data!$A$10:$O$1069,MATCH(CONCATENATE($C161,D$1,$B161),Data!$K$10:$K$1069,0),15),"")</f>
        <v/>
      </c>
      <c r="E161" s="24" t="str">
        <f ca="1">IFERROR(INDEX(Data!$A$10:$O$1069,MATCH(CONCATENATE($C161,E$1,$B161),Data!$K$10:$K$1069,0),15),"")</f>
        <v/>
      </c>
      <c r="F161" s="24" t="str">
        <f ca="1">IFERROR(INDEX(Data!$A$10:$O$1069,MATCH(CONCATENATE($C161,F$1,$B161),Data!$K$10:$K$1069,0),15),"")</f>
        <v/>
      </c>
      <c r="G161" s="24" t="str">
        <f ca="1">IFERROR(INDEX(Data!$A$10:$O$1069,MATCH(CONCATENATE($C161,G$1,$B161),Data!$K$10:$K$1069,0),15),"")</f>
        <v/>
      </c>
      <c r="H161" s="24" t="str">
        <f ca="1">IFERROR(INDEX(Data!$A$10:$O$1069,MATCH(CONCATENATE($C161,H$1,$B161),Data!$K$10:$K$1069,0),15),"")</f>
        <v/>
      </c>
      <c r="I161" s="24" t="str">
        <f ca="1">IFERROR(INDEX(Data!$A$10:$O$1069,MATCH(CONCATENATE($C161,I$1,$B161),Data!$K$10:$K$1069,0),15),"")</f>
        <v/>
      </c>
    </row>
    <row r="162" spans="1:9" ht="39.950000000000003" customHeight="1" x14ac:dyDescent="0.25">
      <c r="A162" s="31"/>
      <c r="B162" s="31"/>
      <c r="C162" s="30"/>
      <c r="D162" s="25"/>
      <c r="E162" s="25"/>
      <c r="F162" s="25"/>
      <c r="G162" s="25"/>
      <c r="H162" s="25"/>
      <c r="I162" s="25"/>
    </row>
    <row r="163" spans="1:9" ht="39.950000000000003" customHeight="1" x14ac:dyDescent="0.25">
      <c r="A163" s="29">
        <f>COUNTIF($C$1:C163,C163)+1</f>
        <v>25</v>
      </c>
      <c r="B163" s="29" t="str">
        <f>VLOOKUP(A163,$K$4:$L$73,2,FALSE)</f>
        <v>(L2T1)C</v>
      </c>
      <c r="C163" s="30" t="s">
        <v>0</v>
      </c>
      <c r="D163" s="24" t="str">
        <f ca="1">IFERROR(INDEX(Data!$A$10:$O$1069,MATCH(CONCATENATE($C163,D$1,$B163),Data!$K$10:$K$1069,0),15),"")</f>
        <v/>
      </c>
      <c r="E163" s="24" t="str">
        <f ca="1">IFERROR(INDEX(Data!$A$10:$O$1069,MATCH(CONCATENATE($C163,E$1,$B163),Data!$K$10:$K$1069,0),15),"")</f>
        <v/>
      </c>
      <c r="F163" s="24" t="str">
        <f ca="1">IFERROR(INDEX(Data!$A$10:$O$1069,MATCH(CONCATENATE($C163,F$1,$B163),Data!$K$10:$K$1069,0),15),"")</f>
        <v/>
      </c>
      <c r="G163" s="24" t="str">
        <f ca="1">IFERROR(INDEX(Data!$A$10:$O$1069,MATCH(CONCATENATE($C163,G$1,$B163),Data!$K$10:$K$1069,0),15),"")</f>
        <v/>
      </c>
      <c r="H163" s="24" t="str">
        <f ca="1">IFERROR(INDEX(Data!$A$10:$O$1069,MATCH(CONCATENATE($C163,H$1,$B163),Data!$K$10:$K$1069,0),15),"")</f>
        <v/>
      </c>
      <c r="I163" s="24" t="str">
        <f ca="1">IFERROR(INDEX(Data!$A$10:$O$1069,MATCH(CONCATENATE($C163,I$1,$B163),Data!$K$10:$K$1069,0),15),"")</f>
        <v/>
      </c>
    </row>
    <row r="164" spans="1:9" ht="39.950000000000003" customHeight="1" x14ac:dyDescent="0.25">
      <c r="A164" s="29">
        <f>COUNTIF($C$1:C164,C164)+1</f>
        <v>25</v>
      </c>
      <c r="B164" s="29" t="str">
        <f t="shared" si="2"/>
        <v>(L2T1)C</v>
      </c>
      <c r="C164" s="30" t="s">
        <v>12</v>
      </c>
      <c r="D164" s="24" t="str">
        <f ca="1">IFERROR(INDEX(Data!$A$10:$O$1069,MATCH(CONCATENATE($C164,D$1,$B164),Data!$K$10:$K$1069,0),15),"")</f>
        <v/>
      </c>
      <c r="E164" s="24" t="str">
        <f ca="1">IFERROR(INDEX(Data!$A$10:$O$1069,MATCH(CONCATENATE($C164,E$1,$B164),Data!$K$10:$K$1069,0),15),"")</f>
        <v/>
      </c>
      <c r="F164" s="33" t="str">
        <f ca="1">IFERROR(INDEX(Data!$A$10:$O$1069,MATCH(CONCATENATE($C164,F$1,$B164),Data!$K$10:$K$1069,0),15),"")</f>
        <v/>
      </c>
      <c r="G164" s="24" t="str">
        <f ca="1">IFERROR(INDEX(Data!$A$10:$O$1069,MATCH(CONCATENATE($C164,G$1,$B164),Data!$K$10:$K$1069,0),15),"")</f>
        <v/>
      </c>
      <c r="H164" s="24" t="str">
        <f ca="1">IFERROR(INDEX(Data!$A$10:$O$1069,MATCH(CONCATENATE($C164,H$1,$B164),Data!$K$10:$K$1069,0),15),"")</f>
        <v/>
      </c>
      <c r="I164" s="24" t="str">
        <f ca="1">IFERROR(INDEX(Data!$A$10:$O$1069,MATCH(CONCATENATE($C164,I$1,$B164),Data!$K$10:$K$1069,0),15),"")</f>
        <v/>
      </c>
    </row>
    <row r="165" spans="1:9" ht="39.950000000000003" customHeight="1" x14ac:dyDescent="0.25">
      <c r="A165" s="29">
        <f>COUNTIF($C$1:C165,C165)+1</f>
        <v>25</v>
      </c>
      <c r="B165" s="29" t="str">
        <f t="shared" si="2"/>
        <v>(L2T1)C</v>
      </c>
      <c r="C165" s="30" t="s">
        <v>13</v>
      </c>
      <c r="D165" s="24" t="str">
        <f ca="1">IFERROR(INDEX(Data!$A$10:$O$1069,MATCH(CONCATENATE($C165,D$1,$B165),Data!$K$10:$K$1069,0),15),"")</f>
        <v/>
      </c>
      <c r="E165" s="24" t="str">
        <f ca="1">IFERROR(INDEX(Data!$A$10:$O$1069,MATCH(CONCATENATE($C165,E$1,$B165),Data!$K$10:$K$1069,0),15),"")</f>
        <v/>
      </c>
      <c r="F165" s="24" t="str">
        <f ca="1">IFERROR(INDEX(Data!$A$10:$O$1069,MATCH(CONCATENATE($C165,F$1,$B165),Data!$K$10:$K$1069,0),15),"")</f>
        <v/>
      </c>
      <c r="G165" s="24" t="str">
        <f ca="1">IFERROR(INDEX(Data!$A$10:$O$1069,MATCH(CONCATENATE($C165,G$1,$B165),Data!$K$10:$K$1069,0),15),"")</f>
        <v/>
      </c>
      <c r="H165" s="24" t="str">
        <f ca="1">IFERROR(INDEX(Data!$A$10:$O$1069,MATCH(CONCATENATE($C165,H$1,$B165),Data!$K$10:$K$1069,0),15),"")</f>
        <v/>
      </c>
      <c r="I165" s="24" t="str">
        <f ca="1">IFERROR(INDEX(Data!$A$10:$O$1069,MATCH(CONCATENATE($C165,I$1,$B165),Data!$K$10:$K$1069,0),15),"")</f>
        <v/>
      </c>
    </row>
    <row r="166" spans="1:9" ht="39.950000000000003" customHeight="1" x14ac:dyDescent="0.25">
      <c r="A166" s="29">
        <f>COUNTIF($C$1:C166,C166)+1</f>
        <v>25</v>
      </c>
      <c r="B166" s="29" t="str">
        <f t="shared" si="2"/>
        <v>(L2T1)C</v>
      </c>
      <c r="C166" s="30" t="s">
        <v>14</v>
      </c>
      <c r="D166" s="24" t="str">
        <f ca="1">IFERROR(INDEX(Data!$A$10:$O$1069,MATCH(CONCATENATE($C166,D$1,$B166),Data!$K$10:$K$1069,0),15),"")</f>
        <v/>
      </c>
      <c r="E166" s="33" t="str">
        <f ca="1">IFERROR(INDEX(Data!$A$10:$O$1069,MATCH(CONCATENATE($C166,E$1,$B166),Data!$K$10:$K$1069,0),15),"")</f>
        <v/>
      </c>
      <c r="F166" s="24" t="str">
        <f ca="1">IFERROR(INDEX(Data!$A$10:$O$1069,MATCH(CONCATENATE($C166,F$1,$B166),Data!$K$10:$K$1069,0),15),"")</f>
        <v/>
      </c>
      <c r="G166" s="24" t="str">
        <f ca="1">IFERROR(INDEX(Data!$A$10:$O$1069,MATCH(CONCATENATE($C166,G$1,$B166),Data!$K$10:$K$1069,0),15),"")</f>
        <v/>
      </c>
      <c r="H166" s="24" t="str">
        <f ca="1">IFERROR(INDEX(Data!$A$10:$O$1069,MATCH(CONCATENATE($C166,H$1,$B166),Data!$K$10:$K$1069,0),15),"")</f>
        <v/>
      </c>
      <c r="I166" s="24" t="str">
        <f ca="1">IFERROR(INDEX(Data!$A$10:$O$1069,MATCH(CONCATENATE($C166,I$1,$B166),Data!$K$10:$K$1069,0),15),"")</f>
        <v/>
      </c>
    </row>
    <row r="167" spans="1:9" ht="39.950000000000003" customHeight="1" x14ac:dyDescent="0.25">
      <c r="A167" s="29">
        <f>COUNTIF($C$1:C167,C167)+1</f>
        <v>25</v>
      </c>
      <c r="B167" s="29" t="str">
        <f t="shared" si="2"/>
        <v>(L2T1)C</v>
      </c>
      <c r="C167" s="30" t="s">
        <v>15</v>
      </c>
      <c r="D167" s="24" t="str">
        <f ca="1">IFERROR(INDEX(Data!$A$10:$O$1069,MATCH(CONCATENATE($C167,D$1,$B167),Data!$K$10:$K$1069,0),15),"")</f>
        <v/>
      </c>
      <c r="E167" s="24" t="str">
        <f ca="1">IFERROR(INDEX(Data!$A$10:$O$1069,MATCH(CONCATENATE($C167,E$1,$B167),Data!$K$10:$K$1069,0),15),"")</f>
        <v/>
      </c>
      <c r="F167" s="24" t="str">
        <f ca="1">IFERROR(INDEX(Data!$A$10:$O$1069,MATCH(CONCATENATE($C167,F$1,$B167),Data!$K$10:$K$1069,0),15),"")</f>
        <v/>
      </c>
      <c r="G167" s="24" t="str">
        <f ca="1">IFERROR(INDEX(Data!$A$10:$O$1069,MATCH(CONCATENATE($C167,G$1,$B167),Data!$K$10:$K$1069,0),15),"")</f>
        <v/>
      </c>
      <c r="H167" s="24" t="str">
        <f ca="1">IFERROR(INDEX(Data!$A$10:$O$1069,MATCH(CONCATENATE($C167,H$1,$B167),Data!$K$10:$K$1069,0),15),"")</f>
        <v/>
      </c>
      <c r="I167" s="24" t="str">
        <f ca="1">IFERROR(INDEX(Data!$A$10:$O$1069,MATCH(CONCATENATE($C167,I$1,$B167),Data!$K$10:$K$1069,0),15),"")</f>
        <v/>
      </c>
    </row>
    <row r="168" spans="1:9" ht="39.950000000000003" customHeight="1" x14ac:dyDescent="0.25">
      <c r="A168" s="29">
        <f>COUNTIF($C$1:C168,C168)+1</f>
        <v>25</v>
      </c>
      <c r="B168" s="29" t="str">
        <f t="shared" si="2"/>
        <v>(L2T1)C</v>
      </c>
      <c r="C168" s="30" t="s">
        <v>16</v>
      </c>
      <c r="D168" s="24" t="str">
        <f ca="1">IFERROR(INDEX(Data!$A$10:$O$1069,MATCH(CONCATENATE($C168,D$1,$B168),Data!$K$10:$K$1069,0),15),"")</f>
        <v/>
      </c>
      <c r="E168" s="24" t="str">
        <f ca="1">IFERROR(INDEX(Data!$A$10:$O$1069,MATCH(CONCATENATE($C168,E$1,$B168),Data!$K$10:$K$1069,0),15),"")</f>
        <v/>
      </c>
      <c r="F168" s="24" t="str">
        <f ca="1">IFERROR(INDEX(Data!$A$10:$O$1069,MATCH(CONCATENATE($C168,F$1,$B168),Data!$K$10:$K$1069,0),15),"")</f>
        <v/>
      </c>
      <c r="G168" s="24" t="str">
        <f ca="1">IFERROR(INDEX(Data!$A$10:$O$1069,MATCH(CONCATENATE($C168,G$1,$B168),Data!$K$10:$K$1069,0),15),"")</f>
        <v/>
      </c>
      <c r="H168" s="24" t="str">
        <f ca="1">IFERROR(INDEX(Data!$A$10:$O$1069,MATCH(CONCATENATE($C168,H$1,$B168),Data!$K$10:$K$1069,0),15),"")</f>
        <v/>
      </c>
      <c r="I168" s="24" t="str">
        <f ca="1">IFERROR(INDEX(Data!$A$10:$O$1069,MATCH(CONCATENATE($C168,I$1,$B168),Data!$K$10:$K$1069,0),15),"")</f>
        <v/>
      </c>
    </row>
    <row r="169" spans="1:9" ht="39.950000000000003" customHeight="1" x14ac:dyDescent="0.25">
      <c r="A169" s="31"/>
      <c r="B169" s="31"/>
      <c r="C169" s="30"/>
      <c r="D169" s="25"/>
      <c r="E169" s="25"/>
      <c r="F169" s="25"/>
      <c r="G169" s="25"/>
      <c r="H169" s="25"/>
      <c r="I169" s="25"/>
    </row>
    <row r="170" spans="1:9" ht="39.950000000000003" customHeight="1" x14ac:dyDescent="0.25">
      <c r="A170" s="29">
        <f>COUNTIF($C$1:C170,C170)+1</f>
        <v>26</v>
      </c>
      <c r="B170" s="29" t="str">
        <f>VLOOKUP(A170,$K$4:$L$73,2,FALSE)</f>
        <v>(L2T1)PC</v>
      </c>
      <c r="C170" s="30" t="s">
        <v>0</v>
      </c>
      <c r="D170" s="24" t="str">
        <f ca="1">IFERROR(INDEX(Data!$A$10:$O$1069,MATCH(CONCATENATE($C170,D$1,$B170),Data!$K$10:$K$1069,0),15),"")</f>
        <v/>
      </c>
      <c r="E170" s="24" t="str">
        <f ca="1">IFERROR(INDEX(Data!$A$10:$O$1069,MATCH(CONCATENATE($C170,E$1,$B170),Data!$K$10:$K$1069,0),15),"")</f>
        <v/>
      </c>
      <c r="F170" s="24" t="str">
        <f ca="1">IFERROR(INDEX(Data!$A$10:$O$1069,MATCH(CONCATENATE($C170,F$1,$B170),Data!$K$10:$K$1069,0),15),"")</f>
        <v/>
      </c>
      <c r="G170" s="24" t="str">
        <f ca="1">IFERROR(INDEX(Data!$A$10:$O$1069,MATCH(CONCATENATE($C170,G$1,$B170),Data!$K$10:$K$1069,0),15),"")</f>
        <v/>
      </c>
      <c r="H170" s="24" t="str">
        <f ca="1">IFERROR(INDEX(Data!$A$10:$O$1069,MATCH(CONCATENATE($C170,H$1,$B170),Data!$K$10:$K$1069,0),15),"")</f>
        <v/>
      </c>
      <c r="I170" s="24" t="str">
        <f ca="1">IFERROR(INDEX(Data!$A$10:$O$1069,MATCH(CONCATENATE($C170,I$1,$B170),Data!$K$10:$K$1069,0),15),"")</f>
        <v/>
      </c>
    </row>
    <row r="171" spans="1:9" ht="39.950000000000003" customHeight="1" x14ac:dyDescent="0.25">
      <c r="A171" s="29">
        <f>COUNTIF($C$1:C171,C171)+1</f>
        <v>26</v>
      </c>
      <c r="B171" s="29" t="str">
        <f t="shared" si="2"/>
        <v>(L2T1)PC</v>
      </c>
      <c r="C171" s="30" t="s">
        <v>12</v>
      </c>
      <c r="D171" s="24" t="str">
        <f ca="1">IFERROR(INDEX(Data!$A$10:$O$1069,MATCH(CONCATENATE($C171,D$1,$B171),Data!$K$10:$K$1069,0),15),"")</f>
        <v/>
      </c>
      <c r="E171" s="24" t="str">
        <f ca="1">IFERROR(INDEX(Data!$A$10:$O$1069,MATCH(CONCATENATE($C171,E$1,$B171),Data!$K$10:$K$1069,0),15),"")</f>
        <v/>
      </c>
      <c r="F171" s="24" t="str">
        <f ca="1">IFERROR(INDEX(Data!$A$10:$O$1069,MATCH(CONCATENATE($C171,F$1,$B171),Data!$K$10:$K$1069,0),15),"")</f>
        <v/>
      </c>
      <c r="G171" s="24" t="str">
        <f ca="1">IFERROR(INDEX(Data!$A$10:$O$1069,MATCH(CONCATENATE($C171,G$1,$B171),Data!$K$10:$K$1069,0),15),"")</f>
        <v/>
      </c>
      <c r="H171" s="24" t="str">
        <f ca="1">IFERROR(INDEX(Data!$A$10:$O$1069,MATCH(CONCATENATE($C171,H$1,$B171),Data!$K$10:$K$1069,0),15),"")</f>
        <v/>
      </c>
      <c r="I171" s="24" t="str">
        <f ca="1">IFERROR(INDEX(Data!$A$10:$O$1069,MATCH(CONCATENATE($C171,I$1,$B171),Data!$K$10:$K$1069,0),15),"")</f>
        <v/>
      </c>
    </row>
    <row r="172" spans="1:9" ht="39.950000000000003" customHeight="1" x14ac:dyDescent="0.25">
      <c r="A172" s="29">
        <f>COUNTIF($C$1:C172,C172)+1</f>
        <v>26</v>
      </c>
      <c r="B172" s="29" t="str">
        <f t="shared" si="2"/>
        <v>(L2T1)PC</v>
      </c>
      <c r="C172" s="30" t="s">
        <v>13</v>
      </c>
      <c r="D172" s="24" t="str">
        <f ca="1">IFERROR(INDEX(Data!$A$10:$O$1069,MATCH(CONCATENATE($C172,D$1,$B172),Data!$K$10:$K$1069,0),15),"")</f>
        <v/>
      </c>
      <c r="E172" s="24" t="str">
        <f ca="1">IFERROR(INDEX(Data!$A$10:$O$1069,MATCH(CONCATENATE($C172,E$1,$B172),Data!$K$10:$K$1069,0),15),"")</f>
        <v/>
      </c>
      <c r="F172" s="24" t="str">
        <f ca="1">IFERROR(INDEX(Data!$A$10:$O$1069,MATCH(CONCATENATE($C172,F$1,$B172),Data!$K$10:$K$1069,0),15),"")</f>
        <v/>
      </c>
      <c r="G172" s="24" t="str">
        <f ca="1">IFERROR(INDEX(Data!$A$10:$O$1069,MATCH(CONCATENATE($C172,G$1,$B172),Data!$K$10:$K$1069,0),15),"")</f>
        <v/>
      </c>
      <c r="H172" s="24" t="str">
        <f ca="1">IFERROR(INDEX(Data!$A$10:$O$1069,MATCH(CONCATENATE($C172,H$1,$B172),Data!$K$10:$K$1069,0),15),"")</f>
        <v/>
      </c>
      <c r="I172" s="24" t="str">
        <f ca="1">IFERROR(INDEX(Data!$A$10:$O$1069,MATCH(CONCATENATE($C172,I$1,$B172),Data!$K$10:$K$1069,0),15),"")</f>
        <v/>
      </c>
    </row>
    <row r="173" spans="1:9" ht="39.950000000000003" customHeight="1" x14ac:dyDescent="0.25">
      <c r="A173" s="29">
        <f>COUNTIF($C$1:C173,C173)+1</f>
        <v>26</v>
      </c>
      <c r="B173" s="29" t="str">
        <f t="shared" si="2"/>
        <v>(L2T1)PC</v>
      </c>
      <c r="C173" s="30" t="s">
        <v>14</v>
      </c>
      <c r="D173" s="24" t="str">
        <f ca="1">IFERROR(INDEX(Data!$A$10:$O$1069,MATCH(CONCATENATE($C173,D$1,$B173),Data!$K$10:$K$1069,0),15),"")</f>
        <v/>
      </c>
      <c r="E173" s="24" t="str">
        <f ca="1">IFERROR(INDEX(Data!$A$10:$O$1069,MATCH(CONCATENATE($C173,E$1,$B173),Data!$K$10:$K$1069,0),15),"")</f>
        <v/>
      </c>
      <c r="F173" s="24" t="str">
        <f ca="1">IFERROR(INDEX(Data!$A$10:$O$1069,MATCH(CONCATENATE($C173,F$1,$B173),Data!$K$10:$K$1069,0),15),"")</f>
        <v/>
      </c>
      <c r="G173" s="24" t="str">
        <f ca="1">IFERROR(INDEX(Data!$A$10:$O$1069,MATCH(CONCATENATE($C173,G$1,$B173),Data!$K$10:$K$1069,0),15),"")</f>
        <v/>
      </c>
      <c r="H173" s="24" t="str">
        <f ca="1">IFERROR(INDEX(Data!$A$10:$O$1069,MATCH(CONCATENATE($C173,H$1,$B173),Data!$K$10:$K$1069,0),15),"")</f>
        <v/>
      </c>
      <c r="I173" s="24" t="str">
        <f ca="1">IFERROR(INDEX(Data!$A$10:$O$1069,MATCH(CONCATENATE($C173,I$1,$B173),Data!$K$10:$K$1069,0),15),"")</f>
        <v/>
      </c>
    </row>
    <row r="174" spans="1:9" ht="39.950000000000003" customHeight="1" x14ac:dyDescent="0.25">
      <c r="A174" s="29">
        <f>COUNTIF($C$1:C174,C174)+1</f>
        <v>26</v>
      </c>
      <c r="B174" s="29" t="str">
        <f t="shared" si="2"/>
        <v>(L2T1)PC</v>
      </c>
      <c r="C174" s="30" t="s">
        <v>15</v>
      </c>
      <c r="D174" s="24" t="str">
        <f ca="1">IFERROR(INDEX(Data!$A$10:$O$1069,MATCH(CONCATENATE($C174,D$1,$B174),Data!$K$10:$K$1069,0),15),"")</f>
        <v/>
      </c>
      <c r="E174" s="24" t="str">
        <f ca="1">IFERROR(INDEX(Data!$A$10:$O$1069,MATCH(CONCATENATE($C174,E$1,$B174),Data!$K$10:$K$1069,0),15),"")</f>
        <v/>
      </c>
      <c r="F174" s="24" t="str">
        <f ca="1">IFERROR(INDEX(Data!$A$10:$O$1069,MATCH(CONCATENATE($C174,F$1,$B174),Data!$K$10:$K$1069,0),15),"")</f>
        <v/>
      </c>
      <c r="G174" s="24" t="str">
        <f ca="1">IFERROR(INDEX(Data!$A$10:$O$1069,MATCH(CONCATENATE($C174,G$1,$B174),Data!$K$10:$K$1069,0),15),"")</f>
        <v/>
      </c>
      <c r="H174" s="24" t="str">
        <f ca="1">IFERROR(INDEX(Data!$A$10:$O$1069,MATCH(CONCATENATE($C174,H$1,$B174),Data!$K$10:$K$1069,0),15),"")</f>
        <v/>
      </c>
      <c r="I174" s="24" t="str">
        <f ca="1">IFERROR(INDEX(Data!$A$10:$O$1069,MATCH(CONCATENATE($C174,I$1,$B174),Data!$K$10:$K$1069,0),15),"")</f>
        <v/>
      </c>
    </row>
    <row r="175" spans="1:9" ht="39.950000000000003" customHeight="1" x14ac:dyDescent="0.25">
      <c r="A175" s="29">
        <f>COUNTIF($C$1:C175,C175)+1</f>
        <v>26</v>
      </c>
      <c r="B175" s="29" t="str">
        <f t="shared" si="2"/>
        <v>(L2T1)PC</v>
      </c>
      <c r="C175" s="30" t="s">
        <v>16</v>
      </c>
      <c r="D175" s="24" t="str">
        <f ca="1">IFERROR(INDEX(Data!$A$10:$O$1069,MATCH(CONCATENATE($C175,D$1,$B175),Data!$K$10:$K$1069,0),15),"")</f>
        <v/>
      </c>
      <c r="E175" s="24" t="str">
        <f ca="1">IFERROR(INDEX(Data!$A$10:$O$1069,MATCH(CONCATENATE($C175,E$1,$B175),Data!$K$10:$K$1069,0),15),"")</f>
        <v/>
      </c>
      <c r="F175" s="24" t="str">
        <f ca="1">IFERROR(INDEX(Data!$A$10:$O$1069,MATCH(CONCATENATE($C175,F$1,$B175),Data!$K$10:$K$1069,0),15),"")</f>
        <v/>
      </c>
      <c r="G175" s="24" t="str">
        <f ca="1">IFERROR(INDEX(Data!$A$10:$O$1069,MATCH(CONCATENATE($C175,G$1,$B175),Data!$K$10:$K$1069,0),15),"")</f>
        <v/>
      </c>
      <c r="H175" s="24" t="str">
        <f ca="1">IFERROR(INDEX(Data!$A$10:$O$1069,MATCH(CONCATENATE($C175,H$1,$B175),Data!$K$10:$K$1069,0),15),"")</f>
        <v/>
      </c>
      <c r="I175" s="24" t="str">
        <f ca="1">IFERROR(INDEX(Data!$A$10:$O$1069,MATCH(CONCATENATE($C175,I$1,$B175),Data!$K$10:$K$1069,0),15),"")</f>
        <v/>
      </c>
    </row>
    <row r="176" spans="1:9" ht="39.950000000000003" customHeight="1" x14ac:dyDescent="0.25">
      <c r="A176" s="31"/>
      <c r="B176" s="31"/>
      <c r="C176" s="30"/>
      <c r="D176" s="25"/>
      <c r="E176" s="25"/>
      <c r="F176" s="25"/>
      <c r="G176" s="25"/>
      <c r="H176" s="25"/>
      <c r="I176" s="25"/>
    </row>
    <row r="177" spans="1:9" ht="39.950000000000003" customHeight="1" x14ac:dyDescent="0.25">
      <c r="A177" s="29">
        <f>COUNTIF($C$1:C177,C177)+1</f>
        <v>27</v>
      </c>
      <c r="B177" s="29" t="str">
        <f>VLOOKUP(A177,$K$4:$L$73,2,FALSE)</f>
        <v>(L2T2)A</v>
      </c>
      <c r="C177" s="30" t="s">
        <v>0</v>
      </c>
      <c r="D177" s="33" t="str">
        <f ca="1">IFERROR(INDEX(Data!$A$10:$O$1069,MATCH(CONCATENATE($C177,D$1,$B177),Data!$K$10:$K$1069,0),15),"")</f>
        <v/>
      </c>
      <c r="E177" s="33" t="str">
        <f ca="1">IFERROR(INDEX(Data!$A$10:$O$1069,MATCH(CONCATENATE($C177,E$1,$B177),Data!$K$10:$K$1069,0),15),"")</f>
        <v/>
      </c>
      <c r="F177" s="33" t="str">
        <f ca="1">IFERROR(INDEX(Data!$A$10:$O$1069,MATCH(CONCATENATE($C177,F$1,$B177),Data!$K$10:$K$1069,0),15),"")</f>
        <v/>
      </c>
      <c r="G177" s="33" t="str">
        <f ca="1">IFERROR(INDEX(Data!$A$10:$O$1069,MATCH(CONCATENATE($C177,G$1,$B177),Data!$K$10:$K$1069,0),15),"")</f>
        <v/>
      </c>
      <c r="H177" s="33" t="str">
        <f ca="1">IFERROR(INDEX(Data!$A$10:$O$1069,MATCH(CONCATENATE($C177,H$1,$B177),Data!$K$10:$K$1069,0),15),"")</f>
        <v>TE225(L2T2)A
0 --- 0</v>
      </c>
      <c r="I177" s="33" t="str">
        <f ca="1">IFERROR(INDEX(Data!$A$10:$O$1069,MATCH(CONCATENATE($C177,I$1,$B177),Data!$K$10:$K$1069,0),15),"")</f>
        <v/>
      </c>
    </row>
    <row r="178" spans="1:9" ht="39.950000000000003" customHeight="1" x14ac:dyDescent="0.25">
      <c r="A178" s="29">
        <f>COUNTIF($C$1:C178,C178)+1</f>
        <v>27</v>
      </c>
      <c r="B178" s="29" t="str">
        <f t="shared" si="2"/>
        <v>(L2T2)A</v>
      </c>
      <c r="C178" s="30" t="s">
        <v>12</v>
      </c>
      <c r="D178" s="33" t="str">
        <f ca="1">IFERROR(INDEX(Data!$A$10:$O$1069,MATCH(CONCATENATE($C178,D$1,$B178),Data!$K$10:$K$1069,0),15),"")</f>
        <v/>
      </c>
      <c r="E178" s="33" t="str">
        <f ca="1">IFERROR(INDEX(Data!$A$10:$O$1069,MATCH(CONCATENATE($C178,E$1,$B178),Data!$K$10:$K$1069,0),15),"")</f>
        <v/>
      </c>
      <c r="F178" s="33" t="str">
        <f ca="1">IFERROR(INDEX(Data!$A$10:$O$1069,MATCH(CONCATENATE($C178,F$1,$B178),Data!$K$10:$K$1069,0),15),"")</f>
        <v>TE223(L2T2)A
702 --- AHM</v>
      </c>
      <c r="G178" s="33" t="str">
        <f ca="1">IFERROR(INDEX(Data!$A$10:$O$1069,MATCH(CONCATENATE($C178,G$1,$B178),Data!$K$10:$K$1069,0),15),"")</f>
        <v>TE223(L2T2)A
702 --- AHM</v>
      </c>
      <c r="H178" s="33" t="str">
        <f ca="1">IFERROR(INDEX(Data!$A$10:$O$1069,MATCH(CONCATENATE($C178,H$1,$B178),Data!$K$10:$K$1069,0),15),"")</f>
        <v/>
      </c>
      <c r="I178" s="33" t="str">
        <f ca="1">IFERROR(INDEX(Data!$A$10:$O$1069,MATCH(CONCATENATE($C178,I$1,$B178),Data!$K$10:$K$1069,0),15),"")</f>
        <v/>
      </c>
    </row>
    <row r="179" spans="1:9" ht="39.950000000000003" customHeight="1" x14ac:dyDescent="0.25">
      <c r="A179" s="29">
        <f>COUNTIF($C$1:C179,C179)+1</f>
        <v>27</v>
      </c>
      <c r="B179" s="29" t="str">
        <f t="shared" si="2"/>
        <v>(L2T2)A</v>
      </c>
      <c r="C179" s="30" t="s">
        <v>13</v>
      </c>
      <c r="D179" s="33" t="str">
        <f ca="1">IFERROR(INDEX(Data!$A$10:$O$1069,MATCH(CONCATENATE($C179,D$1,$B179),Data!$K$10:$K$1069,0),15),"")</f>
        <v>TE221(L2T2)A
704 --- TAC</v>
      </c>
      <c r="E179" s="33" t="str">
        <f ca="1">IFERROR(INDEX(Data!$A$10:$O$1069,MATCH(CONCATENATE($C179,E$1,$B179),Data!$K$10:$K$1069,0),15),"")</f>
        <v>TE221(L2T2)A
704 --- MMH</v>
      </c>
      <c r="F179" s="33" t="str">
        <f ca="1">IFERROR(INDEX(Data!$A$10:$O$1069,MATCH(CONCATENATE($C179,F$1,$B179),Data!$K$10:$K$1069,0),15),"")</f>
        <v>TE226(L2T2)A
705 --- MSR</v>
      </c>
      <c r="G179" s="33" t="str">
        <f ca="1">IFERROR(INDEX(Data!$A$10:$O$1069,MATCH(CONCATENATE($C179,G$1,$B179),Data!$K$10:$K$1069,0),15),"")</f>
        <v>TE226(L2T2)A
705 --- MRH</v>
      </c>
      <c r="H179" s="33" t="str">
        <f ca="1">IFERROR(INDEX(Data!$A$10:$O$1069,MATCH(CONCATENATE($C179,H$1,$B179),Data!$K$10:$K$1069,0),15),"")</f>
        <v/>
      </c>
      <c r="I179" s="33" t="str">
        <f ca="1">IFERROR(INDEX(Data!$A$10:$O$1069,MATCH(CONCATENATE($C179,I$1,$B179),Data!$K$10:$K$1069,0),15),"")</f>
        <v/>
      </c>
    </row>
    <row r="180" spans="1:9" ht="39.950000000000003" customHeight="1" x14ac:dyDescent="0.25">
      <c r="A180" s="29">
        <f>COUNTIF($C$1:C180,C180)+1</f>
        <v>27</v>
      </c>
      <c r="B180" s="29" t="str">
        <f t="shared" si="2"/>
        <v>(L2T2)A</v>
      </c>
      <c r="C180" s="30" t="s">
        <v>14</v>
      </c>
      <c r="D180" s="33" t="str">
        <f ca="1">IFERROR(INDEX(Data!$A$10:$O$1069,MATCH(CONCATENATE($C180,D$1,$B180),Data!$K$10:$K$1069,0),15),"")</f>
        <v/>
      </c>
      <c r="E180" s="33" t="str">
        <f ca="1">IFERROR(INDEX(Data!$A$10:$O$1069,MATCH(CONCATENATE($C180,E$1,$B180),Data!$K$10:$K$1069,0),15),"")</f>
        <v/>
      </c>
      <c r="F180" s="33" t="str">
        <f ca="1">IFERROR(INDEX(Data!$A$10:$O$1069,MATCH(CONCATENATE($C180,F$1,$B180),Data!$K$10:$K$1069,0),15),"")</f>
        <v>TE221(L2T2)A
705 --- SRS</v>
      </c>
      <c r="G180" s="33" t="str">
        <f ca="1">IFERROR(INDEX(Data!$A$10:$O$1069,MATCH(CONCATENATE($C180,G$1,$B180),Data!$K$10:$K$1069,0),15),"")</f>
        <v>TE221(L2T2)A
705 --- SRS</v>
      </c>
      <c r="H180" s="33" t="str">
        <f ca="1">IFERROR(INDEX(Data!$A$10:$O$1069,MATCH(CONCATENATE($C180,H$1,$B180),Data!$K$10:$K$1069,0),15),"")</f>
        <v>TE226(L2T2)A
702 --- MRR</v>
      </c>
      <c r="I180" s="33" t="str">
        <f ca="1">IFERROR(INDEX(Data!$A$10:$O$1069,MATCH(CONCATENATE($C180,I$1,$B180),Data!$K$10:$K$1069,0),15),"")</f>
        <v>TE226(L2T2)A
702 --- MRR</v>
      </c>
    </row>
    <row r="181" spans="1:9" ht="39.950000000000003" customHeight="1" x14ac:dyDescent="0.25">
      <c r="A181" s="29">
        <f>COUNTIF($C$1:C181,C181)+1</f>
        <v>27</v>
      </c>
      <c r="B181" s="29" t="str">
        <f t="shared" si="2"/>
        <v>(L2T2)A</v>
      </c>
      <c r="C181" s="30" t="s">
        <v>15</v>
      </c>
      <c r="D181" s="33" t="str">
        <f ca="1">IFERROR(INDEX(Data!$A$10:$O$1069,MATCH(CONCATENATE($C181,D$1,$B181),Data!$K$10:$K$1069,0),15),"")</f>
        <v/>
      </c>
      <c r="E181" s="33" t="str">
        <f ca="1">IFERROR(INDEX(Data!$A$10:$O$1069,MATCH(CONCATENATE($C181,E$1,$B181),Data!$K$10:$K$1069,0),15),"")</f>
        <v/>
      </c>
      <c r="F181" s="33" t="str">
        <f ca="1">IFERROR(INDEX(Data!$A$10:$O$1069,MATCH(CONCATENATE($C181,F$1,$B181),Data!$K$10:$K$1069,0),15),"")</f>
        <v/>
      </c>
      <c r="G181" s="33" t="str">
        <f ca="1">IFERROR(INDEX(Data!$A$10:$O$1069,MATCH(CONCATENATE($C181,G$1,$B181),Data!$K$10:$K$1069,0),15),"")</f>
        <v/>
      </c>
      <c r="H181" s="33" t="str">
        <f ca="1">IFERROR(INDEX(Data!$A$10:$O$1069,MATCH(CONCATENATE($C181,H$1,$B181),Data!$K$10:$K$1069,0),15),"")</f>
        <v/>
      </c>
      <c r="I181" s="33" t="str">
        <f ca="1">IFERROR(INDEX(Data!$A$10:$O$1069,MATCH(CONCATENATE($C181,I$1,$B181),Data!$K$10:$K$1069,0),15),"")</f>
        <v/>
      </c>
    </row>
    <row r="182" spans="1:9" ht="39.950000000000003" customHeight="1" x14ac:dyDescent="0.25">
      <c r="A182" s="29">
        <f>COUNTIF($C$1:C182,C182)+1</f>
        <v>27</v>
      </c>
      <c r="B182" s="29" t="str">
        <f t="shared" si="2"/>
        <v>(L2T2)A</v>
      </c>
      <c r="C182" s="30" t="s">
        <v>16</v>
      </c>
      <c r="D182" s="33" t="str">
        <f ca="1">IFERROR(INDEX(Data!$A$10:$O$1069,MATCH(CONCATENATE($C182,D$1,$B182),Data!$K$10:$K$1069,0),15),"")</f>
        <v/>
      </c>
      <c r="E182" s="33" t="str">
        <f ca="1">IFERROR(INDEX(Data!$A$10:$O$1069,MATCH(CONCATENATE($C182,E$1,$B182),Data!$K$10:$K$1069,0),15),"")</f>
        <v/>
      </c>
      <c r="F182" s="33" t="str">
        <f ca="1">IFERROR(INDEX(Data!$A$10:$O$1069,MATCH(CONCATENATE($C182,F$1,$B182),Data!$K$10:$K$1069,0),15),"")</f>
        <v/>
      </c>
      <c r="G182" s="33" t="str">
        <f ca="1">IFERROR(INDEX(Data!$A$10:$O$1069,MATCH(CONCATENATE($C182,G$1,$B182),Data!$K$10:$K$1069,0),15),"")</f>
        <v/>
      </c>
      <c r="H182" s="33" t="str">
        <f ca="1">IFERROR(INDEX(Data!$A$10:$O$1069,MATCH(CONCATENATE($C182,H$1,$B182),Data!$K$10:$K$1069,0),15),"")</f>
        <v/>
      </c>
      <c r="I182" s="33" t="str">
        <f ca="1">IFERROR(INDEX(Data!$A$10:$O$1069,MATCH(CONCATENATE($C182,I$1,$B182),Data!$K$10:$K$1069,0),15),"")</f>
        <v/>
      </c>
    </row>
    <row r="183" spans="1:9" ht="39.950000000000003" customHeight="1" x14ac:dyDescent="0.25">
      <c r="A183" s="31"/>
      <c r="B183" s="31"/>
      <c r="C183" s="30"/>
      <c r="D183" s="25"/>
      <c r="E183" s="25"/>
      <c r="F183" s="25"/>
      <c r="G183" s="25"/>
      <c r="H183" s="25"/>
      <c r="I183" s="25"/>
    </row>
    <row r="184" spans="1:9" ht="39.950000000000003" customHeight="1" x14ac:dyDescent="0.25">
      <c r="A184" s="29">
        <f>COUNTIF($C$1:C184,C184)+1</f>
        <v>28</v>
      </c>
      <c r="B184" s="29" t="str">
        <f>VLOOKUP(A184,$K$4:$L$73,2,FALSE)</f>
        <v>(L2T2)B</v>
      </c>
      <c r="C184" s="30" t="s">
        <v>0</v>
      </c>
      <c r="D184" s="33" t="str">
        <f ca="1">IFERROR(INDEX(Data!$A$10:$O$1069,MATCH(CONCATENATE($C184,D$1,$B184),Data!$K$10:$K$1069,0),15),"")</f>
        <v/>
      </c>
      <c r="E184" s="33" t="str">
        <f ca="1">IFERROR(INDEX(Data!$A$10:$O$1069,MATCH(CONCATENATE($C184,E$1,$B184),Data!$K$10:$K$1069,0),15),"")</f>
        <v/>
      </c>
      <c r="F184" s="33" t="str">
        <f ca="1">IFERROR(INDEX(Data!$A$10:$O$1069,MATCH(CONCATENATE($C184,F$1,$B184),Data!$K$10:$K$1069,0),15),"")</f>
        <v/>
      </c>
      <c r="G184" s="33" t="str">
        <f ca="1">IFERROR(INDEX(Data!$A$10:$O$1069,MATCH(CONCATENATE($C184,G$1,$B184),Data!$K$10:$K$1069,0),15),"")</f>
        <v/>
      </c>
      <c r="H184" s="33" t="str">
        <f ca="1">IFERROR(INDEX(Data!$A$10:$O$1069,MATCH(CONCATENATE($C184,H$1,$B184),Data!$K$10:$K$1069,0),15),"")</f>
        <v/>
      </c>
      <c r="I184" s="33" t="str">
        <f ca="1">IFERROR(INDEX(Data!$A$10:$O$1069,MATCH(CONCATENATE($C184,I$1,$B184),Data!$K$10:$K$1069,0),15),"")</f>
        <v/>
      </c>
    </row>
    <row r="185" spans="1:9" ht="39.950000000000003" customHeight="1" x14ac:dyDescent="0.25">
      <c r="A185" s="29">
        <f>COUNTIF($C$1:C185,C185)+1</f>
        <v>28</v>
      </c>
      <c r="B185" s="29" t="str">
        <f t="shared" si="2"/>
        <v>(L2T2)B</v>
      </c>
      <c r="C185" s="30" t="s">
        <v>12</v>
      </c>
      <c r="D185" s="33" t="str">
        <f ca="1">IFERROR(INDEX(Data!$A$10:$O$1069,MATCH(CONCATENATE($C185,D$1,$B185),Data!$K$10:$K$1069,0),15),"")</f>
        <v/>
      </c>
      <c r="E185" s="33" t="str">
        <f ca="1">IFERROR(INDEX(Data!$A$10:$O$1069,MATCH(CONCATENATE($C185,E$1,$B185),Data!$K$10:$K$1069,0),15),"")</f>
        <v/>
      </c>
      <c r="F185" s="33" t="str">
        <f ca="1">IFERROR(INDEX(Data!$A$10:$O$1069,MATCH(CONCATENATE($C185,F$1,$B185),Data!$K$10:$K$1069,0),15),"")</f>
        <v/>
      </c>
      <c r="G185" s="33" t="str">
        <f ca="1">IFERROR(INDEX(Data!$A$10:$O$1069,MATCH(CONCATENATE($C185,G$1,$B185),Data!$K$10:$K$1069,0),15),"")</f>
        <v/>
      </c>
      <c r="H185" s="33" t="str">
        <f ca="1">IFERROR(INDEX(Data!$A$10:$O$1069,MATCH(CONCATENATE($C185,H$1,$B185),Data!$K$10:$K$1069,0),15),"")</f>
        <v/>
      </c>
      <c r="I185" s="33" t="str">
        <f ca="1">IFERROR(INDEX(Data!$A$10:$O$1069,MATCH(CONCATENATE($C185,I$1,$B185),Data!$K$10:$K$1069,0),15),"")</f>
        <v/>
      </c>
    </row>
    <row r="186" spans="1:9" ht="39.950000000000003" customHeight="1" x14ac:dyDescent="0.25">
      <c r="A186" s="29">
        <f>COUNTIF($C$1:C186,C186)+1</f>
        <v>28</v>
      </c>
      <c r="B186" s="29" t="str">
        <f t="shared" si="2"/>
        <v>(L2T2)B</v>
      </c>
      <c r="C186" s="30" t="s">
        <v>13</v>
      </c>
      <c r="D186" s="33" t="str">
        <f ca="1">IFERROR(INDEX(Data!$A$10:$O$1069,MATCH(CONCATENATE($C186,D$1,$B186),Data!$K$10:$K$1069,0),15),"")</f>
        <v>TE223(L2T2)B
712 --- FS</v>
      </c>
      <c r="E186" s="33" t="str">
        <f ca="1">IFERROR(INDEX(Data!$A$10:$O$1069,MATCH(CONCATENATE($C186,E$1,$B186),Data!$K$10:$K$1069,0),15),"")</f>
        <v>TE223(L2T2)B
712 --- FS</v>
      </c>
      <c r="F186" s="33" t="str">
        <f ca="1">IFERROR(INDEX(Data!$A$10:$O$1069,MATCH(CONCATENATE($C186,F$1,$B186),Data!$K$10:$K$1069,0),15),"")</f>
        <v>TE221(L2T2)B
704 --- TAC</v>
      </c>
      <c r="G186" s="33" t="str">
        <f ca="1">IFERROR(INDEX(Data!$A$10:$O$1069,MATCH(CONCATENATE($C186,G$1,$B186),Data!$K$10:$K$1069,0),15),"")</f>
        <v>TE221(L2T2)B
704 --- AG</v>
      </c>
      <c r="H186" s="33" t="str">
        <f ca="1">IFERROR(INDEX(Data!$A$10:$O$1069,MATCH(CONCATENATE($C186,H$1,$B186),Data!$K$10:$K$1069,0),15),"")</f>
        <v/>
      </c>
      <c r="I186" s="33" t="str">
        <f ca="1">IFERROR(INDEX(Data!$A$10:$O$1069,MATCH(CONCATENATE($C186,I$1,$B186),Data!$K$10:$K$1069,0),15),"")</f>
        <v/>
      </c>
    </row>
    <row r="187" spans="1:9" ht="39.950000000000003" customHeight="1" x14ac:dyDescent="0.25">
      <c r="A187" s="29">
        <f>COUNTIF($C$1:C187,C187)+1</f>
        <v>28</v>
      </c>
      <c r="B187" s="29" t="str">
        <f t="shared" si="2"/>
        <v>(L2T2)B</v>
      </c>
      <c r="C187" s="30" t="s">
        <v>14</v>
      </c>
      <c r="D187" s="33" t="str">
        <f ca="1">IFERROR(INDEX(Data!$A$10:$O$1069,MATCH(CONCATENATE($C187,D$1,$B187),Data!$K$10:$K$1069,0),15),"")</f>
        <v>TE221(L2T2)B
705 --- SAS</v>
      </c>
      <c r="E187" s="33" t="str">
        <f ca="1">IFERROR(INDEX(Data!$A$10:$O$1069,MATCH(CONCATENATE($C187,E$1,$B187),Data!$K$10:$K$1069,0),15),"")</f>
        <v>TE221(L2T2)B
705 --- SAS</v>
      </c>
      <c r="F187" s="33" t="str">
        <f ca="1">IFERROR(INDEX(Data!$A$10:$O$1069,MATCH(CONCATENATE($C187,F$1,$B187),Data!$K$10:$K$1069,0),15),"")</f>
        <v>TE226(L2T2)B
702 --- MSI</v>
      </c>
      <c r="G187" s="33" t="str">
        <f ca="1">IFERROR(INDEX(Data!$A$10:$O$1069,MATCH(CONCATENATE($C187,G$1,$B187),Data!$K$10:$K$1069,0),15),"")</f>
        <v>TE226(L2T2)B
702 --- MSI</v>
      </c>
      <c r="H187" s="33" t="str">
        <f ca="1">IFERROR(INDEX(Data!$A$10:$O$1069,MATCH(CONCATENATE($C187,H$1,$B187),Data!$K$10:$K$1069,0),15),"")</f>
        <v/>
      </c>
      <c r="I187" s="33" t="str">
        <f ca="1">IFERROR(INDEX(Data!$A$10:$O$1069,MATCH(CONCATENATE($C187,I$1,$B187),Data!$K$10:$K$1069,0),15),"")</f>
        <v/>
      </c>
    </row>
    <row r="188" spans="1:9" ht="39.950000000000003" customHeight="1" x14ac:dyDescent="0.25">
      <c r="A188" s="29">
        <f>COUNTIF($C$1:C188,C188)+1</f>
        <v>28</v>
      </c>
      <c r="B188" s="29" t="str">
        <f t="shared" si="2"/>
        <v>(L2T2)B</v>
      </c>
      <c r="C188" s="30" t="s">
        <v>15</v>
      </c>
      <c r="D188" s="33" t="str">
        <f ca="1">IFERROR(INDEX(Data!$A$10:$O$1069,MATCH(CONCATENATE($C188,D$1,$B188),Data!$K$10:$K$1069,0),15),"")</f>
        <v/>
      </c>
      <c r="E188" s="33" t="str">
        <f ca="1">IFERROR(INDEX(Data!$A$10:$O$1069,MATCH(CONCATENATE($C188,E$1,$B188),Data!$K$10:$K$1069,0),15),"")</f>
        <v/>
      </c>
      <c r="F188" s="33" t="str">
        <f ca="1">IFERROR(INDEX(Data!$A$10:$O$1069,MATCH(CONCATENATE($C188,F$1,$B188),Data!$K$10:$K$1069,0),15),"")</f>
        <v/>
      </c>
      <c r="G188" s="33" t="str">
        <f ca="1">IFERROR(INDEX(Data!$A$10:$O$1069,MATCH(CONCATENATE($C188,G$1,$B188),Data!$K$10:$K$1069,0),15),"")</f>
        <v/>
      </c>
      <c r="H188" s="33" t="str">
        <f ca="1">IFERROR(INDEX(Data!$A$10:$O$1069,MATCH(CONCATENATE($C188,H$1,$B188),Data!$K$10:$K$1069,0),15),"")</f>
        <v/>
      </c>
      <c r="I188" s="33" t="str">
        <f ca="1">IFERROR(INDEX(Data!$A$10:$O$1069,MATCH(CONCATENATE($C188,I$1,$B188),Data!$K$10:$K$1069,0),15),"")</f>
        <v/>
      </c>
    </row>
    <row r="189" spans="1:9" ht="39.950000000000003" customHeight="1" x14ac:dyDescent="0.25">
      <c r="A189" s="29">
        <f>COUNTIF($C$1:C189,C189)+1</f>
        <v>28</v>
      </c>
      <c r="B189" s="29" t="str">
        <f t="shared" si="2"/>
        <v>(L2T2)B</v>
      </c>
      <c r="C189" s="30" t="s">
        <v>16</v>
      </c>
      <c r="D189" s="33" t="str">
        <f ca="1">IFERROR(INDEX(Data!$A$10:$O$1069,MATCH(CONCATENATE($C189,D$1,$B189),Data!$K$10:$K$1069,0),15),"")</f>
        <v/>
      </c>
      <c r="E189" s="33" t="str">
        <f ca="1">IFERROR(INDEX(Data!$A$10:$O$1069,MATCH(CONCATENATE($C189,E$1,$B189),Data!$K$10:$K$1069,0),15),"")</f>
        <v/>
      </c>
      <c r="F189" s="33" t="str">
        <f ca="1">IFERROR(INDEX(Data!$A$10:$O$1069,MATCH(CONCATENATE($C189,F$1,$B189),Data!$K$10:$K$1069,0),15),"")</f>
        <v/>
      </c>
      <c r="G189" s="33" t="str">
        <f ca="1">IFERROR(INDEX(Data!$A$10:$O$1069,MATCH(CONCATENATE($C189,G$1,$B189),Data!$K$10:$K$1069,0),15),"")</f>
        <v/>
      </c>
      <c r="H189" s="33" t="str">
        <f ca="1">IFERROR(INDEX(Data!$A$10:$O$1069,MATCH(CONCATENATE($C189,H$1,$B189),Data!$K$10:$K$1069,0),15),"")</f>
        <v/>
      </c>
      <c r="I189" s="33" t="str">
        <f ca="1">IFERROR(INDEX(Data!$A$10:$O$1069,MATCH(CONCATENATE($C189,I$1,$B189),Data!$K$10:$K$1069,0),15),"")</f>
        <v/>
      </c>
    </row>
    <row r="190" spans="1:9" ht="39.950000000000003" customHeight="1" x14ac:dyDescent="0.25">
      <c r="A190" s="31"/>
      <c r="B190" s="31"/>
      <c r="C190" s="30"/>
      <c r="D190" s="25"/>
      <c r="E190" s="25"/>
      <c r="F190" s="25"/>
      <c r="G190" s="25"/>
      <c r="H190" s="25"/>
      <c r="I190" s="25"/>
    </row>
    <row r="191" spans="1:9" ht="39.950000000000003" customHeight="1" x14ac:dyDescent="0.25">
      <c r="A191" s="29">
        <f>COUNTIF($C$1:C191,C191)+1</f>
        <v>29</v>
      </c>
      <c r="B191" s="29" t="str">
        <f>VLOOKUP(A191,$K$4:$L$73,2,FALSE)</f>
        <v>(L2T2)C</v>
      </c>
      <c r="C191" s="30" t="s">
        <v>0</v>
      </c>
      <c r="D191" s="33" t="str">
        <f ca="1">IFERROR(INDEX(Data!$A$10:$O$1069,MATCH(CONCATENATE($C191,D$1,$B191),Data!$K$10:$K$1069,0),15),"")</f>
        <v/>
      </c>
      <c r="E191" s="33" t="str">
        <f ca="1">IFERROR(INDEX(Data!$A$10:$O$1069,MATCH(CONCATENATE($C191,E$1,$B191),Data!$K$10:$K$1069,0),15),"")</f>
        <v/>
      </c>
      <c r="F191" s="33" t="str">
        <f ca="1">IFERROR(INDEX(Data!$A$10:$O$1069,MATCH(CONCATENATE($C191,F$1,$B191),Data!$K$10:$K$1069,0),15),"")</f>
        <v>TE225(L2T2)C
L-Drw --- 0</v>
      </c>
      <c r="G191" s="33" t="str">
        <f ca="1">IFERROR(INDEX(Data!$A$10:$O$1069,MATCH(CONCATENATE($C191,G$1,$B191),Data!$K$10:$K$1069,0),15),"")</f>
        <v/>
      </c>
      <c r="H191" s="33" t="str">
        <f ca="1">IFERROR(INDEX(Data!$A$10:$O$1069,MATCH(CONCATENATE($C191,H$1,$B191),Data!$K$10:$K$1069,0),15),"")</f>
        <v/>
      </c>
      <c r="I191" s="33" t="str">
        <f ca="1">IFERROR(INDEX(Data!$A$10:$O$1069,MATCH(CONCATENATE($C191,I$1,$B191),Data!$K$10:$K$1069,0),15),"")</f>
        <v/>
      </c>
    </row>
    <row r="192" spans="1:9" ht="39.950000000000003" customHeight="1" x14ac:dyDescent="0.25">
      <c r="A192" s="29">
        <f>COUNTIF($C$1:C192,C192)+1</f>
        <v>29</v>
      </c>
      <c r="B192" s="29" t="str">
        <f t="shared" si="2"/>
        <v>(L2T2)C</v>
      </c>
      <c r="C192" s="30" t="s">
        <v>12</v>
      </c>
      <c r="D192" s="33" t="str">
        <f ca="1">IFERROR(INDEX(Data!$A$10:$O$1069,MATCH(CONCATENATE($C192,D$1,$B192),Data!$K$10:$K$1069,0),15),"")</f>
        <v/>
      </c>
      <c r="E192" s="33" t="str">
        <f ca="1">IFERROR(INDEX(Data!$A$10:$O$1069,MATCH(CONCATENATE($C192,E$1,$B192),Data!$K$10:$K$1069,0),15),"")</f>
        <v/>
      </c>
      <c r="F192" s="33" t="str">
        <f ca="1">IFERROR(INDEX(Data!$A$10:$O$1069,MATCH(CONCATENATE($C192,F$1,$B192),Data!$K$10:$K$1069,0),15),"")</f>
        <v/>
      </c>
      <c r="G192" s="33" t="str">
        <f ca="1">IFERROR(INDEX(Data!$A$10:$O$1069,MATCH(CONCATENATE($C192,G$1,$B192),Data!$K$10:$K$1069,0),15),"")</f>
        <v/>
      </c>
      <c r="H192" s="33" t="str">
        <f ca="1">IFERROR(INDEX(Data!$A$10:$O$1069,MATCH(CONCATENATE($C192,H$1,$B192),Data!$K$10:$K$1069,0),15),"")</f>
        <v/>
      </c>
      <c r="I192" s="33" t="str">
        <f ca="1">IFERROR(INDEX(Data!$A$10:$O$1069,MATCH(CONCATENATE($C192,I$1,$B192),Data!$K$10:$K$1069,0),15),"")</f>
        <v/>
      </c>
    </row>
    <row r="193" spans="1:9" ht="39.950000000000003" customHeight="1" x14ac:dyDescent="0.25">
      <c r="A193" s="29">
        <f>COUNTIF($C$1:C193,C193)+1</f>
        <v>29</v>
      </c>
      <c r="B193" s="29" t="str">
        <f t="shared" si="2"/>
        <v>(L2T2)C</v>
      </c>
      <c r="C193" s="30" t="s">
        <v>13</v>
      </c>
      <c r="D193" s="33" t="str">
        <f ca="1">IFERROR(INDEX(Data!$A$10:$O$1069,MATCH(CONCATENATE($C193,D$1,$B193),Data!$K$10:$K$1069,0),15),"")</f>
        <v/>
      </c>
      <c r="E193" s="33" t="str">
        <f ca="1">IFERROR(INDEX(Data!$A$10:$O$1069,MATCH(CONCATENATE($C193,E$1,$B193),Data!$K$10:$K$1069,0),15),"")</f>
        <v/>
      </c>
      <c r="F193" s="33" t="str">
        <f ca="1">IFERROR(INDEX(Data!$A$10:$O$1069,MATCH(CONCATENATE($C193,F$1,$B193),Data!$K$10:$K$1069,0),15),"")</f>
        <v>TE223(L2T2)C
712 --- NI</v>
      </c>
      <c r="G193" s="33" t="str">
        <f ca="1">IFERROR(INDEX(Data!$A$10:$O$1069,MATCH(CONCATENATE($C193,G$1,$B193),Data!$K$10:$K$1069,0),15),"")</f>
        <v>TE223(L2T2)C
712 --- NI</v>
      </c>
      <c r="H193" s="33" t="str">
        <f ca="1">IFERROR(INDEX(Data!$A$10:$O$1069,MATCH(CONCATENATE($C193,H$1,$B193),Data!$K$10:$K$1069,0),15),"")</f>
        <v>TE226(L2T2)C
705 --- ZU</v>
      </c>
      <c r="I193" s="33" t="str">
        <f ca="1">IFERROR(INDEX(Data!$A$10:$O$1069,MATCH(CONCATENATE($C193,I$1,$B193),Data!$K$10:$K$1069,0),15),"")</f>
        <v>TE226(L2T2)C
705 --- ZU</v>
      </c>
    </row>
    <row r="194" spans="1:9" ht="39.950000000000003" customHeight="1" x14ac:dyDescent="0.25">
      <c r="A194" s="29">
        <f>COUNTIF($C$1:C194,C194)+1</f>
        <v>29</v>
      </c>
      <c r="B194" s="29" t="str">
        <f t="shared" si="2"/>
        <v>(L2T2)C</v>
      </c>
      <c r="C194" s="30" t="s">
        <v>14</v>
      </c>
      <c r="D194" s="33" t="str">
        <f ca="1">IFERROR(INDEX(Data!$A$10:$O$1069,MATCH(CONCATENATE($C194,D$1,$B194),Data!$K$10:$K$1069,0),15),"")</f>
        <v/>
      </c>
      <c r="E194" s="33" t="str">
        <f ca="1">IFERROR(INDEX(Data!$A$10:$O$1069,MATCH(CONCATENATE($C194,E$1,$B194),Data!$K$10:$K$1069,0),15),"")</f>
        <v/>
      </c>
      <c r="F194" s="33" t="str">
        <f ca="1">IFERROR(INDEX(Data!$A$10:$O$1069,MATCH(CONCATENATE($C194,F$1,$B194),Data!$K$10:$K$1069,0),15),"")</f>
        <v/>
      </c>
      <c r="G194" s="33" t="str">
        <f ca="1">IFERROR(INDEX(Data!$A$10:$O$1069,MATCH(CONCATENATE($C194,G$1,$B194),Data!$K$10:$K$1069,0),15),"")</f>
        <v/>
      </c>
      <c r="H194" s="33" t="str">
        <f ca="1">IFERROR(INDEX(Data!$A$10:$O$1069,MATCH(CONCATENATE($C194,H$1,$B194),Data!$K$10:$K$1069,0),15),"")</f>
        <v>TE221(L2T2)C
402L --- 0</v>
      </c>
      <c r="I194" s="33" t="str">
        <f ca="1">IFERROR(INDEX(Data!$A$10:$O$1069,MATCH(CONCATENATE($C194,I$1,$B194),Data!$K$10:$K$1069,0),15),"")</f>
        <v>TE221(L2T2)C
402L --- 0</v>
      </c>
    </row>
    <row r="195" spans="1:9" ht="39.950000000000003" customHeight="1" x14ac:dyDescent="0.25">
      <c r="A195" s="29">
        <f>COUNTIF($C$1:C195,C195)+1</f>
        <v>29</v>
      </c>
      <c r="B195" s="29" t="str">
        <f t="shared" ref="B195:B258" si="3">VLOOKUP(A195,$K$4:$L$73,2,FALSE)</f>
        <v>(L2T2)C</v>
      </c>
      <c r="C195" s="30" t="s">
        <v>15</v>
      </c>
      <c r="D195" s="33" t="str">
        <f ca="1">IFERROR(INDEX(Data!$A$10:$O$1069,MATCH(CONCATENATE($C195,D$1,$B195),Data!$K$10:$K$1069,0),15),"")</f>
        <v/>
      </c>
      <c r="E195" s="33" t="str">
        <f ca="1">IFERROR(INDEX(Data!$A$10:$O$1069,MATCH(CONCATENATE($C195,E$1,$B195),Data!$K$10:$K$1069,0),15),"")</f>
        <v/>
      </c>
      <c r="F195" s="33" t="str">
        <f ca="1">IFERROR(INDEX(Data!$A$10:$O$1069,MATCH(CONCATENATE($C195,F$1,$B195),Data!$K$10:$K$1069,0),15),"")</f>
        <v/>
      </c>
      <c r="G195" s="33" t="str">
        <f ca="1">IFERROR(INDEX(Data!$A$10:$O$1069,MATCH(CONCATENATE($C195,G$1,$B195),Data!$K$10:$K$1069,0),15),"")</f>
        <v/>
      </c>
      <c r="H195" s="33" t="str">
        <f ca="1">IFERROR(INDEX(Data!$A$10:$O$1069,MATCH(CONCATENATE($C195,H$1,$B195),Data!$K$10:$K$1069,0),15),"")</f>
        <v/>
      </c>
      <c r="I195" s="33" t="str">
        <f ca="1">IFERROR(INDEX(Data!$A$10:$O$1069,MATCH(CONCATENATE($C195,I$1,$B195),Data!$K$10:$K$1069,0),15),"")</f>
        <v/>
      </c>
    </row>
    <row r="196" spans="1:9" ht="39.950000000000003" customHeight="1" x14ac:dyDescent="0.25">
      <c r="A196" s="29">
        <f>COUNTIF($C$1:C196,C196)+1</f>
        <v>29</v>
      </c>
      <c r="B196" s="29" t="str">
        <f t="shared" si="3"/>
        <v>(L2T2)C</v>
      </c>
      <c r="C196" s="30" t="s">
        <v>16</v>
      </c>
      <c r="D196" s="33" t="str">
        <f ca="1">IFERROR(INDEX(Data!$A$10:$O$1069,MATCH(CONCATENATE($C196,D$1,$B196),Data!$K$10:$K$1069,0),15),"")</f>
        <v/>
      </c>
      <c r="E196" s="33" t="str">
        <f ca="1">IFERROR(INDEX(Data!$A$10:$O$1069,MATCH(CONCATENATE($C196,E$1,$B196),Data!$K$10:$K$1069,0),15),"")</f>
        <v/>
      </c>
      <c r="F196" s="33" t="str">
        <f ca="1">IFERROR(INDEX(Data!$A$10:$O$1069,MATCH(CONCATENATE($C196,F$1,$B196),Data!$K$10:$K$1069,0),15),"")</f>
        <v/>
      </c>
      <c r="G196" s="33" t="str">
        <f ca="1">IFERROR(INDEX(Data!$A$10:$O$1069,MATCH(CONCATENATE($C196,G$1,$B196),Data!$K$10:$K$1069,0),15),"")</f>
        <v/>
      </c>
      <c r="H196" s="33" t="str">
        <f ca="1">IFERROR(INDEX(Data!$A$10:$O$1069,MATCH(CONCATENATE($C196,H$1,$B196),Data!$K$10:$K$1069,0),15),"")</f>
        <v/>
      </c>
      <c r="I196" s="33" t="str">
        <f ca="1">IFERROR(INDEX(Data!$A$10:$O$1069,MATCH(CONCATENATE($C196,I$1,$B196),Data!$K$10:$K$1069,0),15),"")</f>
        <v/>
      </c>
    </row>
    <row r="197" spans="1:9" ht="39.950000000000003" customHeight="1" x14ac:dyDescent="0.25">
      <c r="A197" s="31"/>
      <c r="B197" s="31"/>
      <c r="C197" s="30"/>
      <c r="D197" s="25"/>
      <c r="E197" s="25"/>
      <c r="F197" s="25"/>
      <c r="G197" s="25"/>
      <c r="H197" s="25"/>
      <c r="I197" s="25"/>
    </row>
    <row r="198" spans="1:9" ht="39.950000000000003" customHeight="1" x14ac:dyDescent="0.25">
      <c r="A198" s="29">
        <f>COUNTIF($C$1:C198,C198)+1</f>
        <v>30</v>
      </c>
      <c r="B198" s="29" t="str">
        <f>VLOOKUP(A198,$K$4:$L$73,2,FALSE)</f>
        <v>(L2T3)A</v>
      </c>
      <c r="C198" s="30" t="s">
        <v>0</v>
      </c>
      <c r="D198" s="24" t="str">
        <f ca="1">IFERROR(INDEX(Data!$A$10:$O$1069,MATCH(CONCATENATE($C198,D$1,$B198),Data!$K$10:$K$1069,0),15),"")</f>
        <v/>
      </c>
      <c r="E198" s="24" t="str">
        <f ca="1">IFERROR(INDEX(Data!$A$10:$O$1069,MATCH(CONCATENATE($C198,E$1,$B198),Data!$K$10:$K$1069,0),15),"")</f>
        <v/>
      </c>
      <c r="F198" s="24" t="str">
        <f ca="1">IFERROR(INDEX(Data!$A$10:$O$1069,MATCH(CONCATENATE($C198,F$1,$B198),Data!$K$10:$K$1069,0),15),"")</f>
        <v/>
      </c>
      <c r="G198" s="24" t="str">
        <f ca="1">IFERROR(INDEX(Data!$A$10:$O$1069,MATCH(CONCATENATE($C198,G$1,$B198),Data!$K$10:$K$1069,0),15),"")</f>
        <v/>
      </c>
      <c r="H198" s="24" t="str">
        <f ca="1">IFERROR(INDEX(Data!$A$10:$O$1069,MATCH(CONCATENATE($C198,H$1,$B198),Data!$K$10:$K$1069,0),15),"")</f>
        <v/>
      </c>
      <c r="I198" s="24" t="str">
        <f ca="1">IFERROR(INDEX(Data!$A$10:$O$1069,MATCH(CONCATENATE($C198,I$1,$B198),Data!$K$10:$K$1069,0),15),"")</f>
        <v/>
      </c>
    </row>
    <row r="199" spans="1:9" ht="39.950000000000003" customHeight="1" x14ac:dyDescent="0.25">
      <c r="A199" s="29">
        <f>COUNTIF($C$1:C199,C199)+1</f>
        <v>30</v>
      </c>
      <c r="B199" s="29" t="str">
        <f t="shared" si="3"/>
        <v>(L2T3)A</v>
      </c>
      <c r="C199" s="30" t="s">
        <v>12</v>
      </c>
      <c r="D199" s="24" t="str">
        <f ca="1">IFERROR(INDEX(Data!$A$10:$O$1069,MATCH(CONCATENATE($C199,D$1,$B199),Data!$K$10:$K$1069,0),15),"")</f>
        <v/>
      </c>
      <c r="E199" s="24" t="str">
        <f ca="1">IFERROR(INDEX(Data!$A$10:$O$1069,MATCH(CONCATENATE($C199,E$1,$B199),Data!$K$10:$K$1069,0),15),"")</f>
        <v/>
      </c>
      <c r="F199" s="24" t="str">
        <f ca="1">IFERROR(INDEX(Data!$A$10:$O$1069,MATCH(CONCATENATE($C199,F$1,$B199),Data!$K$10:$K$1069,0),15),"")</f>
        <v/>
      </c>
      <c r="G199" s="24" t="str">
        <f ca="1">IFERROR(INDEX(Data!$A$10:$O$1069,MATCH(CONCATENATE($C199,G$1,$B199),Data!$K$10:$K$1069,0),15),"")</f>
        <v/>
      </c>
      <c r="H199" s="24" t="str">
        <f ca="1">IFERROR(INDEX(Data!$A$10:$O$1069,MATCH(CONCATENATE($C199,H$1,$B199),Data!$K$10:$K$1069,0),15),"")</f>
        <v/>
      </c>
      <c r="I199" s="24" t="str">
        <f ca="1">IFERROR(INDEX(Data!$A$10:$O$1069,MATCH(CONCATENATE($C199,I$1,$B199),Data!$K$10:$K$1069,0),15),"")</f>
        <v/>
      </c>
    </row>
    <row r="200" spans="1:9" ht="39.950000000000003" customHeight="1" x14ac:dyDescent="0.25">
      <c r="A200" s="29">
        <f>COUNTIF($C$1:C200,C200)+1</f>
        <v>30</v>
      </c>
      <c r="B200" s="29" t="str">
        <f t="shared" si="3"/>
        <v>(L2T3)A</v>
      </c>
      <c r="C200" s="30" t="s">
        <v>13</v>
      </c>
      <c r="D200" s="24" t="str">
        <f ca="1">IFERROR(INDEX(Data!$A$10:$O$1069,MATCH(CONCATENATE($C200,D$1,$B200),Data!$K$10:$K$1069,0),15),"")</f>
        <v/>
      </c>
      <c r="E200" s="24" t="str">
        <f ca="1">IFERROR(INDEX(Data!$A$10:$O$1069,MATCH(CONCATENATE($C200,E$1,$B200),Data!$K$10:$K$1069,0),15),"")</f>
        <v/>
      </c>
      <c r="F200" s="24" t="str">
        <f ca="1">IFERROR(INDEX(Data!$A$10:$O$1069,MATCH(CONCATENATE($C200,F$1,$B200),Data!$K$10:$K$1069,0),15),"")</f>
        <v/>
      </c>
      <c r="G200" s="24" t="str">
        <f ca="1">IFERROR(INDEX(Data!$A$10:$O$1069,MATCH(CONCATENATE($C200,G$1,$B200),Data!$K$10:$K$1069,0),15),"")</f>
        <v/>
      </c>
      <c r="H200" s="24" t="str">
        <f ca="1">IFERROR(INDEX(Data!$A$10:$O$1069,MATCH(CONCATENATE($C200,H$1,$B200),Data!$K$10:$K$1069,0),15),"")</f>
        <v/>
      </c>
      <c r="I200" s="24" t="str">
        <f ca="1">IFERROR(INDEX(Data!$A$10:$O$1069,MATCH(CONCATENATE($C200,I$1,$B200),Data!$K$10:$K$1069,0),15),"")</f>
        <v/>
      </c>
    </row>
    <row r="201" spans="1:9" ht="39.950000000000003" customHeight="1" x14ac:dyDescent="0.25">
      <c r="A201" s="29">
        <f>COUNTIF($C$1:C201,C201)+1</f>
        <v>30</v>
      </c>
      <c r="B201" s="29" t="str">
        <f t="shared" si="3"/>
        <v>(L2T3)A</v>
      </c>
      <c r="C201" s="30" t="s">
        <v>14</v>
      </c>
      <c r="D201" s="24" t="str">
        <f ca="1">IFERROR(INDEX(Data!$A$10:$O$1069,MATCH(CONCATENATE($C201,D$1,$B201),Data!$K$10:$K$1069,0),15),"")</f>
        <v/>
      </c>
      <c r="E201" s="24" t="str">
        <f ca="1">IFERROR(INDEX(Data!$A$10:$O$1069,MATCH(CONCATENATE($C201,E$1,$B201),Data!$K$10:$K$1069,0),15),"")</f>
        <v/>
      </c>
      <c r="F201" s="24" t="str">
        <f ca="1">IFERROR(INDEX(Data!$A$10:$O$1069,MATCH(CONCATENATE($C201,F$1,$B201),Data!$K$10:$K$1069,0),15),"")</f>
        <v/>
      </c>
      <c r="G201" s="24" t="str">
        <f ca="1">IFERROR(INDEX(Data!$A$10:$O$1069,MATCH(CONCATENATE($C201,G$1,$B201),Data!$K$10:$K$1069,0),15),"")</f>
        <v/>
      </c>
      <c r="H201" s="24" t="str">
        <f ca="1">IFERROR(INDEX(Data!$A$10:$O$1069,MATCH(CONCATENATE($C201,H$1,$B201),Data!$K$10:$K$1069,0),15),"")</f>
        <v/>
      </c>
      <c r="I201" s="24" t="str">
        <f ca="1">IFERROR(INDEX(Data!$A$10:$O$1069,MATCH(CONCATENATE($C201,I$1,$B201),Data!$K$10:$K$1069,0),15),"")</f>
        <v/>
      </c>
    </row>
    <row r="202" spans="1:9" ht="39.950000000000003" customHeight="1" x14ac:dyDescent="0.25">
      <c r="A202" s="29">
        <f>COUNTIF($C$1:C202,C202)+1</f>
        <v>30</v>
      </c>
      <c r="B202" s="29" t="str">
        <f t="shared" si="3"/>
        <v>(L2T3)A</v>
      </c>
      <c r="C202" s="30" t="s">
        <v>15</v>
      </c>
      <c r="D202" s="24" t="str">
        <f ca="1">IFERROR(INDEX(Data!$A$10:$O$1069,MATCH(CONCATENATE($C202,D$1,$B202),Data!$K$10:$K$1069,0),15),"")</f>
        <v/>
      </c>
      <c r="E202" s="24" t="str">
        <f ca="1">IFERROR(INDEX(Data!$A$10:$O$1069,MATCH(CONCATENATE($C202,E$1,$B202),Data!$K$10:$K$1069,0),15),"")</f>
        <v/>
      </c>
      <c r="F202" s="24" t="str">
        <f ca="1">IFERROR(INDEX(Data!$A$10:$O$1069,MATCH(CONCATENATE($C202,F$1,$B202),Data!$K$10:$K$1069,0),15),"")</f>
        <v/>
      </c>
      <c r="G202" s="24" t="str">
        <f ca="1">IFERROR(INDEX(Data!$A$10:$O$1069,MATCH(CONCATENATE($C202,G$1,$B202),Data!$K$10:$K$1069,0),15),"")</f>
        <v/>
      </c>
      <c r="H202" s="24" t="str">
        <f ca="1">IFERROR(INDEX(Data!$A$10:$O$1069,MATCH(CONCATENATE($C202,H$1,$B202),Data!$K$10:$K$1069,0),15),"")</f>
        <v/>
      </c>
      <c r="I202" s="24" t="str">
        <f ca="1">IFERROR(INDEX(Data!$A$10:$O$1069,MATCH(CONCATENATE($C202,I$1,$B202),Data!$K$10:$K$1069,0),15),"")</f>
        <v/>
      </c>
    </row>
    <row r="203" spans="1:9" ht="39.950000000000003" customHeight="1" x14ac:dyDescent="0.25">
      <c r="A203" s="29">
        <f>COUNTIF($C$1:C203,C203)+1</f>
        <v>30</v>
      </c>
      <c r="B203" s="29" t="str">
        <f t="shared" si="3"/>
        <v>(L2T3)A</v>
      </c>
      <c r="C203" s="30" t="s">
        <v>16</v>
      </c>
      <c r="D203" s="24" t="str">
        <f ca="1">IFERROR(INDEX(Data!$A$10:$O$1069,MATCH(CONCATENATE($C203,D$1,$B203),Data!$K$10:$K$1069,0),15),"")</f>
        <v/>
      </c>
      <c r="E203" s="24" t="str">
        <f ca="1">IFERROR(INDEX(Data!$A$10:$O$1069,MATCH(CONCATENATE($C203,E$1,$B203),Data!$K$10:$K$1069,0),15),"")</f>
        <v/>
      </c>
      <c r="F203" s="24" t="str">
        <f ca="1">IFERROR(INDEX(Data!$A$10:$O$1069,MATCH(CONCATENATE($C203,F$1,$B203),Data!$K$10:$K$1069,0),15),"")</f>
        <v/>
      </c>
      <c r="G203" s="24" t="str">
        <f ca="1">IFERROR(INDEX(Data!$A$10:$O$1069,MATCH(CONCATENATE($C203,G$1,$B203),Data!$K$10:$K$1069,0),15),"")</f>
        <v/>
      </c>
      <c r="H203" s="24" t="str">
        <f ca="1">IFERROR(INDEX(Data!$A$10:$O$1069,MATCH(CONCATENATE($C203,H$1,$B203),Data!$K$10:$K$1069,0),15),"")</f>
        <v/>
      </c>
      <c r="I203" s="24" t="str">
        <f ca="1">IFERROR(INDEX(Data!$A$10:$O$1069,MATCH(CONCATENATE($C203,I$1,$B203),Data!$K$10:$K$1069,0),15),"")</f>
        <v/>
      </c>
    </row>
    <row r="204" spans="1:9" ht="39.950000000000003" customHeight="1" x14ac:dyDescent="0.25">
      <c r="A204" s="31"/>
      <c r="B204" s="31"/>
      <c r="C204" s="30"/>
      <c r="D204" s="25"/>
      <c r="E204" s="25"/>
      <c r="F204" s="25"/>
      <c r="G204" s="25"/>
      <c r="H204" s="25"/>
      <c r="I204" s="25"/>
    </row>
    <row r="205" spans="1:9" ht="39.950000000000003" customHeight="1" x14ac:dyDescent="0.25">
      <c r="A205" s="29">
        <f>COUNTIF($C$1:C205,C205)+1</f>
        <v>31</v>
      </c>
      <c r="B205" s="29" t="str">
        <f>VLOOKUP(A205,$K$4:$L$73,2,FALSE)</f>
        <v>(L2T3)B</v>
      </c>
      <c r="C205" s="30" t="s">
        <v>0</v>
      </c>
      <c r="D205" s="24" t="str">
        <f ca="1">IFERROR(INDEX(Data!$A$10:$O$1069,MATCH(CONCATENATE($C205,D$1,$B205),Data!$K$10:$K$1069,0),15),"")</f>
        <v/>
      </c>
      <c r="E205" s="24" t="str">
        <f ca="1">IFERROR(INDEX(Data!$A$10:$O$1069,MATCH(CONCATENATE($C205,E$1,$B205),Data!$K$10:$K$1069,0),15),"")</f>
        <v/>
      </c>
      <c r="F205" s="24" t="str">
        <f ca="1">IFERROR(INDEX(Data!$A$10:$O$1069,MATCH(CONCATENATE($C205,F$1,$B205),Data!$K$10:$K$1069,0),15),"")</f>
        <v/>
      </c>
      <c r="G205" s="24" t="str">
        <f ca="1">IFERROR(INDEX(Data!$A$10:$O$1069,MATCH(CONCATENATE($C205,G$1,$B205),Data!$K$10:$K$1069,0),15),"")</f>
        <v/>
      </c>
      <c r="H205" s="24" t="str">
        <f ca="1">IFERROR(INDEX(Data!$A$10:$O$1069,MATCH(CONCATENATE($C205,H$1,$B205),Data!$K$10:$K$1069,0),15),"")</f>
        <v/>
      </c>
      <c r="I205" s="24" t="str">
        <f ca="1">IFERROR(INDEX(Data!$A$10:$O$1069,MATCH(CONCATENATE($C205,I$1,$B205),Data!$K$10:$K$1069,0),15),"")</f>
        <v/>
      </c>
    </row>
    <row r="206" spans="1:9" ht="39.950000000000003" customHeight="1" x14ac:dyDescent="0.25">
      <c r="A206" s="29">
        <f>COUNTIF($C$1:C206,C206)+1</f>
        <v>31</v>
      </c>
      <c r="B206" s="29" t="str">
        <f t="shared" si="3"/>
        <v>(L2T3)B</v>
      </c>
      <c r="C206" s="30" t="s">
        <v>12</v>
      </c>
      <c r="D206" s="24" t="str">
        <f ca="1">IFERROR(INDEX(Data!$A$10:$O$1069,MATCH(CONCATENATE($C206,D$1,$B206),Data!$K$10:$K$1069,0),15),"")</f>
        <v/>
      </c>
      <c r="E206" s="24" t="str">
        <f ca="1">IFERROR(INDEX(Data!$A$10:$O$1069,MATCH(CONCATENATE($C206,E$1,$B206),Data!$K$10:$K$1069,0),15),"")</f>
        <v/>
      </c>
      <c r="F206" s="24" t="str">
        <f ca="1">IFERROR(INDEX(Data!$A$10:$O$1069,MATCH(CONCATENATE($C206,F$1,$B206),Data!$K$10:$K$1069,0),15),"")</f>
        <v/>
      </c>
      <c r="G206" s="24" t="str">
        <f ca="1">IFERROR(INDEX(Data!$A$10:$O$1069,MATCH(CONCATENATE($C206,G$1,$B206),Data!$K$10:$K$1069,0),15),"")</f>
        <v/>
      </c>
      <c r="H206" s="24" t="str">
        <f ca="1">IFERROR(INDEX(Data!$A$10:$O$1069,MATCH(CONCATENATE($C206,H$1,$B206),Data!$K$10:$K$1069,0),15),"")</f>
        <v/>
      </c>
      <c r="I206" s="24" t="str">
        <f ca="1">IFERROR(INDEX(Data!$A$10:$O$1069,MATCH(CONCATENATE($C206,I$1,$B206),Data!$K$10:$K$1069,0),15),"")</f>
        <v/>
      </c>
    </row>
    <row r="207" spans="1:9" ht="39.950000000000003" customHeight="1" x14ac:dyDescent="0.25">
      <c r="A207" s="29">
        <f>COUNTIF($C$1:C207,C207)+1</f>
        <v>31</v>
      </c>
      <c r="B207" s="29" t="str">
        <f t="shared" si="3"/>
        <v>(L2T3)B</v>
      </c>
      <c r="C207" s="30" t="s">
        <v>13</v>
      </c>
      <c r="D207" s="24" t="str">
        <f ca="1">IFERROR(INDEX(Data!$A$10:$O$1069,MATCH(CONCATENATE($C207,D$1,$B207),Data!$K$10:$K$1069,0),15),"")</f>
        <v/>
      </c>
      <c r="E207" s="24" t="str">
        <f ca="1">IFERROR(INDEX(Data!$A$10:$O$1069,MATCH(CONCATENATE($C207,E$1,$B207),Data!$K$10:$K$1069,0),15),"")</f>
        <v/>
      </c>
      <c r="F207" s="24" t="str">
        <f ca="1">IFERROR(INDEX(Data!$A$10:$O$1069,MATCH(CONCATENATE($C207,F$1,$B207),Data!$K$10:$K$1069,0),15),"")</f>
        <v/>
      </c>
      <c r="G207" s="24" t="str">
        <f ca="1">IFERROR(INDEX(Data!$A$10:$O$1069,MATCH(CONCATENATE($C207,G$1,$B207),Data!$K$10:$K$1069,0),15),"")</f>
        <v/>
      </c>
      <c r="H207" s="24" t="str">
        <f ca="1">IFERROR(INDEX(Data!$A$10:$O$1069,MATCH(CONCATENATE($C207,H$1,$B207),Data!$K$10:$K$1069,0),15),"")</f>
        <v/>
      </c>
      <c r="I207" s="24" t="str">
        <f ca="1">IFERROR(INDEX(Data!$A$10:$O$1069,MATCH(CONCATENATE($C207,I$1,$B207),Data!$K$10:$K$1069,0),15),"")</f>
        <v/>
      </c>
    </row>
    <row r="208" spans="1:9" ht="39.950000000000003" customHeight="1" x14ac:dyDescent="0.25">
      <c r="A208" s="29">
        <f>COUNTIF($C$1:C208,C208)+1</f>
        <v>31</v>
      </c>
      <c r="B208" s="29" t="str">
        <f t="shared" si="3"/>
        <v>(L2T3)B</v>
      </c>
      <c r="C208" s="30" t="s">
        <v>14</v>
      </c>
      <c r="D208" s="24" t="str">
        <f ca="1">IFERROR(INDEX(Data!$A$10:$O$1069,MATCH(CONCATENATE($C208,D$1,$B208),Data!$K$10:$K$1069,0),15),"")</f>
        <v/>
      </c>
      <c r="E208" s="24" t="str">
        <f ca="1">IFERROR(INDEX(Data!$A$10:$O$1069,MATCH(CONCATENATE($C208,E$1,$B208),Data!$K$10:$K$1069,0),15),"")</f>
        <v/>
      </c>
      <c r="F208" s="24" t="str">
        <f ca="1">IFERROR(INDEX(Data!$A$10:$O$1069,MATCH(CONCATENATE($C208,F$1,$B208),Data!$K$10:$K$1069,0),15),"")</f>
        <v/>
      </c>
      <c r="G208" s="24" t="str">
        <f ca="1">IFERROR(INDEX(Data!$A$10:$O$1069,MATCH(CONCATENATE($C208,G$1,$B208),Data!$K$10:$K$1069,0),15),"")</f>
        <v/>
      </c>
      <c r="H208" s="24" t="str">
        <f ca="1">IFERROR(INDEX(Data!$A$10:$O$1069,MATCH(CONCATENATE($C208,H$1,$B208),Data!$K$10:$K$1069,0),15),"")</f>
        <v/>
      </c>
      <c r="I208" s="24" t="str">
        <f ca="1">IFERROR(INDEX(Data!$A$10:$O$1069,MATCH(CONCATENATE($C208,I$1,$B208),Data!$K$10:$K$1069,0),15),"")</f>
        <v/>
      </c>
    </row>
    <row r="209" spans="1:9" ht="39.950000000000003" customHeight="1" x14ac:dyDescent="0.25">
      <c r="A209" s="29">
        <f>COUNTIF($C$1:C209,C209)+1</f>
        <v>31</v>
      </c>
      <c r="B209" s="29" t="str">
        <f t="shared" si="3"/>
        <v>(L2T3)B</v>
      </c>
      <c r="C209" s="30" t="s">
        <v>15</v>
      </c>
      <c r="D209" s="24" t="str">
        <f ca="1">IFERROR(INDEX(Data!$A$10:$O$1069,MATCH(CONCATENATE($C209,D$1,$B209),Data!$K$10:$K$1069,0),15),"")</f>
        <v/>
      </c>
      <c r="E209" s="24" t="str">
        <f ca="1">IFERROR(INDEX(Data!$A$10:$O$1069,MATCH(CONCATENATE($C209,E$1,$B209),Data!$K$10:$K$1069,0),15),"")</f>
        <v/>
      </c>
      <c r="F209" s="24" t="str">
        <f ca="1">IFERROR(INDEX(Data!$A$10:$O$1069,MATCH(CONCATENATE($C209,F$1,$B209),Data!$K$10:$K$1069,0),15),"")</f>
        <v/>
      </c>
      <c r="G209" s="24" t="str">
        <f ca="1">IFERROR(INDEX(Data!$A$10:$O$1069,MATCH(CONCATENATE($C209,G$1,$B209),Data!$K$10:$K$1069,0),15),"")</f>
        <v/>
      </c>
      <c r="H209" s="24" t="str">
        <f ca="1">IFERROR(INDEX(Data!$A$10:$O$1069,MATCH(CONCATENATE($C209,H$1,$B209),Data!$K$10:$K$1069,0),15),"")</f>
        <v/>
      </c>
      <c r="I209" s="24" t="str">
        <f ca="1">IFERROR(INDEX(Data!$A$10:$O$1069,MATCH(CONCATENATE($C209,I$1,$B209),Data!$K$10:$K$1069,0),15),"")</f>
        <v/>
      </c>
    </row>
    <row r="210" spans="1:9" ht="39.950000000000003" customHeight="1" x14ac:dyDescent="0.25">
      <c r="A210" s="29">
        <f>COUNTIF($C$1:C210,C210)+1</f>
        <v>31</v>
      </c>
      <c r="B210" s="29" t="str">
        <f t="shared" si="3"/>
        <v>(L2T3)B</v>
      </c>
      <c r="C210" s="30" t="s">
        <v>16</v>
      </c>
      <c r="D210" s="24" t="str">
        <f ca="1">IFERROR(INDEX(Data!$A$10:$O$1069,MATCH(CONCATENATE($C210,D$1,$B210),Data!$K$10:$K$1069,0),15),"")</f>
        <v/>
      </c>
      <c r="E210" s="24" t="str">
        <f ca="1">IFERROR(INDEX(Data!$A$10:$O$1069,MATCH(CONCATENATE($C210,E$1,$B210),Data!$K$10:$K$1069,0),15),"")</f>
        <v/>
      </c>
      <c r="F210" s="24" t="str">
        <f ca="1">IFERROR(INDEX(Data!$A$10:$O$1069,MATCH(CONCATENATE($C210,F$1,$B210),Data!$K$10:$K$1069,0),15),"")</f>
        <v/>
      </c>
      <c r="G210" s="24" t="str">
        <f ca="1">IFERROR(INDEX(Data!$A$10:$O$1069,MATCH(CONCATENATE($C210,G$1,$B210),Data!$K$10:$K$1069,0),15),"")</f>
        <v/>
      </c>
      <c r="H210" s="24" t="str">
        <f ca="1">IFERROR(INDEX(Data!$A$10:$O$1069,MATCH(CONCATENATE($C210,H$1,$B210),Data!$K$10:$K$1069,0),15),"")</f>
        <v/>
      </c>
      <c r="I210" s="24" t="str">
        <f ca="1">IFERROR(INDEX(Data!$A$10:$O$1069,MATCH(CONCATENATE($C210,I$1,$B210),Data!$K$10:$K$1069,0),15),"")</f>
        <v/>
      </c>
    </row>
    <row r="211" spans="1:9" ht="39.950000000000003" customHeight="1" x14ac:dyDescent="0.25">
      <c r="A211" s="31"/>
      <c r="B211" s="31"/>
      <c r="C211" s="30"/>
      <c r="D211" s="25"/>
      <c r="E211" s="25"/>
      <c r="F211" s="25"/>
      <c r="G211" s="25"/>
      <c r="H211" s="25"/>
      <c r="I211" s="25"/>
    </row>
    <row r="212" spans="1:9" ht="39.950000000000003" customHeight="1" x14ac:dyDescent="0.25">
      <c r="A212" s="29">
        <f>COUNTIF($C$1:C212,C212)+1</f>
        <v>32</v>
      </c>
      <c r="B212" s="29" t="str">
        <f>VLOOKUP(A212,$K$4:$L$73,2,FALSE)</f>
        <v>(L3T1) A</v>
      </c>
      <c r="C212" s="30" t="s">
        <v>0</v>
      </c>
      <c r="D212" s="24" t="str">
        <f ca="1">IFERROR(INDEX(Data!$A$10:$O$1069,MATCH(CONCATENATE($C212,D$1,$B212),Data!$K$10:$K$1069,0),15),"")</f>
        <v/>
      </c>
      <c r="E212" s="24" t="str">
        <f ca="1">IFERROR(INDEX(Data!$A$10:$O$1069,MATCH(CONCATENATE($C212,E$1,$B212),Data!$K$10:$K$1069,0),15),"")</f>
        <v/>
      </c>
      <c r="F212" s="24" t="str">
        <f ca="1">IFERROR(INDEX(Data!$A$10:$O$1069,MATCH(CONCATENATE($C212,F$1,$B212),Data!$K$10:$K$1069,0),15),"")</f>
        <v/>
      </c>
      <c r="G212" s="24" t="str">
        <f ca="1">IFERROR(INDEX(Data!$A$10:$O$1069,MATCH(CONCATENATE($C212,G$1,$B212),Data!$K$10:$K$1069,0),15),"")</f>
        <v/>
      </c>
      <c r="H212" s="24" t="str">
        <f ca="1">IFERROR(INDEX(Data!$A$10:$O$1069,MATCH(CONCATENATE($C212,H$1,$B212),Data!$K$10:$K$1069,0),15),"")</f>
        <v/>
      </c>
      <c r="I212" s="24" t="str">
        <f ca="1">IFERROR(INDEX(Data!$A$10:$O$1069,MATCH(CONCATENATE($C212,I$1,$B212),Data!$K$10:$K$1069,0),15),"")</f>
        <v/>
      </c>
    </row>
    <row r="213" spans="1:9" ht="39.950000000000003" customHeight="1" x14ac:dyDescent="0.25">
      <c r="A213" s="29">
        <f>COUNTIF($C$1:C213,C213)+1</f>
        <v>32</v>
      </c>
      <c r="B213" s="29" t="str">
        <f t="shared" si="3"/>
        <v>(L3T1) A</v>
      </c>
      <c r="C213" s="30" t="s">
        <v>12</v>
      </c>
      <c r="D213" s="24" t="str">
        <f ca="1">IFERROR(INDEX(Data!$A$10:$O$1069,MATCH(CONCATENATE($C213,D$1,$B213),Data!$K$10:$K$1069,0),15),"")</f>
        <v/>
      </c>
      <c r="E213" s="24" t="str">
        <f ca="1">IFERROR(INDEX(Data!$A$10:$O$1069,MATCH(CONCATENATE($C213,E$1,$B213),Data!$K$10:$K$1069,0),15),"")</f>
        <v/>
      </c>
      <c r="F213" s="24" t="str">
        <f ca="1">IFERROR(INDEX(Data!$A$10:$O$1069,MATCH(CONCATENATE($C213,F$1,$B213),Data!$K$10:$K$1069,0),15),"")</f>
        <v/>
      </c>
      <c r="G213" s="24" t="str">
        <f ca="1">IFERROR(INDEX(Data!$A$10:$O$1069,MATCH(CONCATENATE($C213,G$1,$B213),Data!$K$10:$K$1069,0),15),"")</f>
        <v/>
      </c>
      <c r="H213" s="24" t="str">
        <f ca="1">IFERROR(INDEX(Data!$A$10:$O$1069,MATCH(CONCATENATE($C213,H$1,$B213),Data!$K$10:$K$1069,0),15),"")</f>
        <v/>
      </c>
      <c r="I213" s="24" t="str">
        <f ca="1">IFERROR(INDEX(Data!$A$10:$O$1069,MATCH(CONCATENATE($C213,I$1,$B213),Data!$K$10:$K$1069,0),15),"")</f>
        <v/>
      </c>
    </row>
    <row r="214" spans="1:9" ht="39.950000000000003" customHeight="1" x14ac:dyDescent="0.25">
      <c r="A214" s="29">
        <f>COUNTIF($C$1:C214,C214)+1</f>
        <v>32</v>
      </c>
      <c r="B214" s="29" t="str">
        <f t="shared" si="3"/>
        <v>(L3T1) A</v>
      </c>
      <c r="C214" s="30" t="s">
        <v>13</v>
      </c>
      <c r="D214" s="24" t="str">
        <f ca="1">IFERROR(INDEX(Data!$A$10:$O$1069,MATCH(CONCATENATE($C214,D$1,$B214),Data!$K$10:$K$1069,0),15),"")</f>
        <v/>
      </c>
      <c r="E214" s="24" t="str">
        <f ca="1">IFERROR(INDEX(Data!$A$10:$O$1069,MATCH(CONCATENATE($C214,E$1,$B214),Data!$K$10:$K$1069,0),15),"")</f>
        <v/>
      </c>
      <c r="F214" s="24" t="str">
        <f ca="1">IFERROR(INDEX(Data!$A$10:$O$1069,MATCH(CONCATENATE($C214,F$1,$B214),Data!$K$10:$K$1069,0),15),"")</f>
        <v/>
      </c>
      <c r="G214" s="24" t="str">
        <f ca="1">IFERROR(INDEX(Data!$A$10:$O$1069,MATCH(CONCATENATE($C214,G$1,$B214),Data!$K$10:$K$1069,0),15),"")</f>
        <v/>
      </c>
      <c r="H214" s="24" t="str">
        <f ca="1">IFERROR(INDEX(Data!$A$10:$O$1069,MATCH(CONCATENATE($C214,H$1,$B214),Data!$K$10:$K$1069,0),15),"")</f>
        <v/>
      </c>
      <c r="I214" s="24" t="str">
        <f ca="1">IFERROR(INDEX(Data!$A$10:$O$1069,MATCH(CONCATENATE($C214,I$1,$B214),Data!$K$10:$K$1069,0),15),"")</f>
        <v/>
      </c>
    </row>
    <row r="215" spans="1:9" ht="39.950000000000003" customHeight="1" x14ac:dyDescent="0.25">
      <c r="A215" s="29">
        <f>COUNTIF($C$1:C215,C215)+1</f>
        <v>32</v>
      </c>
      <c r="B215" s="29" t="str">
        <f t="shared" si="3"/>
        <v>(L3T1) A</v>
      </c>
      <c r="C215" s="30" t="s">
        <v>14</v>
      </c>
      <c r="D215" s="24" t="str">
        <f ca="1">IFERROR(INDEX(Data!$A$10:$O$1069,MATCH(CONCATENATE($C215,D$1,$B215),Data!$K$10:$K$1069,0),15),"")</f>
        <v/>
      </c>
      <c r="E215" s="24" t="str">
        <f ca="1">IFERROR(INDEX(Data!$A$10:$O$1069,MATCH(CONCATENATE($C215,E$1,$B215),Data!$K$10:$K$1069,0),15),"")</f>
        <v/>
      </c>
      <c r="F215" s="24" t="str">
        <f ca="1">IFERROR(INDEX(Data!$A$10:$O$1069,MATCH(CONCATENATE($C215,F$1,$B215),Data!$K$10:$K$1069,0),15),"")</f>
        <v/>
      </c>
      <c r="G215" s="24" t="str">
        <f ca="1">IFERROR(INDEX(Data!$A$10:$O$1069,MATCH(CONCATENATE($C215,G$1,$B215),Data!$K$10:$K$1069,0),15),"")</f>
        <v/>
      </c>
      <c r="H215" s="24" t="str">
        <f ca="1">IFERROR(INDEX(Data!$A$10:$O$1069,MATCH(CONCATENATE($C215,H$1,$B215),Data!$K$10:$K$1069,0),15),"")</f>
        <v/>
      </c>
      <c r="I215" s="24" t="str">
        <f ca="1">IFERROR(INDEX(Data!$A$10:$O$1069,MATCH(CONCATENATE($C215,I$1,$B215),Data!$K$10:$K$1069,0),15),"")</f>
        <v/>
      </c>
    </row>
    <row r="216" spans="1:9" ht="39.950000000000003" customHeight="1" x14ac:dyDescent="0.25">
      <c r="A216" s="29">
        <f>COUNTIF($C$1:C216,C216)+1</f>
        <v>32</v>
      </c>
      <c r="B216" s="29" t="str">
        <f t="shared" si="3"/>
        <v>(L3T1) A</v>
      </c>
      <c r="C216" s="30" t="s">
        <v>15</v>
      </c>
      <c r="D216" s="24" t="str">
        <f ca="1">IFERROR(INDEX(Data!$A$10:$O$1069,MATCH(CONCATENATE($C216,D$1,$B216),Data!$K$10:$K$1069,0),15),"")</f>
        <v/>
      </c>
      <c r="E216" s="24" t="str">
        <f ca="1">IFERROR(INDEX(Data!$A$10:$O$1069,MATCH(CONCATENATE($C216,E$1,$B216),Data!$K$10:$K$1069,0),15),"")</f>
        <v/>
      </c>
      <c r="F216" s="24" t="str">
        <f ca="1">IFERROR(INDEX(Data!$A$10:$O$1069,MATCH(CONCATENATE($C216,F$1,$B216),Data!$K$10:$K$1069,0),15),"")</f>
        <v/>
      </c>
      <c r="G216" s="24" t="str">
        <f ca="1">IFERROR(INDEX(Data!$A$10:$O$1069,MATCH(CONCATENATE($C216,G$1,$B216),Data!$K$10:$K$1069,0),15),"")</f>
        <v/>
      </c>
      <c r="H216" s="24" t="str">
        <f ca="1">IFERROR(INDEX(Data!$A$10:$O$1069,MATCH(CONCATENATE($C216,H$1,$B216),Data!$K$10:$K$1069,0),15),"")</f>
        <v/>
      </c>
      <c r="I216" s="24" t="str">
        <f ca="1">IFERROR(INDEX(Data!$A$10:$O$1069,MATCH(CONCATENATE($C216,I$1,$B216),Data!$K$10:$K$1069,0),15),"")</f>
        <v/>
      </c>
    </row>
    <row r="217" spans="1:9" ht="39.950000000000003" customHeight="1" x14ac:dyDescent="0.25">
      <c r="A217" s="29">
        <f>COUNTIF($C$1:C217,C217)+1</f>
        <v>32</v>
      </c>
      <c r="B217" s="29" t="str">
        <f t="shared" si="3"/>
        <v>(L3T1) A</v>
      </c>
      <c r="C217" s="30" t="s">
        <v>16</v>
      </c>
      <c r="D217" s="24" t="str">
        <f ca="1">IFERROR(INDEX(Data!$A$10:$O$1069,MATCH(CONCATENATE($C217,D$1,$B217),Data!$K$10:$K$1069,0),15),"")</f>
        <v/>
      </c>
      <c r="E217" s="24" t="str">
        <f ca="1">IFERROR(INDEX(Data!$A$10:$O$1069,MATCH(CONCATENATE($C217,E$1,$B217),Data!$K$10:$K$1069,0),15),"")</f>
        <v/>
      </c>
      <c r="F217" s="24" t="str">
        <f ca="1">IFERROR(INDEX(Data!$A$10:$O$1069,MATCH(CONCATENATE($C217,F$1,$B217),Data!$K$10:$K$1069,0),15),"")</f>
        <v/>
      </c>
      <c r="G217" s="24" t="str">
        <f ca="1">IFERROR(INDEX(Data!$A$10:$O$1069,MATCH(CONCATENATE($C217,G$1,$B217),Data!$K$10:$K$1069,0),15),"")</f>
        <v/>
      </c>
      <c r="H217" s="24" t="str">
        <f ca="1">IFERROR(INDEX(Data!$A$10:$O$1069,MATCH(CONCATENATE($C217,H$1,$B217),Data!$K$10:$K$1069,0),15),"")</f>
        <v/>
      </c>
      <c r="I217" s="24" t="str">
        <f ca="1">IFERROR(INDEX(Data!$A$10:$O$1069,MATCH(CONCATENATE($C217,I$1,$B217),Data!$K$10:$K$1069,0),15),"")</f>
        <v/>
      </c>
    </row>
    <row r="218" spans="1:9" ht="39.950000000000003" customHeight="1" x14ac:dyDescent="0.25">
      <c r="A218" s="31"/>
      <c r="B218" s="31"/>
      <c r="C218" s="30"/>
      <c r="D218" s="25"/>
      <c r="E218" s="25"/>
      <c r="F218" s="25"/>
      <c r="G218" s="25"/>
      <c r="H218" s="25"/>
      <c r="I218" s="25"/>
    </row>
    <row r="219" spans="1:9" ht="39.950000000000003" customHeight="1" x14ac:dyDescent="0.25">
      <c r="A219" s="29">
        <f>COUNTIF($C$1:C219,C219)+1</f>
        <v>33</v>
      </c>
      <c r="B219" s="29" t="str">
        <f>VLOOKUP(A219,$K$4:$L$73,2,FALSE)</f>
        <v>(L3T1) B</v>
      </c>
      <c r="C219" s="30" t="s">
        <v>0</v>
      </c>
      <c r="D219" s="24" t="str">
        <f ca="1">IFERROR(INDEX(Data!$A$10:$O$1069,MATCH(CONCATENATE($C219,D$1,$B219),Data!$K$10:$K$1069,0),15),"")</f>
        <v/>
      </c>
      <c r="E219" s="24" t="str">
        <f ca="1">IFERROR(INDEX(Data!$A$10:$O$1069,MATCH(CONCATENATE($C219,E$1,$B219),Data!$K$10:$K$1069,0),15),"")</f>
        <v/>
      </c>
      <c r="F219" s="24" t="str">
        <f ca="1">IFERROR(INDEX(Data!$A$10:$O$1069,MATCH(CONCATENATE($C219,F$1,$B219),Data!$K$10:$K$1069,0),15),"")</f>
        <v/>
      </c>
      <c r="G219" s="24" t="str">
        <f ca="1">IFERROR(INDEX(Data!$A$10:$O$1069,MATCH(CONCATENATE($C219,G$1,$B219),Data!$K$10:$K$1069,0),15),"")</f>
        <v/>
      </c>
      <c r="H219" s="24" t="str">
        <f ca="1">IFERROR(INDEX(Data!$A$10:$O$1069,MATCH(CONCATENATE($C219,H$1,$B219),Data!$K$10:$K$1069,0),15),"")</f>
        <v/>
      </c>
      <c r="I219" s="24" t="str">
        <f ca="1">IFERROR(INDEX(Data!$A$10:$O$1069,MATCH(CONCATENATE($C219,I$1,$B219),Data!$K$10:$K$1069,0),15),"")</f>
        <v/>
      </c>
    </row>
    <row r="220" spans="1:9" ht="39.950000000000003" customHeight="1" x14ac:dyDescent="0.25">
      <c r="A220" s="29">
        <f>COUNTIF($C$1:C220,C220)+1</f>
        <v>33</v>
      </c>
      <c r="B220" s="29" t="str">
        <f t="shared" si="3"/>
        <v>(L3T1) B</v>
      </c>
      <c r="C220" s="30" t="s">
        <v>12</v>
      </c>
      <c r="D220" s="24" t="str">
        <f ca="1">IFERROR(INDEX(Data!$A$10:$O$1069,MATCH(CONCATENATE($C220,D$1,$B220),Data!$K$10:$K$1069,0),15),"")</f>
        <v/>
      </c>
      <c r="E220" s="24" t="str">
        <f ca="1">IFERROR(INDEX(Data!$A$10:$O$1069,MATCH(CONCATENATE($C220,E$1,$B220),Data!$K$10:$K$1069,0),15),"")</f>
        <v/>
      </c>
      <c r="F220" s="24" t="str">
        <f ca="1">IFERROR(INDEX(Data!$A$10:$O$1069,MATCH(CONCATENATE($C220,F$1,$B220),Data!$K$10:$K$1069,0),15),"")</f>
        <v/>
      </c>
      <c r="G220" s="24" t="str">
        <f ca="1">IFERROR(INDEX(Data!$A$10:$O$1069,MATCH(CONCATENATE($C220,G$1,$B220),Data!$K$10:$K$1069,0),15),"")</f>
        <v/>
      </c>
      <c r="H220" s="24" t="str">
        <f ca="1">IFERROR(INDEX(Data!$A$10:$O$1069,MATCH(CONCATENATE($C220,H$1,$B220),Data!$K$10:$K$1069,0),15),"")</f>
        <v/>
      </c>
      <c r="I220" s="24" t="str">
        <f ca="1">IFERROR(INDEX(Data!$A$10:$O$1069,MATCH(CONCATENATE($C220,I$1,$B220),Data!$K$10:$K$1069,0),15),"")</f>
        <v/>
      </c>
    </row>
    <row r="221" spans="1:9" ht="39.950000000000003" customHeight="1" x14ac:dyDescent="0.25">
      <c r="A221" s="29">
        <f>COUNTIF($C$1:C221,C221)+1</f>
        <v>33</v>
      </c>
      <c r="B221" s="29" t="str">
        <f t="shared" si="3"/>
        <v>(L3T1) B</v>
      </c>
      <c r="C221" s="30" t="s">
        <v>13</v>
      </c>
      <c r="D221" s="24" t="str">
        <f ca="1">IFERROR(INDEX(Data!$A$10:$O$1069,MATCH(CONCATENATE($C221,D$1,$B221),Data!$K$10:$K$1069,0),15),"")</f>
        <v/>
      </c>
      <c r="E221" s="24" t="str">
        <f ca="1">IFERROR(INDEX(Data!$A$10:$O$1069,MATCH(CONCATENATE($C221,E$1,$B221),Data!$K$10:$K$1069,0),15),"")</f>
        <v/>
      </c>
      <c r="F221" s="24" t="str">
        <f ca="1">IFERROR(INDEX(Data!$A$10:$O$1069,MATCH(CONCATENATE($C221,F$1,$B221),Data!$K$10:$K$1069,0),15),"")</f>
        <v/>
      </c>
      <c r="G221" s="24" t="str">
        <f ca="1">IFERROR(INDEX(Data!$A$10:$O$1069,MATCH(CONCATENATE($C221,G$1,$B221),Data!$K$10:$K$1069,0),15),"")</f>
        <v/>
      </c>
      <c r="H221" s="24" t="str">
        <f ca="1">IFERROR(INDEX(Data!$A$10:$O$1069,MATCH(CONCATENATE($C221,H$1,$B221),Data!$K$10:$K$1069,0),15),"")</f>
        <v/>
      </c>
      <c r="I221" s="24" t="str">
        <f ca="1">IFERROR(INDEX(Data!$A$10:$O$1069,MATCH(CONCATENATE($C221,I$1,$B221),Data!$K$10:$K$1069,0),15),"")</f>
        <v/>
      </c>
    </row>
    <row r="222" spans="1:9" ht="39.950000000000003" customHeight="1" x14ac:dyDescent="0.25">
      <c r="A222" s="29">
        <f>COUNTIF($C$1:C222,C222)+1</f>
        <v>33</v>
      </c>
      <c r="B222" s="29" t="str">
        <f t="shared" si="3"/>
        <v>(L3T1) B</v>
      </c>
      <c r="C222" s="30" t="s">
        <v>14</v>
      </c>
      <c r="D222" s="24" t="str">
        <f ca="1">IFERROR(INDEX(Data!$A$10:$O$1069,MATCH(CONCATENATE($C222,D$1,$B222),Data!$K$10:$K$1069,0),15),"")</f>
        <v/>
      </c>
      <c r="E222" s="24" t="str">
        <f ca="1">IFERROR(INDEX(Data!$A$10:$O$1069,MATCH(CONCATENATE($C222,E$1,$B222),Data!$K$10:$K$1069,0),15),"")</f>
        <v/>
      </c>
      <c r="F222" s="24" t="str">
        <f ca="1">IFERROR(INDEX(Data!$A$10:$O$1069,MATCH(CONCATENATE($C222,F$1,$B222),Data!$K$10:$K$1069,0),15),"")</f>
        <v/>
      </c>
      <c r="G222" s="24" t="str">
        <f ca="1">IFERROR(INDEX(Data!$A$10:$O$1069,MATCH(CONCATENATE($C222,G$1,$B222),Data!$K$10:$K$1069,0),15),"")</f>
        <v/>
      </c>
      <c r="H222" s="24" t="str">
        <f ca="1">IFERROR(INDEX(Data!$A$10:$O$1069,MATCH(CONCATENATE($C222,H$1,$B222),Data!$K$10:$K$1069,0),15),"")</f>
        <v/>
      </c>
      <c r="I222" s="24" t="str">
        <f ca="1">IFERROR(INDEX(Data!$A$10:$O$1069,MATCH(CONCATENATE($C222,I$1,$B222),Data!$K$10:$K$1069,0),15),"")</f>
        <v/>
      </c>
    </row>
    <row r="223" spans="1:9" ht="39.950000000000003" customHeight="1" x14ac:dyDescent="0.25">
      <c r="A223" s="29">
        <f>COUNTIF($C$1:C223,C223)+1</f>
        <v>33</v>
      </c>
      <c r="B223" s="29" t="str">
        <f t="shared" si="3"/>
        <v>(L3T1) B</v>
      </c>
      <c r="C223" s="30" t="s">
        <v>15</v>
      </c>
      <c r="D223" s="24" t="str">
        <f ca="1">IFERROR(INDEX(Data!$A$10:$O$1069,MATCH(CONCATENATE($C223,D$1,$B223),Data!$K$10:$K$1069,0),15),"")</f>
        <v/>
      </c>
      <c r="E223" s="24" t="str">
        <f ca="1">IFERROR(INDEX(Data!$A$10:$O$1069,MATCH(CONCATENATE($C223,E$1,$B223),Data!$K$10:$K$1069,0),15),"")</f>
        <v/>
      </c>
      <c r="F223" s="24" t="str">
        <f ca="1">IFERROR(INDEX(Data!$A$10:$O$1069,MATCH(CONCATENATE($C223,F$1,$B223),Data!$K$10:$K$1069,0),15),"")</f>
        <v/>
      </c>
      <c r="G223" s="24" t="str">
        <f ca="1">IFERROR(INDEX(Data!$A$10:$O$1069,MATCH(CONCATENATE($C223,G$1,$B223),Data!$K$10:$K$1069,0),15),"")</f>
        <v/>
      </c>
      <c r="H223" s="24" t="str">
        <f ca="1">IFERROR(INDEX(Data!$A$10:$O$1069,MATCH(CONCATENATE($C223,H$1,$B223),Data!$K$10:$K$1069,0),15),"")</f>
        <v/>
      </c>
      <c r="I223" s="24" t="str">
        <f ca="1">IFERROR(INDEX(Data!$A$10:$O$1069,MATCH(CONCATENATE($C223,I$1,$B223),Data!$K$10:$K$1069,0),15),"")</f>
        <v/>
      </c>
    </row>
    <row r="224" spans="1:9" ht="39.950000000000003" customHeight="1" x14ac:dyDescent="0.25">
      <c r="A224" s="29">
        <f>COUNTIF($C$1:C224,C224)+1</f>
        <v>33</v>
      </c>
      <c r="B224" s="29" t="str">
        <f t="shared" si="3"/>
        <v>(L3T1) B</v>
      </c>
      <c r="C224" s="30" t="s">
        <v>16</v>
      </c>
      <c r="D224" s="24" t="str">
        <f ca="1">IFERROR(INDEX(Data!$A$10:$O$1069,MATCH(CONCATENATE($C224,D$1,$B224),Data!$K$10:$K$1069,0),15),"")</f>
        <v/>
      </c>
      <c r="E224" s="24" t="str">
        <f ca="1">IFERROR(INDEX(Data!$A$10:$O$1069,MATCH(CONCATENATE($C224,E$1,$B224),Data!$K$10:$K$1069,0),15),"")</f>
        <v/>
      </c>
      <c r="F224" s="24" t="str">
        <f ca="1">IFERROR(INDEX(Data!$A$10:$O$1069,MATCH(CONCATENATE($C224,F$1,$B224),Data!$K$10:$K$1069,0),15),"")</f>
        <v/>
      </c>
      <c r="G224" s="24" t="str">
        <f ca="1">IFERROR(INDEX(Data!$A$10:$O$1069,MATCH(CONCATENATE($C224,G$1,$B224),Data!$K$10:$K$1069,0),15),"")</f>
        <v/>
      </c>
      <c r="H224" s="24" t="str">
        <f ca="1">IFERROR(INDEX(Data!$A$10:$O$1069,MATCH(CONCATENATE($C224,H$1,$B224),Data!$K$10:$K$1069,0),15),"")</f>
        <v/>
      </c>
      <c r="I224" s="24" t="str">
        <f ca="1">IFERROR(INDEX(Data!$A$10:$O$1069,MATCH(CONCATENATE($C224,I$1,$B224),Data!$K$10:$K$1069,0),15),"")</f>
        <v/>
      </c>
    </row>
    <row r="225" spans="1:9" ht="39.950000000000003" customHeight="1" x14ac:dyDescent="0.25">
      <c r="A225" s="31"/>
      <c r="B225" s="31"/>
      <c r="C225" s="30"/>
      <c r="D225" s="25"/>
      <c r="E225" s="25"/>
      <c r="F225" s="25"/>
      <c r="G225" s="25"/>
      <c r="H225" s="25"/>
      <c r="I225" s="25"/>
    </row>
    <row r="226" spans="1:9" ht="39.950000000000003" customHeight="1" x14ac:dyDescent="0.25">
      <c r="A226" s="29">
        <f>COUNTIF($C$1:C226,C226)+1</f>
        <v>34</v>
      </c>
      <c r="B226" s="29" t="str">
        <f>VLOOKUP(A226,$K$4:$L$73,2,FALSE)</f>
        <v>(L3T1)(A)</v>
      </c>
      <c r="C226" s="30" t="s">
        <v>0</v>
      </c>
      <c r="D226" s="24" t="str">
        <f ca="1">IFERROR(INDEX(Data!$A$10:$O$1069,MATCH(CONCATENATE($C226,D$1,$B226),Data!$K$10:$K$1069,0),15),"")</f>
        <v/>
      </c>
      <c r="E226" s="24" t="str">
        <f ca="1">IFERROR(INDEX(Data!$A$10:$O$1069,MATCH(CONCATENATE($C226,E$1,$B226),Data!$K$10:$K$1069,0),15),"")</f>
        <v/>
      </c>
      <c r="F226" s="24" t="str">
        <f ca="1">IFERROR(INDEX(Data!$A$10:$O$1069,MATCH(CONCATENATE($C226,F$1,$B226),Data!$K$10:$K$1069,0),15),"")</f>
        <v/>
      </c>
      <c r="G226" s="24" t="str">
        <f ca="1">IFERROR(INDEX(Data!$A$10:$O$1069,MATCH(CONCATENATE($C226,G$1,$B226),Data!$K$10:$K$1069,0),15),"")</f>
        <v/>
      </c>
      <c r="H226" s="24" t="str">
        <f ca="1">IFERROR(INDEX(Data!$A$10:$O$1069,MATCH(CONCATENATE($C226,H$1,$B226),Data!$K$10:$K$1069,0),15),"")</f>
        <v/>
      </c>
      <c r="I226" s="24" t="str">
        <f ca="1">IFERROR(INDEX(Data!$A$10:$O$1069,MATCH(CONCATENATE($C226,I$1,$B226),Data!$K$10:$K$1069,0),15),"")</f>
        <v/>
      </c>
    </row>
    <row r="227" spans="1:9" ht="39.950000000000003" customHeight="1" x14ac:dyDescent="0.25">
      <c r="A227" s="29">
        <f>COUNTIF($C$1:C227,C227)+1</f>
        <v>34</v>
      </c>
      <c r="B227" s="29" t="str">
        <f t="shared" si="3"/>
        <v>(L3T1)(A)</v>
      </c>
      <c r="C227" s="30" t="s">
        <v>12</v>
      </c>
      <c r="D227" s="24" t="str">
        <f ca="1">IFERROR(INDEX(Data!$A$10:$O$1069,MATCH(CONCATENATE($C227,D$1,$B227),Data!$K$10:$K$1069,0),15),"")</f>
        <v/>
      </c>
      <c r="E227" s="24" t="str">
        <f ca="1">IFERROR(INDEX(Data!$A$10:$O$1069,MATCH(CONCATENATE($C227,E$1,$B227),Data!$K$10:$K$1069,0),15),"")</f>
        <v/>
      </c>
      <c r="F227" s="24" t="str">
        <f ca="1">IFERROR(INDEX(Data!$A$10:$O$1069,MATCH(CONCATENATE($C227,F$1,$B227),Data!$K$10:$K$1069,0),15),"")</f>
        <v/>
      </c>
      <c r="G227" s="24" t="str">
        <f ca="1">IFERROR(INDEX(Data!$A$10:$O$1069,MATCH(CONCATENATE($C227,G$1,$B227),Data!$K$10:$K$1069,0),15),"")</f>
        <v/>
      </c>
      <c r="H227" s="24" t="str">
        <f ca="1">IFERROR(INDEX(Data!$A$10:$O$1069,MATCH(CONCATENATE($C227,H$1,$B227),Data!$K$10:$K$1069,0),15),"")</f>
        <v/>
      </c>
      <c r="I227" s="24" t="str">
        <f ca="1">IFERROR(INDEX(Data!$A$10:$O$1069,MATCH(CONCATENATE($C227,I$1,$B227),Data!$K$10:$K$1069,0),15),"")</f>
        <v/>
      </c>
    </row>
    <row r="228" spans="1:9" ht="39.950000000000003" customHeight="1" x14ac:dyDescent="0.25">
      <c r="A228" s="29">
        <f>COUNTIF($C$1:C228,C228)+1</f>
        <v>34</v>
      </c>
      <c r="B228" s="29" t="str">
        <f t="shared" si="3"/>
        <v>(L3T1)(A)</v>
      </c>
      <c r="C228" s="30" t="s">
        <v>13</v>
      </c>
      <c r="D228" s="24" t="str">
        <f ca="1">IFERROR(INDEX(Data!$A$10:$O$1069,MATCH(CONCATENATE($C228,D$1,$B228),Data!$K$10:$K$1069,0),15),"")</f>
        <v/>
      </c>
      <c r="E228" s="24" t="str">
        <f ca="1">IFERROR(INDEX(Data!$A$10:$O$1069,MATCH(CONCATENATE($C228,E$1,$B228),Data!$K$10:$K$1069,0),15),"")</f>
        <v/>
      </c>
      <c r="F228" s="24" t="str">
        <f ca="1">IFERROR(INDEX(Data!$A$10:$O$1069,MATCH(CONCATENATE($C228,F$1,$B228),Data!$K$10:$K$1069,0),15),"")</f>
        <v/>
      </c>
      <c r="G228" s="24" t="str">
        <f ca="1">IFERROR(INDEX(Data!$A$10:$O$1069,MATCH(CONCATENATE($C228,G$1,$B228),Data!$K$10:$K$1069,0),15),"")</f>
        <v/>
      </c>
      <c r="H228" s="24" t="str">
        <f ca="1">IFERROR(INDEX(Data!$A$10:$O$1069,MATCH(CONCATENATE($C228,H$1,$B228),Data!$K$10:$K$1069,0),15),"")</f>
        <v/>
      </c>
      <c r="I228" s="24" t="str">
        <f ca="1">IFERROR(INDEX(Data!$A$10:$O$1069,MATCH(CONCATENATE($C228,I$1,$B228),Data!$K$10:$K$1069,0),15),"")</f>
        <v/>
      </c>
    </row>
    <row r="229" spans="1:9" ht="39.950000000000003" customHeight="1" x14ac:dyDescent="0.25">
      <c r="A229" s="29">
        <f>COUNTIF($C$1:C229,C229)+1</f>
        <v>34</v>
      </c>
      <c r="B229" s="29" t="str">
        <f t="shared" si="3"/>
        <v>(L3T1)(A)</v>
      </c>
      <c r="C229" s="30" t="s">
        <v>14</v>
      </c>
      <c r="D229" s="24" t="str">
        <f ca="1">IFERROR(INDEX(Data!$A$10:$O$1069,MATCH(CONCATENATE($C229,D$1,$B229),Data!$K$10:$K$1069,0),15),"")</f>
        <v/>
      </c>
      <c r="E229" s="24" t="str">
        <f ca="1">IFERROR(INDEX(Data!$A$10:$O$1069,MATCH(CONCATENATE($C229,E$1,$B229),Data!$K$10:$K$1069,0),15),"")</f>
        <v/>
      </c>
      <c r="F229" s="24" t="str">
        <f ca="1">IFERROR(INDEX(Data!$A$10:$O$1069,MATCH(CONCATENATE($C229,F$1,$B229),Data!$K$10:$K$1069,0),15),"")</f>
        <v/>
      </c>
      <c r="G229" s="24" t="str">
        <f ca="1">IFERROR(INDEX(Data!$A$10:$O$1069,MATCH(CONCATENATE($C229,G$1,$B229),Data!$K$10:$K$1069,0),15),"")</f>
        <v/>
      </c>
      <c r="H229" s="24" t="str">
        <f ca="1">IFERROR(INDEX(Data!$A$10:$O$1069,MATCH(CONCATENATE($C229,H$1,$B229),Data!$K$10:$K$1069,0),15),"")</f>
        <v/>
      </c>
      <c r="I229" s="24" t="str">
        <f ca="1">IFERROR(INDEX(Data!$A$10:$O$1069,MATCH(CONCATENATE($C229,I$1,$B229),Data!$K$10:$K$1069,0),15),"")</f>
        <v/>
      </c>
    </row>
    <row r="230" spans="1:9" ht="39.950000000000003" customHeight="1" x14ac:dyDescent="0.25">
      <c r="A230" s="29">
        <f>COUNTIF($C$1:C230,C230)+1</f>
        <v>34</v>
      </c>
      <c r="B230" s="29" t="str">
        <f t="shared" si="3"/>
        <v>(L3T1)(A)</v>
      </c>
      <c r="C230" s="30" t="s">
        <v>15</v>
      </c>
      <c r="D230" s="24" t="str">
        <f ca="1">IFERROR(INDEX(Data!$A$10:$O$1069,MATCH(CONCATENATE($C230,D$1,$B230),Data!$K$10:$K$1069,0),15),"")</f>
        <v/>
      </c>
      <c r="E230" s="24" t="str">
        <f ca="1">IFERROR(INDEX(Data!$A$10:$O$1069,MATCH(CONCATENATE($C230,E$1,$B230),Data!$K$10:$K$1069,0),15),"")</f>
        <v/>
      </c>
      <c r="F230" s="24" t="str">
        <f ca="1">IFERROR(INDEX(Data!$A$10:$O$1069,MATCH(CONCATENATE($C230,F$1,$B230),Data!$K$10:$K$1069,0),15),"")</f>
        <v/>
      </c>
      <c r="G230" s="24" t="str">
        <f ca="1">IFERROR(INDEX(Data!$A$10:$O$1069,MATCH(CONCATENATE($C230,G$1,$B230),Data!$K$10:$K$1069,0),15),"")</f>
        <v/>
      </c>
      <c r="H230" s="24" t="str">
        <f ca="1">IFERROR(INDEX(Data!$A$10:$O$1069,MATCH(CONCATENATE($C230,H$1,$B230),Data!$K$10:$K$1069,0),15),"")</f>
        <v/>
      </c>
      <c r="I230" s="24" t="str">
        <f ca="1">IFERROR(INDEX(Data!$A$10:$O$1069,MATCH(CONCATENATE($C230,I$1,$B230),Data!$K$10:$K$1069,0),15),"")</f>
        <v/>
      </c>
    </row>
    <row r="231" spans="1:9" ht="39.950000000000003" customHeight="1" x14ac:dyDescent="0.25">
      <c r="A231" s="29">
        <f>COUNTIF($C$1:C231,C231)+1</f>
        <v>34</v>
      </c>
      <c r="B231" s="29" t="str">
        <f t="shared" si="3"/>
        <v>(L3T1)(A)</v>
      </c>
      <c r="C231" s="30" t="s">
        <v>16</v>
      </c>
      <c r="D231" s="24" t="str">
        <f ca="1">IFERROR(INDEX(Data!$A$10:$O$1069,MATCH(CONCATENATE($C231,D$1,$B231),Data!$K$10:$K$1069,0),15),"")</f>
        <v/>
      </c>
      <c r="E231" s="24" t="str">
        <f ca="1">IFERROR(INDEX(Data!$A$10:$O$1069,MATCH(CONCATENATE($C231,E$1,$B231),Data!$K$10:$K$1069,0),15),"")</f>
        <v/>
      </c>
      <c r="F231" s="24" t="str">
        <f ca="1">IFERROR(INDEX(Data!$A$10:$O$1069,MATCH(CONCATENATE($C231,F$1,$B231),Data!$K$10:$K$1069,0),15),"")</f>
        <v/>
      </c>
      <c r="G231" s="24" t="str">
        <f ca="1">IFERROR(INDEX(Data!$A$10:$O$1069,MATCH(CONCATENATE($C231,G$1,$B231),Data!$K$10:$K$1069,0),15),"")</f>
        <v/>
      </c>
      <c r="H231" s="24" t="str">
        <f ca="1">IFERROR(INDEX(Data!$A$10:$O$1069,MATCH(CONCATENATE($C231,H$1,$B231),Data!$K$10:$K$1069,0),15),"")</f>
        <v/>
      </c>
      <c r="I231" s="24" t="str">
        <f ca="1">IFERROR(INDEX(Data!$A$10:$O$1069,MATCH(CONCATENATE($C231,I$1,$B231),Data!$K$10:$K$1069,0),15),"")</f>
        <v/>
      </c>
    </row>
    <row r="232" spans="1:9" ht="39.950000000000003" customHeight="1" x14ac:dyDescent="0.25">
      <c r="A232" s="31"/>
      <c r="B232" s="31"/>
      <c r="C232" s="30"/>
      <c r="D232" s="25"/>
      <c r="E232" s="25"/>
      <c r="F232" s="25"/>
      <c r="G232" s="25"/>
      <c r="H232" s="25"/>
      <c r="I232" s="25"/>
    </row>
    <row r="233" spans="1:9" ht="39.950000000000003" customHeight="1" x14ac:dyDescent="0.25">
      <c r="A233" s="29">
        <f>COUNTIF($C$1:C233,C233)+1</f>
        <v>35</v>
      </c>
      <c r="B233" s="29" t="str">
        <f>VLOOKUP(A233,$K$4:$L$73,2,FALSE)</f>
        <v>(L3T1)A</v>
      </c>
      <c r="C233" s="30" t="s">
        <v>0</v>
      </c>
      <c r="D233" s="24" t="str">
        <f ca="1">IFERROR(INDEX(Data!$A$10:$O$1069,MATCH(CONCATENATE($C233,D$1,$B233),Data!$K$10:$K$1069,0),15),"")</f>
        <v/>
      </c>
      <c r="E233" s="24" t="str">
        <f ca="1">IFERROR(INDEX(Data!$A$10:$O$1069,MATCH(CONCATENATE($C233,E$1,$B233),Data!$K$10:$K$1069,0),15),"")</f>
        <v/>
      </c>
      <c r="F233" s="24" t="str">
        <f ca="1">IFERROR(INDEX(Data!$A$10:$O$1069,MATCH(CONCATENATE($C233,F$1,$B233),Data!$K$10:$K$1069,0),15),"")</f>
        <v/>
      </c>
      <c r="G233" s="24" t="str">
        <f ca="1">IFERROR(INDEX(Data!$A$10:$O$1069,MATCH(CONCATENATE($C233,G$1,$B233),Data!$K$10:$K$1069,0),15),"")</f>
        <v>TE315(L3T1)A
PC --- NF</v>
      </c>
      <c r="H233" s="24" t="str">
        <f ca="1">IFERROR(INDEX(Data!$A$10:$O$1069,MATCH(CONCATENATE($C233,H$1,$B233),Data!$K$10:$K$1069,0),15),"")</f>
        <v/>
      </c>
      <c r="I233" s="24" t="str">
        <f ca="1">IFERROR(INDEX(Data!$A$10:$O$1069,MATCH(CONCATENATE($C233,I$1,$B233),Data!$K$10:$K$1069,0),15),"")</f>
        <v/>
      </c>
    </row>
    <row r="234" spans="1:9" ht="39.950000000000003" customHeight="1" x14ac:dyDescent="0.25">
      <c r="A234" s="29">
        <f>COUNTIF($C$1:C234,C234)+1</f>
        <v>35</v>
      </c>
      <c r="B234" s="29" t="str">
        <f t="shared" si="3"/>
        <v>(L3T1)A</v>
      </c>
      <c r="C234" s="30" t="s">
        <v>12</v>
      </c>
      <c r="D234" s="24" t="str">
        <f ca="1">IFERROR(INDEX(Data!$A$10:$O$1069,MATCH(CONCATENATE($C234,D$1,$B234),Data!$K$10:$K$1069,0),15),"")</f>
        <v/>
      </c>
      <c r="E234" s="24" t="str">
        <f ca="1">IFERROR(INDEX(Data!$A$10:$O$1069,MATCH(CONCATENATE($C234,E$1,$B234),Data!$K$10:$K$1069,0),15),"")</f>
        <v/>
      </c>
      <c r="F234" s="24" t="str">
        <f ca="1">IFERROR(INDEX(Data!$A$10:$O$1069,MATCH(CONCATENATE($C234,F$1,$B234),Data!$K$10:$K$1069,0),15),"")</f>
        <v/>
      </c>
      <c r="G234" s="24" t="str">
        <f ca="1">IFERROR(INDEX(Data!$A$10:$O$1069,MATCH(CONCATENATE($C234,G$1,$B234),Data!$K$10:$K$1069,0),15),"")</f>
        <v/>
      </c>
      <c r="H234" s="24" t="str">
        <f ca="1">IFERROR(INDEX(Data!$A$10:$O$1069,MATCH(CONCATENATE($C234,H$1,$B234),Data!$K$10:$K$1069,0),15),"")</f>
        <v/>
      </c>
      <c r="I234" s="24" t="str">
        <f ca="1">IFERROR(INDEX(Data!$A$10:$O$1069,MATCH(CONCATENATE($C234,I$1,$B234),Data!$K$10:$K$1069,0),15),"")</f>
        <v/>
      </c>
    </row>
    <row r="235" spans="1:9" ht="39.950000000000003" customHeight="1" x14ac:dyDescent="0.25">
      <c r="A235" s="29">
        <f>COUNTIF($C$1:C235,C235)+1</f>
        <v>35</v>
      </c>
      <c r="B235" s="29" t="str">
        <f t="shared" si="3"/>
        <v>(L3T1)A</v>
      </c>
      <c r="C235" s="30" t="s">
        <v>13</v>
      </c>
      <c r="D235" s="24" t="str">
        <f ca="1">IFERROR(INDEX(Data!$A$10:$O$1069,MATCH(CONCATENATE($C235,D$1,$B235),Data!$K$10:$K$1069,0),15),"")</f>
        <v/>
      </c>
      <c r="E235" s="24" t="str">
        <f ca="1">IFERROR(INDEX(Data!$A$10:$O$1069,MATCH(CONCATENATE($C235,E$1,$B235),Data!$K$10:$K$1069,0),15),"")</f>
        <v/>
      </c>
      <c r="F235" s="24" t="str">
        <f ca="1">IFERROR(INDEX(Data!$A$10:$O$1069,MATCH(CONCATENATE($C235,F$1,$B235),Data!$K$10:$K$1069,0),15),"")</f>
        <v/>
      </c>
      <c r="G235" s="24" t="str">
        <f ca="1">IFERROR(INDEX(Data!$A$10:$O$1069,MATCH(CONCATENATE($C235,G$1,$B235),Data!$K$10:$K$1069,0),15),"")</f>
        <v/>
      </c>
      <c r="H235" s="24" t="str">
        <f ca="1">IFERROR(INDEX(Data!$A$10:$O$1069,MATCH(CONCATENATE($C235,H$1,$B235),Data!$K$10:$K$1069,0),15),"")</f>
        <v/>
      </c>
      <c r="I235" s="24" t="str">
        <f ca="1">IFERROR(INDEX(Data!$A$10:$O$1069,MATCH(CONCATENATE($C235,I$1,$B235),Data!$K$10:$K$1069,0),15),"")</f>
        <v/>
      </c>
    </row>
    <row r="236" spans="1:9" ht="39.950000000000003" customHeight="1" x14ac:dyDescent="0.25">
      <c r="A236" s="29">
        <f>COUNTIF($C$1:C236,C236)+1</f>
        <v>35</v>
      </c>
      <c r="B236" s="29" t="str">
        <f t="shared" si="3"/>
        <v>(L3T1)A</v>
      </c>
      <c r="C236" s="30" t="s">
        <v>14</v>
      </c>
      <c r="D236" s="24" t="str">
        <f ca="1">IFERROR(INDEX(Data!$A$10:$O$1069,MATCH(CONCATENATE($C236,D$1,$B236),Data!$K$10:$K$1069,0),15),"")</f>
        <v/>
      </c>
      <c r="E236" s="24" t="str">
        <f ca="1">IFERROR(INDEX(Data!$A$10:$O$1069,MATCH(CONCATENATE($C236,E$1,$B236),Data!$K$10:$K$1069,0),15),"")</f>
        <v/>
      </c>
      <c r="F236" s="24" t="str">
        <f ca="1">IFERROR(INDEX(Data!$A$10:$O$1069,MATCH(CONCATENATE($C236,F$1,$B236),Data!$K$10:$K$1069,0),15),"")</f>
        <v>TE317(L3T1)A
712 --- AG</v>
      </c>
      <c r="G236" s="24" t="str">
        <f ca="1">IFERROR(INDEX(Data!$A$10:$O$1069,MATCH(CONCATENATE($C236,G$1,$B236),Data!$K$10:$K$1069,0),15),"")</f>
        <v>TE317(L3T1)A
712 --- AG</v>
      </c>
      <c r="H236" s="24" t="str">
        <f ca="1">IFERROR(INDEX(Data!$A$10:$O$1069,MATCH(CONCATENATE($C236,H$1,$B236),Data!$K$10:$K$1069,0),15),"")</f>
        <v>TE311(L3T1)A
705 --- SM</v>
      </c>
      <c r="I236" s="24" t="str">
        <f ca="1">IFERROR(INDEX(Data!$A$10:$O$1069,MATCH(CONCATENATE($C236,I$1,$B236),Data!$K$10:$K$1069,0),15),"")</f>
        <v>TE311(L3T1)A
705 --- SM</v>
      </c>
    </row>
    <row r="237" spans="1:9" ht="39.950000000000003" customHeight="1" x14ac:dyDescent="0.25">
      <c r="A237" s="29">
        <f>COUNTIF($C$1:C237,C237)+1</f>
        <v>35</v>
      </c>
      <c r="B237" s="29" t="str">
        <f t="shared" si="3"/>
        <v>(L3T1)A</v>
      </c>
      <c r="C237" s="30" t="s">
        <v>15</v>
      </c>
      <c r="D237" s="24" t="str">
        <f ca="1">IFERROR(INDEX(Data!$A$10:$O$1069,MATCH(CONCATENATE($C237,D$1,$B237),Data!$K$10:$K$1069,0),15),"")</f>
        <v/>
      </c>
      <c r="E237" s="24" t="str">
        <f ca="1">IFERROR(INDEX(Data!$A$10:$O$1069,MATCH(CONCATENATE($C237,E$1,$B237),Data!$K$10:$K$1069,0),15),"")</f>
        <v/>
      </c>
      <c r="F237" s="24" t="str">
        <f ca="1">IFERROR(INDEX(Data!$A$10:$O$1069,MATCH(CONCATENATE($C237,F$1,$B237),Data!$K$10:$K$1069,0),15),"")</f>
        <v/>
      </c>
      <c r="G237" s="24" t="str">
        <f ca="1">IFERROR(INDEX(Data!$A$10:$O$1069,MATCH(CONCATENATE($C237,G$1,$B237),Data!$K$10:$K$1069,0),15),"")</f>
        <v/>
      </c>
      <c r="H237" s="24" t="str">
        <f ca="1">IFERROR(INDEX(Data!$A$10:$O$1069,MATCH(CONCATENATE($C237,H$1,$B237),Data!$K$10:$K$1069,0),15),"")</f>
        <v/>
      </c>
      <c r="I237" s="24" t="str">
        <f ca="1">IFERROR(INDEX(Data!$A$10:$O$1069,MATCH(CONCATENATE($C237,I$1,$B237),Data!$K$10:$K$1069,0),15),"")</f>
        <v/>
      </c>
    </row>
    <row r="238" spans="1:9" ht="39.950000000000003" customHeight="1" x14ac:dyDescent="0.25">
      <c r="A238" s="29">
        <f>COUNTIF($C$1:C238,C238)+1</f>
        <v>35</v>
      </c>
      <c r="B238" s="29" t="str">
        <f t="shared" si="3"/>
        <v>(L3T1)A</v>
      </c>
      <c r="C238" s="30" t="s">
        <v>16</v>
      </c>
      <c r="D238" s="24" t="str">
        <f ca="1">IFERROR(INDEX(Data!$A$10:$O$1069,MATCH(CONCATENATE($C238,D$1,$B238),Data!$K$10:$K$1069,0),15),"")</f>
        <v/>
      </c>
      <c r="E238" s="24" t="str">
        <f ca="1">IFERROR(INDEX(Data!$A$10:$O$1069,MATCH(CONCATENATE($C238,E$1,$B238),Data!$K$10:$K$1069,0),15),"")</f>
        <v/>
      </c>
      <c r="F238" s="24" t="str">
        <f ca="1">IFERROR(INDEX(Data!$A$10:$O$1069,MATCH(CONCATENATE($C238,F$1,$B238),Data!$K$10:$K$1069,0),15),"")</f>
        <v/>
      </c>
      <c r="G238" s="24" t="str">
        <f ca="1">IFERROR(INDEX(Data!$A$10:$O$1069,MATCH(CONCATENATE($C238,G$1,$B238),Data!$K$10:$K$1069,0),15),"")</f>
        <v/>
      </c>
      <c r="H238" s="24" t="str">
        <f ca="1">IFERROR(INDEX(Data!$A$10:$O$1069,MATCH(CONCATENATE($C238,H$1,$B238),Data!$K$10:$K$1069,0),15),"")</f>
        <v/>
      </c>
      <c r="I238" s="24" t="str">
        <f ca="1">IFERROR(INDEX(Data!$A$10:$O$1069,MATCH(CONCATENATE($C238,I$1,$B238),Data!$K$10:$K$1069,0),15),"")</f>
        <v/>
      </c>
    </row>
    <row r="239" spans="1:9" ht="39.950000000000003" customHeight="1" x14ac:dyDescent="0.25">
      <c r="A239" s="31"/>
      <c r="B239" s="31"/>
      <c r="C239" s="30"/>
      <c r="D239" s="25"/>
      <c r="E239" s="25"/>
      <c r="F239" s="25"/>
      <c r="G239" s="25"/>
      <c r="H239" s="25"/>
      <c r="I239" s="25"/>
    </row>
    <row r="240" spans="1:9" ht="39.950000000000003" customHeight="1" x14ac:dyDescent="0.25">
      <c r="A240" s="29">
        <f>COUNTIF($C$1:C240,C240)+1</f>
        <v>36</v>
      </c>
      <c r="B240" s="29" t="str">
        <f>VLOOKUP(A240,$K$4:$L$73,2,FALSE)</f>
        <v>(L3T1)B</v>
      </c>
      <c r="C240" s="30" t="s">
        <v>0</v>
      </c>
      <c r="D240" s="24" t="str">
        <f ca="1">IFERROR(INDEX(Data!$A$10:$O$1069,MATCH(CONCATENATE($C240,D$1,$B240),Data!$K$10:$K$1069,0),15),"")</f>
        <v/>
      </c>
      <c r="E240" s="24" t="str">
        <f ca="1">IFERROR(INDEX(Data!$A$10:$O$1069,MATCH(CONCATENATE($C240,E$1,$B240),Data!$K$10:$K$1069,0),15),"")</f>
        <v/>
      </c>
      <c r="F240" s="24" t="str">
        <f ca="1">IFERROR(INDEX(Data!$A$10:$O$1069,MATCH(CONCATENATE($C240,F$1,$B240),Data!$K$10:$K$1069,0),15),"")</f>
        <v>TE311(L3T1)B
702 --- NHM</v>
      </c>
      <c r="G240" s="24" t="str">
        <f ca="1">IFERROR(INDEX(Data!$A$10:$O$1069,MATCH(CONCATENATE($C240,G$1,$B240),Data!$K$10:$K$1069,0),15),"")</f>
        <v/>
      </c>
      <c r="H240" s="24" t="str">
        <f ca="1">IFERROR(INDEX(Data!$A$10:$O$1069,MATCH(CONCATENATE($C240,H$1,$B240),Data!$K$10:$K$1069,0),15),"")</f>
        <v/>
      </c>
      <c r="I240" s="24" t="str">
        <f ca="1">IFERROR(INDEX(Data!$A$10:$O$1069,MATCH(CONCATENATE($C240,I$1,$B240),Data!$K$10:$K$1069,0),15),"")</f>
        <v/>
      </c>
    </row>
    <row r="241" spans="1:9" ht="39.950000000000003" customHeight="1" x14ac:dyDescent="0.25">
      <c r="A241" s="29">
        <f>COUNTIF($C$1:C241,C241)+1</f>
        <v>36</v>
      </c>
      <c r="B241" s="29" t="str">
        <f t="shared" si="3"/>
        <v>(L3T1)B</v>
      </c>
      <c r="C241" s="30" t="s">
        <v>12</v>
      </c>
      <c r="D241" s="24" t="str">
        <f ca="1">IFERROR(INDEX(Data!$A$10:$O$1069,MATCH(CONCATENATE($C241,D$1,$B241),Data!$K$10:$K$1069,0),15),"")</f>
        <v/>
      </c>
      <c r="E241" s="24" t="str">
        <f ca="1">IFERROR(INDEX(Data!$A$10:$O$1069,MATCH(CONCATENATE($C241,E$1,$B241),Data!$K$10:$K$1069,0),15),"")</f>
        <v/>
      </c>
      <c r="F241" s="24" t="str">
        <f ca="1">IFERROR(INDEX(Data!$A$10:$O$1069,MATCH(CONCATENATE($C241,F$1,$B241),Data!$K$10:$K$1069,0),15),"")</f>
        <v/>
      </c>
      <c r="G241" s="24" t="str">
        <f ca="1">IFERROR(INDEX(Data!$A$10:$O$1069,MATCH(CONCATENATE($C241,G$1,$B241),Data!$K$10:$K$1069,0),15),"")</f>
        <v/>
      </c>
      <c r="H241" s="24" t="str">
        <f ca="1">IFERROR(INDEX(Data!$A$10:$O$1069,MATCH(CONCATENATE($C241,H$1,$B241),Data!$K$10:$K$1069,0),15),"")</f>
        <v/>
      </c>
      <c r="I241" s="24" t="str">
        <f ca="1">IFERROR(INDEX(Data!$A$10:$O$1069,MATCH(CONCATENATE($C241,I$1,$B241),Data!$K$10:$K$1069,0),15),"")</f>
        <v/>
      </c>
    </row>
    <row r="242" spans="1:9" ht="39.950000000000003" customHeight="1" x14ac:dyDescent="0.25">
      <c r="A242" s="29">
        <f>COUNTIF($C$1:C242,C242)+1</f>
        <v>36</v>
      </c>
      <c r="B242" s="29" t="str">
        <f t="shared" si="3"/>
        <v>(L3T1)B</v>
      </c>
      <c r="C242" s="30" t="s">
        <v>13</v>
      </c>
      <c r="D242" s="24" t="str">
        <f ca="1">IFERROR(INDEX(Data!$A$10:$O$1069,MATCH(CONCATENATE($C242,D$1,$B242),Data!$K$10:$K$1069,0),15),"")</f>
        <v>TE313(L3T1)B
705 --- SAS</v>
      </c>
      <c r="E242" s="24" t="str">
        <f ca="1">IFERROR(INDEX(Data!$A$10:$O$1069,MATCH(CONCATENATE($C242,E$1,$B242),Data!$K$10:$K$1069,0),15),"")</f>
        <v>TE313(L3T1)B
705 --- SAS</v>
      </c>
      <c r="F242" s="24" t="str">
        <f ca="1">IFERROR(INDEX(Data!$A$10:$O$1069,MATCH(CONCATENATE($C242,F$1,$B242),Data!$K$10:$K$1069,0),15),"")</f>
        <v/>
      </c>
      <c r="G242" s="24" t="str">
        <f ca="1">IFERROR(INDEX(Data!$A$10:$O$1069,MATCH(CONCATENATE($C242,G$1,$B242),Data!$K$10:$K$1069,0),15),"")</f>
        <v/>
      </c>
      <c r="H242" s="24" t="str">
        <f ca="1">IFERROR(INDEX(Data!$A$10:$O$1069,MATCH(CONCATENATE($C242,H$1,$B242),Data!$K$10:$K$1069,0),15),"")</f>
        <v/>
      </c>
      <c r="I242" s="24" t="str">
        <f ca="1">IFERROR(INDEX(Data!$A$10:$O$1069,MATCH(CONCATENATE($C242,I$1,$B242),Data!$K$10:$K$1069,0),15),"")</f>
        <v/>
      </c>
    </row>
    <row r="243" spans="1:9" ht="39.950000000000003" customHeight="1" x14ac:dyDescent="0.25">
      <c r="A243" s="29">
        <f>COUNTIF($C$1:C243,C243)+1</f>
        <v>36</v>
      </c>
      <c r="B243" s="29" t="str">
        <f t="shared" si="3"/>
        <v>(L3T1)B</v>
      </c>
      <c r="C243" s="30" t="s">
        <v>14</v>
      </c>
      <c r="D243" s="24" t="str">
        <f ca="1">IFERROR(INDEX(Data!$A$10:$O$1069,MATCH(CONCATENATE($C243,D$1,$B243),Data!$K$10:$K$1069,0),15),"")</f>
        <v/>
      </c>
      <c r="E243" s="24" t="str">
        <f ca="1">IFERROR(INDEX(Data!$A$10:$O$1069,MATCH(CONCATENATE($C243,E$1,$B243),Data!$K$10:$K$1069,0),15),"")</f>
        <v/>
      </c>
      <c r="F243" s="24" t="str">
        <f ca="1">IFERROR(INDEX(Data!$A$10:$O$1069,MATCH(CONCATENATE($C243,F$1,$B243),Data!$K$10:$K$1069,0),15),"")</f>
        <v/>
      </c>
      <c r="G243" s="24" t="str">
        <f ca="1">IFERROR(INDEX(Data!$A$10:$O$1069,MATCH(CONCATENATE($C243,G$1,$B243),Data!$K$10:$K$1069,0),15),"")</f>
        <v/>
      </c>
      <c r="H243" s="24" t="str">
        <f ca="1">IFERROR(INDEX(Data!$A$10:$O$1069,MATCH(CONCATENATE($C243,H$1,$B243),Data!$K$10:$K$1069,0),15),"")</f>
        <v>TE317(L3T1)B
403L --- MRR</v>
      </c>
      <c r="I243" s="24" t="str">
        <f ca="1">IFERROR(INDEX(Data!$A$10:$O$1069,MATCH(CONCATENATE($C243,I$1,$B243),Data!$K$10:$K$1069,0),15),"")</f>
        <v>TE317(L3T1)B
403L --- 0</v>
      </c>
    </row>
    <row r="244" spans="1:9" ht="39.950000000000003" customHeight="1" x14ac:dyDescent="0.25">
      <c r="A244" s="29">
        <f>COUNTIF($C$1:C244,C244)+1</f>
        <v>36</v>
      </c>
      <c r="B244" s="29" t="str">
        <f t="shared" si="3"/>
        <v>(L3T1)B</v>
      </c>
      <c r="C244" s="30" t="s">
        <v>15</v>
      </c>
      <c r="D244" s="24" t="str">
        <f ca="1">IFERROR(INDEX(Data!$A$10:$O$1069,MATCH(CONCATENATE($C244,D$1,$B244),Data!$K$10:$K$1069,0),15),"")</f>
        <v/>
      </c>
      <c r="E244" s="24" t="str">
        <f ca="1">IFERROR(INDEX(Data!$A$10:$O$1069,MATCH(CONCATENATE($C244,E$1,$B244),Data!$K$10:$K$1069,0),15),"")</f>
        <v/>
      </c>
      <c r="F244" s="24" t="str">
        <f ca="1">IFERROR(INDEX(Data!$A$10:$O$1069,MATCH(CONCATENATE($C244,F$1,$B244),Data!$K$10:$K$1069,0),15),"")</f>
        <v/>
      </c>
      <c r="G244" s="24" t="str">
        <f ca="1">IFERROR(INDEX(Data!$A$10:$O$1069,MATCH(CONCATENATE($C244,G$1,$B244),Data!$K$10:$K$1069,0),15),"")</f>
        <v/>
      </c>
      <c r="H244" s="24" t="str">
        <f ca="1">IFERROR(INDEX(Data!$A$10:$O$1069,MATCH(CONCATENATE($C244,H$1,$B244),Data!$K$10:$K$1069,0),15),"")</f>
        <v/>
      </c>
      <c r="I244" s="24" t="str">
        <f ca="1">IFERROR(INDEX(Data!$A$10:$O$1069,MATCH(CONCATENATE($C244,I$1,$B244),Data!$K$10:$K$1069,0),15),"")</f>
        <v/>
      </c>
    </row>
    <row r="245" spans="1:9" ht="39.950000000000003" customHeight="1" x14ac:dyDescent="0.25">
      <c r="A245" s="29">
        <f>COUNTIF($C$1:C245,C245)+1</f>
        <v>36</v>
      </c>
      <c r="B245" s="29" t="str">
        <f t="shared" si="3"/>
        <v>(L3T1)B</v>
      </c>
      <c r="C245" s="30" t="s">
        <v>16</v>
      </c>
      <c r="D245" s="24" t="str">
        <f ca="1">IFERROR(INDEX(Data!$A$10:$O$1069,MATCH(CONCATENATE($C245,D$1,$B245),Data!$K$10:$K$1069,0),15),"")</f>
        <v/>
      </c>
      <c r="E245" s="24" t="str">
        <f ca="1">IFERROR(INDEX(Data!$A$10:$O$1069,MATCH(CONCATENATE($C245,E$1,$B245),Data!$K$10:$K$1069,0),15),"")</f>
        <v/>
      </c>
      <c r="F245" s="24" t="str">
        <f ca="1">IFERROR(INDEX(Data!$A$10:$O$1069,MATCH(CONCATENATE($C245,F$1,$B245),Data!$K$10:$K$1069,0),15),"")</f>
        <v/>
      </c>
      <c r="G245" s="24" t="str">
        <f ca="1">IFERROR(INDEX(Data!$A$10:$O$1069,MATCH(CONCATENATE($C245,G$1,$B245),Data!$K$10:$K$1069,0),15),"")</f>
        <v/>
      </c>
      <c r="H245" s="24" t="str">
        <f ca="1">IFERROR(INDEX(Data!$A$10:$O$1069,MATCH(CONCATENATE($C245,H$1,$B245),Data!$K$10:$K$1069,0),15),"")</f>
        <v/>
      </c>
      <c r="I245" s="24" t="str">
        <f ca="1">IFERROR(INDEX(Data!$A$10:$O$1069,MATCH(CONCATENATE($C245,I$1,$B245),Data!$K$10:$K$1069,0),15),"")</f>
        <v/>
      </c>
    </row>
    <row r="246" spans="1:9" ht="39.950000000000003" customHeight="1" x14ac:dyDescent="0.25">
      <c r="A246" s="31"/>
      <c r="B246" s="31"/>
      <c r="C246" s="30"/>
      <c r="D246" s="25"/>
      <c r="E246" s="25"/>
      <c r="F246" s="25"/>
      <c r="G246" s="25"/>
      <c r="H246" s="25"/>
      <c r="I246" s="25"/>
    </row>
    <row r="247" spans="1:9" ht="39.950000000000003" customHeight="1" x14ac:dyDescent="0.25">
      <c r="A247" s="29">
        <f>COUNTIF($C$1:C247,C247)+1</f>
        <v>37</v>
      </c>
      <c r="B247" s="29" t="str">
        <f>VLOOKUP(A247,$K$4:$L$73,2,FALSE)</f>
        <v>(L3T1)PC</v>
      </c>
      <c r="C247" s="30" t="s">
        <v>0</v>
      </c>
      <c r="D247" s="24" t="str">
        <f ca="1">IFERROR(INDEX(Data!$A$10:$O$1069,MATCH(CONCATENATE($C247,D$1,$B247),Data!$K$10:$K$1069,0),15),"")</f>
        <v/>
      </c>
      <c r="E247" s="24" t="str">
        <f ca="1">IFERROR(INDEX(Data!$A$10:$O$1069,MATCH(CONCATENATE($C247,E$1,$B247),Data!$K$10:$K$1069,0),15),"")</f>
        <v/>
      </c>
      <c r="F247" s="24" t="str">
        <f ca="1">IFERROR(INDEX(Data!$A$10:$O$1069,MATCH(CONCATENATE($C247,F$1,$B247),Data!$K$10:$K$1069,0),15),"")</f>
        <v/>
      </c>
      <c r="G247" s="24" t="str">
        <f ca="1">IFERROR(INDEX(Data!$A$10:$O$1069,MATCH(CONCATENATE($C247,G$1,$B247),Data!$K$10:$K$1069,0),15),"")</f>
        <v/>
      </c>
      <c r="H247" s="24" t="str">
        <f ca="1">IFERROR(INDEX(Data!$A$10:$O$1069,MATCH(CONCATENATE($C247,H$1,$B247),Data!$K$10:$K$1069,0),15),"")</f>
        <v/>
      </c>
      <c r="I247" s="24" t="str">
        <f ca="1">IFERROR(INDEX(Data!$A$10:$O$1069,MATCH(CONCATENATE($C247,I$1,$B247),Data!$K$10:$K$1069,0),15),"")</f>
        <v/>
      </c>
    </row>
    <row r="248" spans="1:9" ht="39.950000000000003" customHeight="1" x14ac:dyDescent="0.25">
      <c r="A248" s="29">
        <f>COUNTIF($C$1:C248,C248)+1</f>
        <v>37</v>
      </c>
      <c r="B248" s="29" t="str">
        <f t="shared" si="3"/>
        <v>(L3T1)PC</v>
      </c>
      <c r="C248" s="30" t="s">
        <v>12</v>
      </c>
      <c r="D248" s="24" t="str">
        <f ca="1">IFERROR(INDEX(Data!$A$10:$O$1069,MATCH(CONCATENATE($C248,D$1,$B248),Data!$K$10:$K$1069,0),15),"")</f>
        <v/>
      </c>
      <c r="E248" s="24" t="str">
        <f ca="1">IFERROR(INDEX(Data!$A$10:$O$1069,MATCH(CONCATENATE($C248,E$1,$B248),Data!$K$10:$K$1069,0),15),"")</f>
        <v/>
      </c>
      <c r="F248" s="24" t="str">
        <f ca="1">IFERROR(INDEX(Data!$A$10:$O$1069,MATCH(CONCATENATE($C248,F$1,$B248),Data!$K$10:$K$1069,0),15),"")</f>
        <v/>
      </c>
      <c r="G248" s="24" t="str">
        <f ca="1">IFERROR(INDEX(Data!$A$10:$O$1069,MATCH(CONCATENATE($C248,G$1,$B248),Data!$K$10:$K$1069,0),15),"")</f>
        <v/>
      </c>
      <c r="H248" s="24" t="str">
        <f ca="1">IFERROR(INDEX(Data!$A$10:$O$1069,MATCH(CONCATENATE($C248,H$1,$B248),Data!$K$10:$K$1069,0),15),"")</f>
        <v/>
      </c>
      <c r="I248" s="24" t="str">
        <f ca="1">IFERROR(INDEX(Data!$A$10:$O$1069,MATCH(CONCATENATE($C248,I$1,$B248),Data!$K$10:$K$1069,0),15),"")</f>
        <v/>
      </c>
    </row>
    <row r="249" spans="1:9" ht="39.950000000000003" customHeight="1" x14ac:dyDescent="0.25">
      <c r="A249" s="29">
        <f>COUNTIF($C$1:C249,C249)+1</f>
        <v>37</v>
      </c>
      <c r="B249" s="29" t="str">
        <f t="shared" si="3"/>
        <v>(L3T1)PC</v>
      </c>
      <c r="C249" s="30" t="s">
        <v>13</v>
      </c>
      <c r="D249" s="24" t="str">
        <f ca="1">IFERROR(INDEX(Data!$A$10:$O$1069,MATCH(CONCATENATE($C249,D$1,$B249),Data!$K$10:$K$1069,0),15),"")</f>
        <v/>
      </c>
      <c r="E249" s="24" t="str">
        <f ca="1">IFERROR(INDEX(Data!$A$10:$O$1069,MATCH(CONCATENATE($C249,E$1,$B249),Data!$K$10:$K$1069,0),15),"")</f>
        <v/>
      </c>
      <c r="F249" s="24" t="str">
        <f ca="1">IFERROR(INDEX(Data!$A$10:$O$1069,MATCH(CONCATENATE($C249,F$1,$B249),Data!$K$10:$K$1069,0),15),"")</f>
        <v/>
      </c>
      <c r="G249" s="24" t="str">
        <f ca="1">IFERROR(INDEX(Data!$A$10:$O$1069,MATCH(CONCATENATE($C249,G$1,$B249),Data!$K$10:$K$1069,0),15),"")</f>
        <v/>
      </c>
      <c r="H249" s="24" t="str">
        <f ca="1">IFERROR(INDEX(Data!$A$10:$O$1069,MATCH(CONCATENATE($C249,H$1,$B249),Data!$K$10:$K$1069,0),15),"")</f>
        <v/>
      </c>
      <c r="I249" s="24" t="str">
        <f ca="1">IFERROR(INDEX(Data!$A$10:$O$1069,MATCH(CONCATENATE($C249,I$1,$B249),Data!$K$10:$K$1069,0),15),"")</f>
        <v/>
      </c>
    </row>
    <row r="250" spans="1:9" ht="39.950000000000003" customHeight="1" x14ac:dyDescent="0.25">
      <c r="A250" s="29">
        <f>COUNTIF($C$1:C250,C250)+1</f>
        <v>37</v>
      </c>
      <c r="B250" s="29" t="str">
        <f t="shared" si="3"/>
        <v>(L3T1)PC</v>
      </c>
      <c r="C250" s="30" t="s">
        <v>14</v>
      </c>
      <c r="D250" s="24" t="str">
        <f ca="1">IFERROR(INDEX(Data!$A$10:$O$1069,MATCH(CONCATENATE($C250,D$1,$B250),Data!$K$10:$K$1069,0),15),"")</f>
        <v/>
      </c>
      <c r="E250" s="24" t="str">
        <f ca="1">IFERROR(INDEX(Data!$A$10:$O$1069,MATCH(CONCATENATE($C250,E$1,$B250),Data!$K$10:$K$1069,0),15),"")</f>
        <v/>
      </c>
      <c r="F250" s="24" t="str">
        <f ca="1">IFERROR(INDEX(Data!$A$10:$O$1069,MATCH(CONCATENATE($C250,F$1,$B250),Data!$K$10:$K$1069,0),15),"")</f>
        <v/>
      </c>
      <c r="G250" s="24" t="str">
        <f ca="1">IFERROR(INDEX(Data!$A$10:$O$1069,MATCH(CONCATENATE($C250,G$1,$B250),Data!$K$10:$K$1069,0),15),"")</f>
        <v/>
      </c>
      <c r="H250" s="24" t="str">
        <f ca="1">IFERROR(INDEX(Data!$A$10:$O$1069,MATCH(CONCATENATE($C250,H$1,$B250),Data!$K$10:$K$1069,0),15),"")</f>
        <v/>
      </c>
      <c r="I250" s="24" t="str">
        <f ca="1">IFERROR(INDEX(Data!$A$10:$O$1069,MATCH(CONCATENATE($C250,I$1,$B250),Data!$K$10:$K$1069,0),15),"")</f>
        <v/>
      </c>
    </row>
    <row r="251" spans="1:9" ht="39.950000000000003" customHeight="1" x14ac:dyDescent="0.25">
      <c r="A251" s="29">
        <f>COUNTIF($C$1:C251,C251)+1</f>
        <v>37</v>
      </c>
      <c r="B251" s="29" t="str">
        <f t="shared" si="3"/>
        <v>(L3T1)PC</v>
      </c>
      <c r="C251" s="30" t="s">
        <v>15</v>
      </c>
      <c r="D251" s="24" t="str">
        <f ca="1">IFERROR(INDEX(Data!$A$10:$O$1069,MATCH(CONCATENATE($C251,D$1,$B251),Data!$K$10:$K$1069,0),15),"")</f>
        <v/>
      </c>
      <c r="E251" s="24" t="str">
        <f ca="1">IFERROR(INDEX(Data!$A$10:$O$1069,MATCH(CONCATENATE($C251,E$1,$B251),Data!$K$10:$K$1069,0),15),"")</f>
        <v/>
      </c>
      <c r="F251" s="24" t="str">
        <f ca="1">IFERROR(INDEX(Data!$A$10:$O$1069,MATCH(CONCATENATE($C251,F$1,$B251),Data!$K$10:$K$1069,0),15),"")</f>
        <v/>
      </c>
      <c r="G251" s="24" t="str">
        <f ca="1">IFERROR(INDEX(Data!$A$10:$O$1069,MATCH(CONCATENATE($C251,G$1,$B251),Data!$K$10:$K$1069,0),15),"")</f>
        <v/>
      </c>
      <c r="H251" s="24" t="str">
        <f ca="1">IFERROR(INDEX(Data!$A$10:$O$1069,MATCH(CONCATENATE($C251,H$1,$B251),Data!$K$10:$K$1069,0),15),"")</f>
        <v/>
      </c>
      <c r="I251" s="24" t="str">
        <f ca="1">IFERROR(INDEX(Data!$A$10:$O$1069,MATCH(CONCATENATE($C251,I$1,$B251),Data!$K$10:$K$1069,0),15),"")</f>
        <v/>
      </c>
    </row>
    <row r="252" spans="1:9" ht="39.950000000000003" customHeight="1" x14ac:dyDescent="0.25">
      <c r="A252" s="29">
        <f>COUNTIF($C$1:C252,C252)+1</f>
        <v>37</v>
      </c>
      <c r="B252" s="29" t="str">
        <f t="shared" si="3"/>
        <v>(L3T1)PC</v>
      </c>
      <c r="C252" s="30" t="s">
        <v>16</v>
      </c>
      <c r="D252" s="24" t="str">
        <f ca="1">IFERROR(INDEX(Data!$A$10:$O$1069,MATCH(CONCATENATE($C252,D$1,$B252),Data!$K$10:$K$1069,0),15),"")</f>
        <v/>
      </c>
      <c r="E252" s="24" t="str">
        <f ca="1">IFERROR(INDEX(Data!$A$10:$O$1069,MATCH(CONCATENATE($C252,E$1,$B252),Data!$K$10:$K$1069,0),15),"")</f>
        <v/>
      </c>
      <c r="F252" s="24" t="str">
        <f ca="1">IFERROR(INDEX(Data!$A$10:$O$1069,MATCH(CONCATENATE($C252,F$1,$B252),Data!$K$10:$K$1069,0),15),"")</f>
        <v/>
      </c>
      <c r="G252" s="24" t="str">
        <f ca="1">IFERROR(INDEX(Data!$A$10:$O$1069,MATCH(CONCATENATE($C252,G$1,$B252),Data!$K$10:$K$1069,0),15),"")</f>
        <v/>
      </c>
      <c r="H252" s="24" t="str">
        <f ca="1">IFERROR(INDEX(Data!$A$10:$O$1069,MATCH(CONCATENATE($C252,H$1,$B252),Data!$K$10:$K$1069,0),15),"")</f>
        <v/>
      </c>
      <c r="I252" s="24" t="str">
        <f ca="1">IFERROR(INDEX(Data!$A$10:$O$1069,MATCH(CONCATENATE($C252,I$1,$B252),Data!$K$10:$K$1069,0),15),"")</f>
        <v/>
      </c>
    </row>
    <row r="253" spans="1:9" ht="39.950000000000003" customHeight="1" x14ac:dyDescent="0.25">
      <c r="A253" s="31"/>
      <c r="B253" s="31"/>
      <c r="C253" s="30"/>
      <c r="D253" s="25"/>
      <c r="E253" s="25"/>
      <c r="F253" s="25"/>
      <c r="G253" s="25"/>
      <c r="H253" s="25"/>
      <c r="I253" s="25"/>
    </row>
    <row r="254" spans="1:9" ht="39.950000000000003" customHeight="1" x14ac:dyDescent="0.25">
      <c r="A254" s="29">
        <f>COUNTIF($C$1:C254,C254)+1</f>
        <v>38</v>
      </c>
      <c r="B254" s="29" t="str">
        <f>VLOOKUP(A254,$K$4:$L$73,2,FALSE)</f>
        <v>(L3T2(C)</v>
      </c>
      <c r="C254" s="30" t="s">
        <v>0</v>
      </c>
      <c r="D254" s="24" t="str">
        <f ca="1">IFERROR(INDEX(Data!$A$10:$O$1069,MATCH(CONCATENATE($C254,D$1,$B254),Data!$K$10:$K$1069,0),15),"")</f>
        <v/>
      </c>
      <c r="E254" s="24" t="str">
        <f ca="1">IFERROR(INDEX(Data!$A$10:$O$1069,MATCH(CONCATENATE($C254,E$1,$B254),Data!$K$10:$K$1069,0),15),"")</f>
        <v/>
      </c>
      <c r="F254" s="24" t="str">
        <f ca="1">IFERROR(INDEX(Data!$A$10:$O$1069,MATCH(CONCATENATE($C254,F$1,$B254),Data!$K$10:$K$1069,0),15),"")</f>
        <v/>
      </c>
      <c r="G254" s="24" t="str">
        <f ca="1">IFERROR(INDEX(Data!$A$10:$O$1069,MATCH(CONCATENATE($C254,G$1,$B254),Data!$K$10:$K$1069,0),15),"")</f>
        <v/>
      </c>
      <c r="H254" s="24" t="str">
        <f ca="1">IFERROR(INDEX(Data!$A$10:$O$1069,MATCH(CONCATENATE($C254,H$1,$B254),Data!$K$10:$K$1069,0),15),"")</f>
        <v/>
      </c>
      <c r="I254" s="24" t="str">
        <f ca="1">IFERROR(INDEX(Data!$A$10:$O$1069,MATCH(CONCATENATE($C254,I$1,$B254),Data!$K$10:$K$1069,0),15),"")</f>
        <v/>
      </c>
    </row>
    <row r="255" spans="1:9" ht="39.950000000000003" customHeight="1" x14ac:dyDescent="0.25">
      <c r="A255" s="29">
        <f>COUNTIF($C$1:C255,C255)+1</f>
        <v>38</v>
      </c>
      <c r="B255" s="29" t="str">
        <f t="shared" si="3"/>
        <v>(L3T2(C)</v>
      </c>
      <c r="C255" s="30" t="s">
        <v>12</v>
      </c>
      <c r="D255" s="24" t="str">
        <f ca="1">IFERROR(INDEX(Data!$A$10:$O$1069,MATCH(CONCATENATE($C255,D$1,$B255),Data!$K$10:$K$1069,0),15),"")</f>
        <v/>
      </c>
      <c r="E255" s="24" t="str">
        <f ca="1">IFERROR(INDEX(Data!$A$10:$O$1069,MATCH(CONCATENATE($C255,E$1,$B255),Data!$K$10:$K$1069,0),15),"")</f>
        <v/>
      </c>
      <c r="F255" s="24" t="str">
        <f ca="1">IFERROR(INDEX(Data!$A$10:$O$1069,MATCH(CONCATENATE($C255,F$1,$B255),Data!$K$10:$K$1069,0),15),"")</f>
        <v/>
      </c>
      <c r="G255" s="24" t="str">
        <f ca="1">IFERROR(INDEX(Data!$A$10:$O$1069,MATCH(CONCATENATE($C255,G$1,$B255),Data!$K$10:$K$1069,0),15),"")</f>
        <v/>
      </c>
      <c r="H255" s="24" t="str">
        <f ca="1">IFERROR(INDEX(Data!$A$10:$O$1069,MATCH(CONCATENATE($C255,H$1,$B255),Data!$K$10:$K$1069,0),15),"")</f>
        <v/>
      </c>
      <c r="I255" s="24" t="str">
        <f ca="1">IFERROR(INDEX(Data!$A$10:$O$1069,MATCH(CONCATENATE($C255,I$1,$B255),Data!$K$10:$K$1069,0),15),"")</f>
        <v/>
      </c>
    </row>
    <row r="256" spans="1:9" ht="39.950000000000003" customHeight="1" x14ac:dyDescent="0.25">
      <c r="A256" s="29">
        <f>COUNTIF($C$1:C256,C256)+1</f>
        <v>38</v>
      </c>
      <c r="B256" s="29" t="str">
        <f t="shared" si="3"/>
        <v>(L3T2(C)</v>
      </c>
      <c r="C256" s="30" t="s">
        <v>13</v>
      </c>
      <c r="D256" s="24" t="str">
        <f ca="1">IFERROR(INDEX(Data!$A$10:$O$1069,MATCH(CONCATENATE($C256,D$1,$B256),Data!$K$10:$K$1069,0),15),"")</f>
        <v/>
      </c>
      <c r="E256" s="24" t="str">
        <f ca="1">IFERROR(INDEX(Data!$A$10:$O$1069,MATCH(CONCATENATE($C256,E$1,$B256),Data!$K$10:$K$1069,0),15),"")</f>
        <v/>
      </c>
      <c r="F256" s="24" t="str">
        <f ca="1">IFERROR(INDEX(Data!$A$10:$O$1069,MATCH(CONCATENATE($C256,F$1,$B256),Data!$K$10:$K$1069,0),15),"")</f>
        <v/>
      </c>
      <c r="G256" s="24" t="str">
        <f ca="1">IFERROR(INDEX(Data!$A$10:$O$1069,MATCH(CONCATENATE($C256,G$1,$B256),Data!$K$10:$K$1069,0),15),"")</f>
        <v/>
      </c>
      <c r="H256" s="24" t="str">
        <f ca="1">IFERROR(INDEX(Data!$A$10:$O$1069,MATCH(CONCATENATE($C256,H$1,$B256),Data!$K$10:$K$1069,0),15),"")</f>
        <v/>
      </c>
      <c r="I256" s="24" t="str">
        <f ca="1">IFERROR(INDEX(Data!$A$10:$O$1069,MATCH(CONCATENATE($C256,I$1,$B256),Data!$K$10:$K$1069,0),15),"")</f>
        <v/>
      </c>
    </row>
    <row r="257" spans="1:9" ht="39.950000000000003" customHeight="1" x14ac:dyDescent="0.25">
      <c r="A257" s="29">
        <f>COUNTIF($C$1:C257,C257)+1</f>
        <v>38</v>
      </c>
      <c r="B257" s="29" t="str">
        <f t="shared" si="3"/>
        <v>(L3T2(C)</v>
      </c>
      <c r="C257" s="30" t="s">
        <v>14</v>
      </c>
      <c r="D257" s="24" t="str">
        <f ca="1">IFERROR(INDEX(Data!$A$10:$O$1069,MATCH(CONCATENATE($C257,D$1,$B257),Data!$K$10:$K$1069,0),15),"")</f>
        <v/>
      </c>
      <c r="E257" s="24" t="str">
        <f ca="1">IFERROR(INDEX(Data!$A$10:$O$1069,MATCH(CONCATENATE($C257,E$1,$B257),Data!$K$10:$K$1069,0),15),"")</f>
        <v/>
      </c>
      <c r="F257" s="24" t="str">
        <f ca="1">IFERROR(INDEX(Data!$A$10:$O$1069,MATCH(CONCATENATE($C257,F$1,$B257),Data!$K$10:$K$1069,0),15),"")</f>
        <v/>
      </c>
      <c r="G257" s="24" t="str">
        <f ca="1">IFERROR(INDEX(Data!$A$10:$O$1069,MATCH(CONCATENATE($C257,G$1,$B257),Data!$K$10:$K$1069,0),15),"")</f>
        <v/>
      </c>
      <c r="H257" s="24" t="str">
        <f ca="1">IFERROR(INDEX(Data!$A$10:$O$1069,MATCH(CONCATENATE($C257,H$1,$B257),Data!$K$10:$K$1069,0),15),"")</f>
        <v/>
      </c>
      <c r="I257" s="24" t="str">
        <f ca="1">IFERROR(INDEX(Data!$A$10:$O$1069,MATCH(CONCATENATE($C257,I$1,$B257),Data!$K$10:$K$1069,0),15),"")</f>
        <v/>
      </c>
    </row>
    <row r="258" spans="1:9" ht="39.950000000000003" customHeight="1" x14ac:dyDescent="0.25">
      <c r="A258" s="29">
        <f>COUNTIF($C$1:C258,C258)+1</f>
        <v>38</v>
      </c>
      <c r="B258" s="29" t="str">
        <f t="shared" si="3"/>
        <v>(L3T2(C)</v>
      </c>
      <c r="C258" s="30" t="s">
        <v>15</v>
      </c>
      <c r="D258" s="24" t="str">
        <f ca="1">IFERROR(INDEX(Data!$A$10:$O$1069,MATCH(CONCATENATE($C258,D$1,$B258),Data!$K$10:$K$1069,0),15),"")</f>
        <v/>
      </c>
      <c r="E258" s="24" t="str">
        <f ca="1">IFERROR(INDEX(Data!$A$10:$O$1069,MATCH(CONCATENATE($C258,E$1,$B258),Data!$K$10:$K$1069,0),15),"")</f>
        <v/>
      </c>
      <c r="F258" s="24" t="str">
        <f ca="1">IFERROR(INDEX(Data!$A$10:$O$1069,MATCH(CONCATENATE($C258,F$1,$B258),Data!$K$10:$K$1069,0),15),"")</f>
        <v/>
      </c>
      <c r="G258" s="24" t="str">
        <f ca="1">IFERROR(INDEX(Data!$A$10:$O$1069,MATCH(CONCATENATE($C258,G$1,$B258),Data!$K$10:$K$1069,0),15),"")</f>
        <v/>
      </c>
      <c r="H258" s="24" t="str">
        <f ca="1">IFERROR(INDEX(Data!$A$10:$O$1069,MATCH(CONCATENATE($C258,H$1,$B258),Data!$K$10:$K$1069,0),15),"")</f>
        <v/>
      </c>
      <c r="I258" s="24" t="str">
        <f ca="1">IFERROR(INDEX(Data!$A$10:$O$1069,MATCH(CONCATENATE($C258,I$1,$B258),Data!$K$10:$K$1069,0),15),"")</f>
        <v/>
      </c>
    </row>
    <row r="259" spans="1:9" ht="39.950000000000003" customHeight="1" x14ac:dyDescent="0.25">
      <c r="A259" s="29">
        <f>COUNTIF($C$1:C259,C259)+1</f>
        <v>38</v>
      </c>
      <c r="B259" s="29" t="str">
        <f t="shared" ref="B259:B294" si="4">VLOOKUP(A259,$K$4:$L$73,2,FALSE)</f>
        <v>(L3T2(C)</v>
      </c>
      <c r="C259" s="30" t="s">
        <v>16</v>
      </c>
      <c r="D259" s="24" t="str">
        <f ca="1">IFERROR(INDEX(Data!$A$10:$O$1069,MATCH(CONCATENATE($C259,D$1,$B259),Data!$K$10:$K$1069,0),15),"")</f>
        <v/>
      </c>
      <c r="E259" s="24" t="str">
        <f ca="1">IFERROR(INDEX(Data!$A$10:$O$1069,MATCH(CONCATENATE($C259,E$1,$B259),Data!$K$10:$K$1069,0),15),"")</f>
        <v/>
      </c>
      <c r="F259" s="24" t="str">
        <f ca="1">IFERROR(INDEX(Data!$A$10:$O$1069,MATCH(CONCATENATE($C259,F$1,$B259),Data!$K$10:$K$1069,0),15),"")</f>
        <v/>
      </c>
      <c r="G259" s="24" t="str">
        <f ca="1">IFERROR(INDEX(Data!$A$10:$O$1069,MATCH(CONCATENATE($C259,G$1,$B259),Data!$K$10:$K$1069,0),15),"")</f>
        <v/>
      </c>
      <c r="H259" s="24" t="str">
        <f ca="1">IFERROR(INDEX(Data!$A$10:$O$1069,MATCH(CONCATENATE($C259,H$1,$B259),Data!$K$10:$K$1069,0),15),"")</f>
        <v/>
      </c>
      <c r="I259" s="24" t="str">
        <f ca="1">IFERROR(INDEX(Data!$A$10:$O$1069,MATCH(CONCATENATE($C259,I$1,$B259),Data!$K$10:$K$1069,0),15),"")</f>
        <v/>
      </c>
    </row>
    <row r="260" spans="1:9" ht="39.950000000000003" customHeight="1" x14ac:dyDescent="0.25">
      <c r="A260" s="31"/>
      <c r="B260" s="31"/>
      <c r="C260" s="30"/>
      <c r="D260" s="25"/>
      <c r="E260" s="25"/>
      <c r="F260" s="25"/>
      <c r="G260" s="25"/>
      <c r="H260" s="25"/>
      <c r="I260" s="25"/>
    </row>
    <row r="261" spans="1:9" ht="39.950000000000003" customHeight="1" x14ac:dyDescent="0.25">
      <c r="A261" s="29">
        <f>COUNTIF($C$1:C261,C261)+1</f>
        <v>39</v>
      </c>
      <c r="B261" s="29" t="str">
        <f>VLOOKUP(A261,$K$4:$L$73,2,FALSE)</f>
        <v>(L3T2) A</v>
      </c>
      <c r="C261" s="30" t="s">
        <v>0</v>
      </c>
      <c r="D261" s="24" t="str">
        <f ca="1">IFERROR(INDEX(Data!$A$10:$O$1069,MATCH(CONCATENATE($C261,D$1,$B261),Data!$K$10:$K$1069,0),15),"")</f>
        <v/>
      </c>
      <c r="E261" s="24" t="str">
        <f ca="1">IFERROR(INDEX(Data!$A$10:$O$1069,MATCH(CONCATENATE($C261,E$1,$B261),Data!$K$10:$K$1069,0),15),"")</f>
        <v/>
      </c>
      <c r="F261" s="24" t="str">
        <f ca="1">IFERROR(INDEX(Data!$A$10:$O$1069,MATCH(CONCATENATE($C261,F$1,$B261),Data!$K$10:$K$1069,0),15),"")</f>
        <v/>
      </c>
      <c r="G261" s="24" t="str">
        <f ca="1">IFERROR(INDEX(Data!$A$10:$O$1069,MATCH(CONCATENATE($C261,G$1,$B261),Data!$K$10:$K$1069,0),15),"")</f>
        <v/>
      </c>
      <c r="H261" s="24" t="str">
        <f ca="1">IFERROR(INDEX(Data!$A$10:$O$1069,MATCH(CONCATENATE($C261,H$1,$B261),Data!$K$10:$K$1069,0),15),"")</f>
        <v/>
      </c>
      <c r="I261" s="24" t="str">
        <f ca="1">IFERROR(INDEX(Data!$A$10:$O$1069,MATCH(CONCATENATE($C261,I$1,$B261),Data!$K$10:$K$1069,0),15),"")</f>
        <v/>
      </c>
    </row>
    <row r="262" spans="1:9" ht="39.950000000000003" customHeight="1" x14ac:dyDescent="0.25">
      <c r="A262" s="29">
        <f>COUNTIF($C$1:C262,C262)+1</f>
        <v>39</v>
      </c>
      <c r="B262" s="29" t="str">
        <f t="shared" si="4"/>
        <v>(L3T2) A</v>
      </c>
      <c r="C262" s="30" t="s">
        <v>12</v>
      </c>
      <c r="D262" s="24" t="str">
        <f ca="1">IFERROR(INDEX(Data!$A$10:$O$1069,MATCH(CONCATENATE($C262,D$1,$B262),Data!$K$10:$K$1069,0),15),"")</f>
        <v/>
      </c>
      <c r="E262" s="24" t="str">
        <f ca="1">IFERROR(INDEX(Data!$A$10:$O$1069,MATCH(CONCATENATE($C262,E$1,$B262),Data!$K$10:$K$1069,0),15),"")</f>
        <v/>
      </c>
      <c r="F262" s="24" t="str">
        <f ca="1">IFERROR(INDEX(Data!$A$10:$O$1069,MATCH(CONCATENATE($C262,F$1,$B262),Data!$K$10:$K$1069,0),15),"")</f>
        <v/>
      </c>
      <c r="G262" s="24" t="str">
        <f ca="1">IFERROR(INDEX(Data!$A$10:$O$1069,MATCH(CONCATENATE($C262,G$1,$B262),Data!$K$10:$K$1069,0),15),"")</f>
        <v/>
      </c>
      <c r="H262" s="24" t="str">
        <f ca="1">IFERROR(INDEX(Data!$A$10:$O$1069,MATCH(CONCATENATE($C262,H$1,$B262),Data!$K$10:$K$1069,0),15),"")</f>
        <v/>
      </c>
      <c r="I262" s="24" t="str">
        <f ca="1">IFERROR(INDEX(Data!$A$10:$O$1069,MATCH(CONCATENATE($C262,I$1,$B262),Data!$K$10:$K$1069,0),15),"")</f>
        <v/>
      </c>
    </row>
    <row r="263" spans="1:9" ht="39.950000000000003" customHeight="1" x14ac:dyDescent="0.25">
      <c r="A263" s="29">
        <f>COUNTIF($C$1:C263,C263)+1</f>
        <v>39</v>
      </c>
      <c r="B263" s="29" t="str">
        <f t="shared" si="4"/>
        <v>(L3T2) A</v>
      </c>
      <c r="C263" s="30" t="s">
        <v>13</v>
      </c>
      <c r="D263" s="24" t="str">
        <f ca="1">IFERROR(INDEX(Data!$A$10:$O$1069,MATCH(CONCATENATE($C263,D$1,$B263),Data!$K$10:$K$1069,0),15),"")</f>
        <v/>
      </c>
      <c r="E263" s="24" t="str">
        <f ca="1">IFERROR(INDEX(Data!$A$10:$O$1069,MATCH(CONCATENATE($C263,E$1,$B263),Data!$K$10:$K$1069,0),15),"")</f>
        <v/>
      </c>
      <c r="F263" s="24" t="str">
        <f ca="1">IFERROR(INDEX(Data!$A$10:$O$1069,MATCH(CONCATENATE($C263,F$1,$B263),Data!$K$10:$K$1069,0),15),"")</f>
        <v/>
      </c>
      <c r="G263" s="24" t="str">
        <f ca="1">IFERROR(INDEX(Data!$A$10:$O$1069,MATCH(CONCATENATE($C263,G$1,$B263),Data!$K$10:$K$1069,0),15),"")</f>
        <v/>
      </c>
      <c r="H263" s="24" t="str">
        <f ca="1">IFERROR(INDEX(Data!$A$10:$O$1069,MATCH(CONCATENATE($C263,H$1,$B263),Data!$K$10:$K$1069,0),15),"")</f>
        <v/>
      </c>
      <c r="I263" s="24" t="str">
        <f ca="1">IFERROR(INDEX(Data!$A$10:$O$1069,MATCH(CONCATENATE($C263,I$1,$B263),Data!$K$10:$K$1069,0),15),"")</f>
        <v/>
      </c>
    </row>
    <row r="264" spans="1:9" ht="39.950000000000003" customHeight="1" x14ac:dyDescent="0.25">
      <c r="A264" s="29">
        <f>COUNTIF($C$1:C264,C264)+1</f>
        <v>39</v>
      </c>
      <c r="B264" s="29" t="str">
        <f t="shared" si="4"/>
        <v>(L3T2) A</v>
      </c>
      <c r="C264" s="30" t="s">
        <v>14</v>
      </c>
      <c r="D264" s="24" t="str">
        <f ca="1">IFERROR(INDEX(Data!$A$10:$O$1069,MATCH(CONCATENATE($C264,D$1,$B264),Data!$K$10:$K$1069,0),15),"")</f>
        <v/>
      </c>
      <c r="E264" s="24" t="str">
        <f ca="1">IFERROR(INDEX(Data!$A$10:$O$1069,MATCH(CONCATENATE($C264,E$1,$B264),Data!$K$10:$K$1069,0),15),"")</f>
        <v/>
      </c>
      <c r="F264" s="24" t="str">
        <f ca="1">IFERROR(INDEX(Data!$A$10:$O$1069,MATCH(CONCATENATE($C264,F$1,$B264),Data!$K$10:$K$1069,0),15),"")</f>
        <v/>
      </c>
      <c r="G264" s="24" t="str">
        <f ca="1">IFERROR(INDEX(Data!$A$10:$O$1069,MATCH(CONCATENATE($C264,G$1,$B264),Data!$K$10:$K$1069,0),15),"")</f>
        <v/>
      </c>
      <c r="H264" s="24" t="str">
        <f ca="1">IFERROR(INDEX(Data!$A$10:$O$1069,MATCH(CONCATENATE($C264,H$1,$B264),Data!$K$10:$K$1069,0),15),"")</f>
        <v/>
      </c>
      <c r="I264" s="24" t="str">
        <f ca="1">IFERROR(INDEX(Data!$A$10:$O$1069,MATCH(CONCATENATE($C264,I$1,$B264),Data!$K$10:$K$1069,0),15),"")</f>
        <v/>
      </c>
    </row>
    <row r="265" spans="1:9" ht="39.950000000000003" customHeight="1" x14ac:dyDescent="0.25">
      <c r="A265" s="29">
        <f>COUNTIF($C$1:C265,C265)+1</f>
        <v>39</v>
      </c>
      <c r="B265" s="29" t="str">
        <f t="shared" si="4"/>
        <v>(L3T2) A</v>
      </c>
      <c r="C265" s="30" t="s">
        <v>15</v>
      </c>
      <c r="D265" s="24" t="str">
        <f ca="1">IFERROR(INDEX(Data!$A$10:$O$1069,MATCH(CONCATENATE($C265,D$1,$B265),Data!$K$10:$K$1069,0),15),"")</f>
        <v/>
      </c>
      <c r="E265" s="24" t="str">
        <f ca="1">IFERROR(INDEX(Data!$A$10:$O$1069,MATCH(CONCATENATE($C265,E$1,$B265),Data!$K$10:$K$1069,0),15),"")</f>
        <v/>
      </c>
      <c r="F265" s="24" t="str">
        <f ca="1">IFERROR(INDEX(Data!$A$10:$O$1069,MATCH(CONCATENATE($C265,F$1,$B265),Data!$K$10:$K$1069,0),15),"")</f>
        <v/>
      </c>
      <c r="G265" s="24" t="str">
        <f ca="1">IFERROR(INDEX(Data!$A$10:$O$1069,MATCH(CONCATENATE($C265,G$1,$B265),Data!$K$10:$K$1069,0),15),"")</f>
        <v/>
      </c>
      <c r="H265" s="24" t="str">
        <f ca="1">IFERROR(INDEX(Data!$A$10:$O$1069,MATCH(CONCATENATE($C265,H$1,$B265),Data!$K$10:$K$1069,0),15),"")</f>
        <v/>
      </c>
      <c r="I265" s="24" t="str">
        <f ca="1">IFERROR(INDEX(Data!$A$10:$O$1069,MATCH(CONCATENATE($C265,I$1,$B265),Data!$K$10:$K$1069,0),15),"")</f>
        <v/>
      </c>
    </row>
    <row r="266" spans="1:9" ht="39.950000000000003" customHeight="1" x14ac:dyDescent="0.25">
      <c r="A266" s="29">
        <f>COUNTIF($C$1:C266,C266)+1</f>
        <v>39</v>
      </c>
      <c r="B266" s="29" t="str">
        <f t="shared" si="4"/>
        <v>(L3T2) A</v>
      </c>
      <c r="C266" s="30" t="s">
        <v>16</v>
      </c>
      <c r="D266" s="24" t="str">
        <f ca="1">IFERROR(INDEX(Data!$A$10:$O$1069,MATCH(CONCATENATE($C266,D$1,$B266),Data!$K$10:$K$1069,0),15),"")</f>
        <v/>
      </c>
      <c r="E266" s="24" t="str">
        <f ca="1">IFERROR(INDEX(Data!$A$10:$O$1069,MATCH(CONCATENATE($C266,E$1,$B266),Data!$K$10:$K$1069,0),15),"")</f>
        <v/>
      </c>
      <c r="F266" s="24" t="str">
        <f ca="1">IFERROR(INDEX(Data!$A$10:$O$1069,MATCH(CONCATENATE($C266,F$1,$B266),Data!$K$10:$K$1069,0),15),"")</f>
        <v/>
      </c>
      <c r="G266" s="24" t="str">
        <f ca="1">IFERROR(INDEX(Data!$A$10:$O$1069,MATCH(CONCATENATE($C266,G$1,$B266),Data!$K$10:$K$1069,0),15),"")</f>
        <v/>
      </c>
      <c r="H266" s="24" t="str">
        <f ca="1">IFERROR(INDEX(Data!$A$10:$O$1069,MATCH(CONCATENATE($C266,H$1,$B266),Data!$K$10:$K$1069,0),15),"")</f>
        <v/>
      </c>
      <c r="I266" s="24" t="str">
        <f ca="1">IFERROR(INDEX(Data!$A$10:$O$1069,MATCH(CONCATENATE($C266,I$1,$B266),Data!$K$10:$K$1069,0),15),"")</f>
        <v/>
      </c>
    </row>
    <row r="267" spans="1:9" ht="39.950000000000003" customHeight="1" x14ac:dyDescent="0.25">
      <c r="A267" s="31"/>
      <c r="B267" s="31"/>
      <c r="C267" s="30"/>
      <c r="D267" s="25"/>
      <c r="E267" s="25"/>
      <c r="F267" s="25"/>
      <c r="G267" s="25"/>
      <c r="H267" s="25"/>
      <c r="I267" s="25"/>
    </row>
    <row r="268" spans="1:9" ht="39.950000000000003" customHeight="1" x14ac:dyDescent="0.25">
      <c r="A268" s="29">
        <f>COUNTIF($C$1:C268,C268)+1</f>
        <v>40</v>
      </c>
      <c r="B268" s="29" t="str">
        <f>VLOOKUP(A268,$K$4:$L$73,2,FALSE)</f>
        <v>(L3T2) B</v>
      </c>
      <c r="C268" s="30" t="s">
        <v>0</v>
      </c>
      <c r="D268" s="24" t="str">
        <f ca="1">IFERROR(INDEX(Data!$A$10:$O$1069,MATCH(CONCATENATE($C268,D$1,$B268),Data!$K$10:$K$1069,0),15),"")</f>
        <v/>
      </c>
      <c r="E268" s="24" t="str">
        <f ca="1">IFERROR(INDEX(Data!$A$10:$O$1069,MATCH(CONCATENATE($C268,E$1,$B268),Data!$K$10:$K$1069,0),15),"")</f>
        <v/>
      </c>
      <c r="F268" s="24" t="str">
        <f ca="1">IFERROR(INDEX(Data!$A$10:$O$1069,MATCH(CONCATENATE($C268,F$1,$B268),Data!$K$10:$K$1069,0),15),"")</f>
        <v/>
      </c>
      <c r="G268" s="24" t="str">
        <f ca="1">IFERROR(INDEX(Data!$A$10:$O$1069,MATCH(CONCATENATE($C268,G$1,$B268),Data!$K$10:$K$1069,0),15),"")</f>
        <v/>
      </c>
      <c r="H268" s="24" t="str">
        <f ca="1">IFERROR(INDEX(Data!$A$10:$O$1069,MATCH(CONCATENATE($C268,H$1,$B268),Data!$K$10:$K$1069,0),15),"")</f>
        <v/>
      </c>
      <c r="I268" s="24" t="str">
        <f ca="1">IFERROR(INDEX(Data!$A$10:$O$1069,MATCH(CONCATENATE($C268,I$1,$B268),Data!$K$10:$K$1069,0),15),"")</f>
        <v/>
      </c>
    </row>
    <row r="269" spans="1:9" ht="39.950000000000003" customHeight="1" x14ac:dyDescent="0.25">
      <c r="A269" s="29">
        <f>COUNTIF($C$1:C269,C269)+1</f>
        <v>40</v>
      </c>
      <c r="B269" s="29" t="str">
        <f t="shared" si="4"/>
        <v>(L3T2) B</v>
      </c>
      <c r="C269" s="30" t="s">
        <v>12</v>
      </c>
      <c r="D269" s="24" t="str">
        <f ca="1">IFERROR(INDEX(Data!$A$10:$O$1069,MATCH(CONCATENATE($C269,D$1,$B269),Data!$K$10:$K$1069,0),15),"")</f>
        <v/>
      </c>
      <c r="E269" s="24" t="str">
        <f ca="1">IFERROR(INDEX(Data!$A$10:$O$1069,MATCH(CONCATENATE($C269,E$1,$B269),Data!$K$10:$K$1069,0),15),"")</f>
        <v/>
      </c>
      <c r="F269" s="24" t="str">
        <f ca="1">IFERROR(INDEX(Data!$A$10:$O$1069,MATCH(CONCATENATE($C269,F$1,$B269),Data!$K$10:$K$1069,0),15),"")</f>
        <v/>
      </c>
      <c r="G269" s="24" t="str">
        <f ca="1">IFERROR(INDEX(Data!$A$10:$O$1069,MATCH(CONCATENATE($C269,G$1,$B269),Data!$K$10:$K$1069,0),15),"")</f>
        <v/>
      </c>
      <c r="H269" s="24" t="str">
        <f ca="1">IFERROR(INDEX(Data!$A$10:$O$1069,MATCH(CONCATENATE($C269,H$1,$B269),Data!$K$10:$K$1069,0),15),"")</f>
        <v/>
      </c>
      <c r="I269" s="24" t="str">
        <f ca="1">IFERROR(INDEX(Data!$A$10:$O$1069,MATCH(CONCATENATE($C269,I$1,$B269),Data!$K$10:$K$1069,0),15),"")</f>
        <v/>
      </c>
    </row>
    <row r="270" spans="1:9" ht="39.950000000000003" customHeight="1" x14ac:dyDescent="0.25">
      <c r="A270" s="29">
        <f>COUNTIF($C$1:C270,C270)+1</f>
        <v>40</v>
      </c>
      <c r="B270" s="29" t="str">
        <f t="shared" si="4"/>
        <v>(L3T2) B</v>
      </c>
      <c r="C270" s="30" t="s">
        <v>13</v>
      </c>
      <c r="D270" s="24" t="str">
        <f ca="1">IFERROR(INDEX(Data!$A$10:$O$1069,MATCH(CONCATENATE($C270,D$1,$B270),Data!$K$10:$K$1069,0),15),"")</f>
        <v/>
      </c>
      <c r="E270" s="24" t="str">
        <f ca="1">IFERROR(INDEX(Data!$A$10:$O$1069,MATCH(CONCATENATE($C270,E$1,$B270),Data!$K$10:$K$1069,0),15),"")</f>
        <v/>
      </c>
      <c r="F270" s="24" t="str">
        <f ca="1">IFERROR(INDEX(Data!$A$10:$O$1069,MATCH(CONCATENATE($C270,F$1,$B270),Data!$K$10:$K$1069,0),15),"")</f>
        <v/>
      </c>
      <c r="G270" s="24" t="str">
        <f ca="1">IFERROR(INDEX(Data!$A$10:$O$1069,MATCH(CONCATENATE($C270,G$1,$B270),Data!$K$10:$K$1069,0),15),"")</f>
        <v/>
      </c>
      <c r="H270" s="24" t="str">
        <f ca="1">IFERROR(INDEX(Data!$A$10:$O$1069,MATCH(CONCATENATE($C270,H$1,$B270),Data!$K$10:$K$1069,0),15),"")</f>
        <v/>
      </c>
      <c r="I270" s="24" t="str">
        <f ca="1">IFERROR(INDEX(Data!$A$10:$O$1069,MATCH(CONCATENATE($C270,I$1,$B270),Data!$K$10:$K$1069,0),15),"")</f>
        <v/>
      </c>
    </row>
    <row r="271" spans="1:9" ht="39.950000000000003" customHeight="1" x14ac:dyDescent="0.25">
      <c r="A271" s="29">
        <f>COUNTIF($C$1:C271,C271)+1</f>
        <v>40</v>
      </c>
      <c r="B271" s="29" t="str">
        <f t="shared" si="4"/>
        <v>(L3T2) B</v>
      </c>
      <c r="C271" s="30" t="s">
        <v>14</v>
      </c>
      <c r="D271" s="24" t="str">
        <f ca="1">IFERROR(INDEX(Data!$A$10:$O$1069,MATCH(CONCATENATE($C271,D$1,$B271),Data!$K$10:$K$1069,0),15),"")</f>
        <v/>
      </c>
      <c r="E271" s="24" t="str">
        <f ca="1">IFERROR(INDEX(Data!$A$10:$O$1069,MATCH(CONCATENATE($C271,E$1,$B271),Data!$K$10:$K$1069,0),15),"")</f>
        <v/>
      </c>
      <c r="F271" s="24" t="str">
        <f ca="1">IFERROR(INDEX(Data!$A$10:$O$1069,MATCH(CONCATENATE($C271,F$1,$B271),Data!$K$10:$K$1069,0),15),"")</f>
        <v/>
      </c>
      <c r="G271" s="24" t="str">
        <f ca="1">IFERROR(INDEX(Data!$A$10:$O$1069,MATCH(CONCATENATE($C271,G$1,$B271),Data!$K$10:$K$1069,0),15),"")</f>
        <v/>
      </c>
      <c r="H271" s="24" t="str">
        <f ca="1">IFERROR(INDEX(Data!$A$10:$O$1069,MATCH(CONCATENATE($C271,H$1,$B271),Data!$K$10:$K$1069,0),15),"")</f>
        <v/>
      </c>
      <c r="I271" s="24" t="str">
        <f ca="1">IFERROR(INDEX(Data!$A$10:$O$1069,MATCH(CONCATENATE($C271,I$1,$B271),Data!$K$10:$K$1069,0),15),"")</f>
        <v/>
      </c>
    </row>
    <row r="272" spans="1:9" ht="39.950000000000003" customHeight="1" x14ac:dyDescent="0.25">
      <c r="A272" s="29">
        <f>COUNTIF($C$1:C272,C272)+1</f>
        <v>40</v>
      </c>
      <c r="B272" s="29" t="str">
        <f t="shared" si="4"/>
        <v>(L3T2) B</v>
      </c>
      <c r="C272" s="30" t="s">
        <v>15</v>
      </c>
      <c r="D272" s="24" t="str">
        <f ca="1">IFERROR(INDEX(Data!$A$10:$O$1069,MATCH(CONCATENATE($C272,D$1,$B272),Data!$K$10:$K$1069,0),15),"")</f>
        <v/>
      </c>
      <c r="E272" s="24" t="str">
        <f ca="1">IFERROR(INDEX(Data!$A$10:$O$1069,MATCH(CONCATENATE($C272,E$1,$B272),Data!$K$10:$K$1069,0),15),"")</f>
        <v/>
      </c>
      <c r="F272" s="24" t="str">
        <f ca="1">IFERROR(INDEX(Data!$A$10:$O$1069,MATCH(CONCATENATE($C272,F$1,$B272),Data!$K$10:$K$1069,0),15),"")</f>
        <v/>
      </c>
      <c r="G272" s="24" t="str">
        <f ca="1">IFERROR(INDEX(Data!$A$10:$O$1069,MATCH(CONCATENATE($C272,G$1,$B272),Data!$K$10:$K$1069,0),15),"")</f>
        <v/>
      </c>
      <c r="H272" s="24" t="str">
        <f ca="1">IFERROR(INDEX(Data!$A$10:$O$1069,MATCH(CONCATENATE($C272,H$1,$B272),Data!$K$10:$K$1069,0),15),"")</f>
        <v/>
      </c>
      <c r="I272" s="24" t="str">
        <f ca="1">IFERROR(INDEX(Data!$A$10:$O$1069,MATCH(CONCATENATE($C272,I$1,$B272),Data!$K$10:$K$1069,0),15),"")</f>
        <v/>
      </c>
    </row>
    <row r="273" spans="1:9" ht="39.950000000000003" customHeight="1" x14ac:dyDescent="0.25">
      <c r="A273" s="29">
        <f>COUNTIF($C$1:C273,C273)+1</f>
        <v>40</v>
      </c>
      <c r="B273" s="29" t="str">
        <f t="shared" si="4"/>
        <v>(L3T2) B</v>
      </c>
      <c r="C273" s="30" t="s">
        <v>16</v>
      </c>
      <c r="D273" s="24" t="str">
        <f ca="1">IFERROR(INDEX(Data!$A$10:$O$1069,MATCH(CONCATENATE($C273,D$1,$B273),Data!$K$10:$K$1069,0),15),"")</f>
        <v/>
      </c>
      <c r="E273" s="24" t="str">
        <f ca="1">IFERROR(INDEX(Data!$A$10:$O$1069,MATCH(CONCATENATE($C273,E$1,$B273),Data!$K$10:$K$1069,0),15),"")</f>
        <v/>
      </c>
      <c r="F273" s="24" t="str">
        <f ca="1">IFERROR(INDEX(Data!$A$10:$O$1069,MATCH(CONCATENATE($C273,F$1,$B273),Data!$K$10:$K$1069,0),15),"")</f>
        <v/>
      </c>
      <c r="G273" s="24" t="str">
        <f ca="1">IFERROR(INDEX(Data!$A$10:$O$1069,MATCH(CONCATENATE($C273,G$1,$B273),Data!$K$10:$K$1069,0),15),"")</f>
        <v/>
      </c>
      <c r="H273" s="24" t="str">
        <f ca="1">IFERROR(INDEX(Data!$A$10:$O$1069,MATCH(CONCATENATE($C273,H$1,$B273),Data!$K$10:$K$1069,0),15),"")</f>
        <v/>
      </c>
      <c r="I273" s="24" t="str">
        <f ca="1">IFERROR(INDEX(Data!$A$10:$O$1069,MATCH(CONCATENATE($C273,I$1,$B273),Data!$K$10:$K$1069,0),15),"")</f>
        <v/>
      </c>
    </row>
    <row r="274" spans="1:9" ht="39.950000000000003" customHeight="1" x14ac:dyDescent="0.25">
      <c r="A274" s="31"/>
      <c r="B274" s="31"/>
      <c r="C274" s="30"/>
      <c r="D274" s="25"/>
      <c r="E274" s="25"/>
      <c r="F274" s="25"/>
      <c r="G274" s="25"/>
      <c r="H274" s="25"/>
      <c r="I274" s="25"/>
    </row>
    <row r="275" spans="1:9" ht="39.950000000000003" customHeight="1" x14ac:dyDescent="0.25">
      <c r="A275" s="29">
        <f>COUNTIF($C$1:C275,C275)+1</f>
        <v>41</v>
      </c>
      <c r="B275" s="29" t="str">
        <f>VLOOKUP(A275,$K$4:$L$73,2,FALSE)</f>
        <v>(L3T2)A</v>
      </c>
      <c r="C275" s="30" t="s">
        <v>0</v>
      </c>
      <c r="D275" s="24" t="str">
        <f ca="1">IFERROR(INDEX(Data!$A$10:$O$1069,MATCH(CONCATENATE($C275,D$1,$B275),Data!$K$10:$K$1069,0),15),"")</f>
        <v/>
      </c>
      <c r="E275" s="24" t="str">
        <f ca="1">IFERROR(INDEX(Data!$A$10:$O$1069,MATCH(CONCATENATE($C275,E$1,$B275),Data!$K$10:$K$1069,0),15),"")</f>
        <v/>
      </c>
      <c r="F275" s="24" t="str">
        <f ca="1">IFERROR(INDEX(Data!$A$10:$O$1069,MATCH(CONCATENATE($C275,F$1,$B275),Data!$K$10:$K$1069,0),15),"")</f>
        <v/>
      </c>
      <c r="G275" s="24" t="str">
        <f ca="1">IFERROR(INDEX(Data!$A$10:$O$1069,MATCH(CONCATENATE($C275,G$1,$B275),Data!$K$10:$K$1069,0),15),"")</f>
        <v/>
      </c>
      <c r="H275" s="24" t="str">
        <f ca="1">IFERROR(INDEX(Data!$A$10:$O$1069,MATCH(CONCATENATE($C275,H$1,$B275),Data!$K$10:$K$1069,0),15),"")</f>
        <v/>
      </c>
      <c r="I275" s="24" t="str">
        <f ca="1">IFERROR(INDEX(Data!$A$10:$O$1069,MATCH(CONCATENATE($C275,I$1,$B275),Data!$K$10:$K$1069,0),15),"")</f>
        <v/>
      </c>
    </row>
    <row r="276" spans="1:9" ht="39.950000000000003" customHeight="1" x14ac:dyDescent="0.25">
      <c r="A276" s="29">
        <f>COUNTIF($C$1:C276,C276)+1</f>
        <v>41</v>
      </c>
      <c r="B276" s="29" t="str">
        <f t="shared" si="4"/>
        <v>(L3T2)A</v>
      </c>
      <c r="C276" s="30" t="s">
        <v>12</v>
      </c>
      <c r="D276" s="24" t="str">
        <f ca="1">IFERROR(INDEX(Data!$A$10:$O$1069,MATCH(CONCATENATE($C276,D$1,$B276),Data!$K$10:$K$1069,0),15),"")</f>
        <v/>
      </c>
      <c r="E276" s="24" t="str">
        <f ca="1">IFERROR(INDEX(Data!$A$10:$O$1069,MATCH(CONCATENATE($C276,E$1,$B276),Data!$K$10:$K$1069,0),15),"")</f>
        <v/>
      </c>
      <c r="F276" s="24" t="str">
        <f ca="1">IFERROR(INDEX(Data!$A$10:$O$1069,MATCH(CONCATENATE($C276,F$1,$B276),Data!$K$10:$K$1069,0),15),"")</f>
        <v/>
      </c>
      <c r="G276" s="24" t="str">
        <f ca="1">IFERROR(INDEX(Data!$A$10:$O$1069,MATCH(CONCATENATE($C276,G$1,$B276),Data!$K$10:$K$1069,0),15),"")</f>
        <v/>
      </c>
      <c r="H276" s="24" t="str">
        <f ca="1">IFERROR(INDEX(Data!$A$10:$O$1069,MATCH(CONCATENATE($C276,H$1,$B276),Data!$K$10:$K$1069,0),15),"")</f>
        <v/>
      </c>
      <c r="I276" s="24" t="str">
        <f ca="1">IFERROR(INDEX(Data!$A$10:$O$1069,MATCH(CONCATENATE($C276,I$1,$B276),Data!$K$10:$K$1069,0),15),"")</f>
        <v/>
      </c>
    </row>
    <row r="277" spans="1:9" ht="39.950000000000003" customHeight="1" x14ac:dyDescent="0.25">
      <c r="A277" s="29">
        <f>COUNTIF($C$1:C277,C277)+1</f>
        <v>41</v>
      </c>
      <c r="B277" s="29" t="str">
        <f t="shared" si="4"/>
        <v>(L3T2)A</v>
      </c>
      <c r="C277" s="30" t="s">
        <v>13</v>
      </c>
      <c r="D277" s="24" t="str">
        <f ca="1">IFERROR(INDEX(Data!$A$10:$O$1069,MATCH(CONCATENATE($C277,D$1,$B277),Data!$K$10:$K$1069,0),15),"")</f>
        <v/>
      </c>
      <c r="E277" s="24" t="str">
        <f ca="1">IFERROR(INDEX(Data!$A$10:$O$1069,MATCH(CONCATENATE($C277,E$1,$B277),Data!$K$10:$K$1069,0),15),"")</f>
        <v/>
      </c>
      <c r="F277" s="24" t="str">
        <f ca="1">IFERROR(INDEX(Data!$A$10:$O$1069,MATCH(CONCATENATE($C277,F$1,$B277),Data!$K$10:$K$1069,0),15),"")</f>
        <v/>
      </c>
      <c r="G277" s="24" t="str">
        <f ca="1">IFERROR(INDEX(Data!$A$10:$O$1069,MATCH(CONCATENATE($C277,G$1,$B277),Data!$K$10:$K$1069,0),15),"")</f>
        <v/>
      </c>
      <c r="H277" s="24" t="str">
        <f ca="1">IFERROR(INDEX(Data!$A$10:$O$1069,MATCH(CONCATENATE($C277,H$1,$B277),Data!$K$10:$K$1069,0),15),"")</f>
        <v/>
      </c>
      <c r="I277" s="24" t="str">
        <f ca="1">IFERROR(INDEX(Data!$A$10:$O$1069,MATCH(CONCATENATE($C277,I$1,$B277),Data!$K$10:$K$1069,0),15),"")</f>
        <v/>
      </c>
    </row>
    <row r="278" spans="1:9" ht="39.950000000000003" customHeight="1" x14ac:dyDescent="0.25">
      <c r="A278" s="29">
        <f>COUNTIF($C$1:C278,C278)+1</f>
        <v>41</v>
      </c>
      <c r="B278" s="29" t="str">
        <f t="shared" si="4"/>
        <v>(L3T2)A</v>
      </c>
      <c r="C278" s="30" t="s">
        <v>14</v>
      </c>
      <c r="D278" s="24" t="str">
        <f ca="1">IFERROR(INDEX(Data!$A$10:$O$1069,MATCH(CONCATENATE($C278,D$1,$B278),Data!$K$10:$K$1069,0),15),"")</f>
        <v/>
      </c>
      <c r="E278" s="24" t="str">
        <f ca="1">IFERROR(INDEX(Data!$A$10:$O$1069,MATCH(CONCATENATE($C278,E$1,$B278),Data!$K$10:$K$1069,0),15),"")</f>
        <v/>
      </c>
      <c r="F278" s="24" t="str">
        <f ca="1">IFERROR(INDEX(Data!$A$10:$O$1069,MATCH(CONCATENATE($C278,F$1,$B278),Data!$K$10:$K$1069,0),15),"")</f>
        <v/>
      </c>
      <c r="G278" s="24" t="str">
        <f ca="1">IFERROR(INDEX(Data!$A$10:$O$1069,MATCH(CONCATENATE($C278,G$1,$B278),Data!$K$10:$K$1069,0),15),"")</f>
        <v/>
      </c>
      <c r="H278" s="24" t="str">
        <f ca="1">IFERROR(INDEX(Data!$A$10:$O$1069,MATCH(CONCATENATE($C278,H$1,$B278),Data!$K$10:$K$1069,0),15),"")</f>
        <v/>
      </c>
      <c r="I278" s="24" t="str">
        <f ca="1">IFERROR(INDEX(Data!$A$10:$O$1069,MATCH(CONCATENATE($C278,I$1,$B278),Data!$K$10:$K$1069,0),15),"")</f>
        <v/>
      </c>
    </row>
    <row r="279" spans="1:9" ht="39.950000000000003" customHeight="1" x14ac:dyDescent="0.25">
      <c r="A279" s="29">
        <f>COUNTIF($C$1:C279,C279)+1</f>
        <v>41</v>
      </c>
      <c r="B279" s="29" t="str">
        <f t="shared" si="4"/>
        <v>(L3T2)A</v>
      </c>
      <c r="C279" s="30" t="s">
        <v>15</v>
      </c>
      <c r="D279" s="24" t="str">
        <f ca="1">IFERROR(INDEX(Data!$A$10:$O$1069,MATCH(CONCATENATE($C279,D$1,$B279),Data!$K$10:$K$1069,0),15),"")</f>
        <v/>
      </c>
      <c r="E279" s="24" t="str">
        <f ca="1">IFERROR(INDEX(Data!$A$10:$O$1069,MATCH(CONCATENATE($C279,E$1,$B279),Data!$K$10:$K$1069,0),15),"")</f>
        <v/>
      </c>
      <c r="F279" s="24" t="str">
        <f ca="1">IFERROR(INDEX(Data!$A$10:$O$1069,MATCH(CONCATENATE($C279,F$1,$B279),Data!$K$10:$K$1069,0),15),"")</f>
        <v/>
      </c>
      <c r="G279" s="24" t="str">
        <f ca="1">IFERROR(INDEX(Data!$A$10:$O$1069,MATCH(CONCATENATE($C279,G$1,$B279),Data!$K$10:$K$1069,0),15),"")</f>
        <v/>
      </c>
      <c r="H279" s="24" t="str">
        <f ca="1">IFERROR(INDEX(Data!$A$10:$O$1069,MATCH(CONCATENATE($C279,H$1,$B279),Data!$K$10:$K$1069,0),15),"")</f>
        <v/>
      </c>
      <c r="I279" s="24" t="str">
        <f ca="1">IFERROR(INDEX(Data!$A$10:$O$1069,MATCH(CONCATENATE($C279,I$1,$B279),Data!$K$10:$K$1069,0),15),"")</f>
        <v/>
      </c>
    </row>
    <row r="280" spans="1:9" ht="39.950000000000003" customHeight="1" x14ac:dyDescent="0.25">
      <c r="A280" s="29">
        <f>COUNTIF($C$1:C280,C280)+1</f>
        <v>41</v>
      </c>
      <c r="B280" s="29" t="str">
        <f t="shared" si="4"/>
        <v>(L3T2)A</v>
      </c>
      <c r="C280" s="30" t="s">
        <v>16</v>
      </c>
      <c r="D280" s="24" t="str">
        <f ca="1">IFERROR(INDEX(Data!$A$10:$O$1069,MATCH(CONCATENATE($C280,D$1,$B280),Data!$K$10:$K$1069,0),15),"")</f>
        <v/>
      </c>
      <c r="E280" s="24" t="str">
        <f ca="1">IFERROR(INDEX(Data!$A$10:$O$1069,MATCH(CONCATENATE($C280,E$1,$B280),Data!$K$10:$K$1069,0),15),"")</f>
        <v/>
      </c>
      <c r="F280" s="24" t="str">
        <f ca="1">IFERROR(INDEX(Data!$A$10:$O$1069,MATCH(CONCATENATE($C280,F$1,$B280),Data!$K$10:$K$1069,0),15),"")</f>
        <v/>
      </c>
      <c r="G280" s="24" t="str">
        <f ca="1">IFERROR(INDEX(Data!$A$10:$O$1069,MATCH(CONCATENATE($C280,G$1,$B280),Data!$K$10:$K$1069,0),15),"")</f>
        <v/>
      </c>
      <c r="H280" s="24" t="str">
        <f ca="1">IFERROR(INDEX(Data!$A$10:$O$1069,MATCH(CONCATENATE($C280,H$1,$B280),Data!$K$10:$K$1069,0),15),"")</f>
        <v/>
      </c>
      <c r="I280" s="24" t="str">
        <f ca="1">IFERROR(INDEX(Data!$A$10:$O$1069,MATCH(CONCATENATE($C280,I$1,$B280),Data!$K$10:$K$1069,0),15),"")</f>
        <v/>
      </c>
    </row>
    <row r="281" spans="1:9" ht="39.950000000000003" customHeight="1" x14ac:dyDescent="0.25">
      <c r="A281" s="31"/>
      <c r="B281" s="31"/>
      <c r="C281" s="30"/>
      <c r="D281" s="25"/>
      <c r="E281" s="25"/>
      <c r="F281" s="25"/>
      <c r="G281" s="25"/>
      <c r="H281" s="25"/>
      <c r="I281" s="25"/>
    </row>
    <row r="282" spans="1:9" ht="39.950000000000003" customHeight="1" x14ac:dyDescent="0.25">
      <c r="A282" s="29">
        <f>COUNTIF($C$1:C282,C282)+1</f>
        <v>42</v>
      </c>
      <c r="B282" s="29" t="str">
        <f>VLOOKUP(A282,$K$4:$L$73,2,FALSE)</f>
        <v>(L3T2)B</v>
      </c>
      <c r="C282" s="30" t="s">
        <v>0</v>
      </c>
      <c r="D282" s="24" t="str">
        <f ca="1">IFERROR(INDEX(Data!$A$10:$O$1069,MATCH(CONCATENATE($C282,D$1,$B282),Data!$K$10:$K$1069,0),15),"")</f>
        <v/>
      </c>
      <c r="E282" s="24" t="str">
        <f ca="1">IFERROR(INDEX(Data!$A$10:$O$1069,MATCH(CONCATENATE($C282,E$1,$B282),Data!$K$10:$K$1069,0),15),"")</f>
        <v/>
      </c>
      <c r="F282" s="24" t="str">
        <f ca="1">IFERROR(INDEX(Data!$A$10:$O$1069,MATCH(CONCATENATE($C282,F$1,$B282),Data!$K$10:$K$1069,0),15),"")</f>
        <v/>
      </c>
      <c r="G282" s="24" t="str">
        <f ca="1">IFERROR(INDEX(Data!$A$10:$O$1069,MATCH(CONCATENATE($C282,G$1,$B282),Data!$K$10:$K$1069,0),15),"")</f>
        <v/>
      </c>
      <c r="H282" s="24" t="str">
        <f ca="1">IFERROR(INDEX(Data!$A$10:$O$1069,MATCH(CONCATENATE($C282,H$1,$B282),Data!$K$10:$K$1069,0),15),"")</f>
        <v/>
      </c>
      <c r="I282" s="24" t="str">
        <f ca="1">IFERROR(INDEX(Data!$A$10:$O$1069,MATCH(CONCATENATE($C282,I$1,$B282),Data!$K$10:$K$1069,0),15),"")</f>
        <v/>
      </c>
    </row>
    <row r="283" spans="1:9" ht="39.950000000000003" customHeight="1" x14ac:dyDescent="0.25">
      <c r="A283" s="29">
        <f>COUNTIF($C$1:C283,C283)+1</f>
        <v>42</v>
      </c>
      <c r="B283" s="29" t="str">
        <f t="shared" si="4"/>
        <v>(L3T2)B</v>
      </c>
      <c r="C283" s="30" t="s">
        <v>12</v>
      </c>
      <c r="D283" s="24" t="str">
        <f ca="1">IFERROR(INDEX(Data!$A$10:$O$1069,MATCH(CONCATENATE($C283,D$1,$B283),Data!$K$10:$K$1069,0),15),"")</f>
        <v/>
      </c>
      <c r="E283" s="24" t="str">
        <f ca="1">IFERROR(INDEX(Data!$A$10:$O$1069,MATCH(CONCATENATE($C283,E$1,$B283),Data!$K$10:$K$1069,0),15),"")</f>
        <v/>
      </c>
      <c r="F283" s="24" t="str">
        <f ca="1">IFERROR(INDEX(Data!$A$10:$O$1069,MATCH(CONCATENATE($C283,F$1,$B283),Data!$K$10:$K$1069,0),15),"")</f>
        <v/>
      </c>
      <c r="G283" s="24" t="str">
        <f ca="1">IFERROR(INDEX(Data!$A$10:$O$1069,MATCH(CONCATENATE($C283,G$1,$B283),Data!$K$10:$K$1069,0),15),"")</f>
        <v/>
      </c>
      <c r="H283" s="24" t="str">
        <f ca="1">IFERROR(INDEX(Data!$A$10:$O$1069,MATCH(CONCATENATE($C283,H$1,$B283),Data!$K$10:$K$1069,0),15),"")</f>
        <v/>
      </c>
      <c r="I283" s="24" t="str">
        <f ca="1">IFERROR(INDEX(Data!$A$10:$O$1069,MATCH(CONCATENATE($C283,I$1,$B283),Data!$K$10:$K$1069,0),15),"")</f>
        <v/>
      </c>
    </row>
    <row r="284" spans="1:9" ht="39.950000000000003" customHeight="1" x14ac:dyDescent="0.25">
      <c r="A284" s="29">
        <f>COUNTIF($C$1:C284,C284)+1</f>
        <v>42</v>
      </c>
      <c r="B284" s="29" t="str">
        <f t="shared" si="4"/>
        <v>(L3T2)B</v>
      </c>
      <c r="C284" s="30" t="s">
        <v>13</v>
      </c>
      <c r="D284" s="24" t="str">
        <f ca="1">IFERROR(INDEX(Data!$A$10:$O$1069,MATCH(CONCATENATE($C284,D$1,$B284),Data!$K$10:$K$1069,0),15),"")</f>
        <v/>
      </c>
      <c r="E284" s="24" t="str">
        <f ca="1">IFERROR(INDEX(Data!$A$10:$O$1069,MATCH(CONCATENATE($C284,E$1,$B284),Data!$K$10:$K$1069,0),15),"")</f>
        <v/>
      </c>
      <c r="F284" s="24" t="str">
        <f ca="1">IFERROR(INDEX(Data!$A$10:$O$1069,MATCH(CONCATENATE($C284,F$1,$B284),Data!$K$10:$K$1069,0),15),"")</f>
        <v/>
      </c>
      <c r="G284" s="24" t="str">
        <f ca="1">IFERROR(INDEX(Data!$A$10:$O$1069,MATCH(CONCATENATE($C284,G$1,$B284),Data!$K$10:$K$1069,0),15),"")</f>
        <v/>
      </c>
      <c r="H284" s="24" t="str">
        <f ca="1">IFERROR(INDEX(Data!$A$10:$O$1069,MATCH(CONCATENATE($C284,H$1,$B284),Data!$K$10:$K$1069,0),15),"")</f>
        <v/>
      </c>
      <c r="I284" s="24" t="str">
        <f ca="1">IFERROR(INDEX(Data!$A$10:$O$1069,MATCH(CONCATENATE($C284,I$1,$B284),Data!$K$10:$K$1069,0),15),"")</f>
        <v/>
      </c>
    </row>
    <row r="285" spans="1:9" ht="39.950000000000003" customHeight="1" x14ac:dyDescent="0.25">
      <c r="A285" s="29">
        <f>COUNTIF($C$1:C285,C285)+1</f>
        <v>42</v>
      </c>
      <c r="B285" s="29" t="str">
        <f t="shared" si="4"/>
        <v>(L3T2)B</v>
      </c>
      <c r="C285" s="30" t="s">
        <v>14</v>
      </c>
      <c r="D285" s="24" t="str">
        <f ca="1">IFERROR(INDEX(Data!$A$10:$O$1069,MATCH(CONCATENATE($C285,D$1,$B285),Data!$K$10:$K$1069,0),15),"")</f>
        <v/>
      </c>
      <c r="E285" s="24" t="str">
        <f ca="1">IFERROR(INDEX(Data!$A$10:$O$1069,MATCH(CONCATENATE($C285,E$1,$B285),Data!$K$10:$K$1069,0),15),"")</f>
        <v/>
      </c>
      <c r="F285" s="24" t="str">
        <f ca="1">IFERROR(INDEX(Data!$A$10:$O$1069,MATCH(CONCATENATE($C285,F$1,$B285),Data!$K$10:$K$1069,0),15),"")</f>
        <v/>
      </c>
      <c r="G285" s="24" t="str">
        <f ca="1">IFERROR(INDEX(Data!$A$10:$O$1069,MATCH(CONCATENATE($C285,G$1,$B285),Data!$K$10:$K$1069,0),15),"")</f>
        <v/>
      </c>
      <c r="H285" s="24" t="str">
        <f ca="1">IFERROR(INDEX(Data!$A$10:$O$1069,MATCH(CONCATENATE($C285,H$1,$B285),Data!$K$10:$K$1069,0),15),"")</f>
        <v>TE323(L3T2)B
704 --- Faysal</v>
      </c>
      <c r="I285" s="24" t="str">
        <f ca="1">IFERROR(INDEX(Data!$A$10:$O$1069,MATCH(CONCATENATE($C285,I$1,$B285),Data!$K$10:$K$1069,0),15),"")</f>
        <v>TE323(L3T2)B
704 --- Faysal</v>
      </c>
    </row>
    <row r="286" spans="1:9" ht="39.950000000000003" customHeight="1" x14ac:dyDescent="0.25">
      <c r="A286" s="29">
        <f>COUNTIF($C$1:C286,C286)+1</f>
        <v>42</v>
      </c>
      <c r="B286" s="29" t="str">
        <f t="shared" si="4"/>
        <v>(L3T2)B</v>
      </c>
      <c r="C286" s="30" t="s">
        <v>15</v>
      </c>
      <c r="D286" s="24" t="str">
        <f ca="1">IFERROR(INDEX(Data!$A$10:$O$1069,MATCH(CONCATENATE($C286,D$1,$B286),Data!$K$10:$K$1069,0),15),"")</f>
        <v/>
      </c>
      <c r="E286" s="24" t="str">
        <f ca="1">IFERROR(INDEX(Data!$A$10:$O$1069,MATCH(CONCATENATE($C286,E$1,$B286),Data!$K$10:$K$1069,0),15),"")</f>
        <v/>
      </c>
      <c r="F286" s="24" t="str">
        <f ca="1">IFERROR(INDEX(Data!$A$10:$O$1069,MATCH(CONCATENATE($C286,F$1,$B286),Data!$K$10:$K$1069,0),15),"")</f>
        <v/>
      </c>
      <c r="G286" s="24" t="str">
        <f ca="1">IFERROR(INDEX(Data!$A$10:$O$1069,MATCH(CONCATENATE($C286,G$1,$B286),Data!$K$10:$K$1069,0),15),"")</f>
        <v/>
      </c>
      <c r="H286" s="24" t="str">
        <f ca="1">IFERROR(INDEX(Data!$A$10:$O$1069,MATCH(CONCATENATE($C286,H$1,$B286),Data!$K$10:$K$1069,0),15),"")</f>
        <v/>
      </c>
      <c r="I286" s="24" t="str">
        <f ca="1">IFERROR(INDEX(Data!$A$10:$O$1069,MATCH(CONCATENATE($C286,I$1,$B286),Data!$K$10:$K$1069,0),15),"")</f>
        <v/>
      </c>
    </row>
    <row r="287" spans="1:9" ht="39.950000000000003" customHeight="1" x14ac:dyDescent="0.25">
      <c r="A287" s="29">
        <f>COUNTIF($C$1:C287,C287)+1</f>
        <v>42</v>
      </c>
      <c r="B287" s="29" t="str">
        <f t="shared" si="4"/>
        <v>(L3T2)B</v>
      </c>
      <c r="C287" s="30" t="s">
        <v>16</v>
      </c>
      <c r="D287" s="24" t="str">
        <f ca="1">IFERROR(INDEX(Data!$A$10:$O$1069,MATCH(CONCATENATE($C287,D$1,$B287),Data!$K$10:$K$1069,0),15),"")</f>
        <v/>
      </c>
      <c r="E287" s="24" t="str">
        <f ca="1">IFERROR(INDEX(Data!$A$10:$O$1069,MATCH(CONCATENATE($C287,E$1,$B287),Data!$K$10:$K$1069,0),15),"")</f>
        <v/>
      </c>
      <c r="F287" s="24" t="str">
        <f ca="1">IFERROR(INDEX(Data!$A$10:$O$1069,MATCH(CONCATENATE($C287,F$1,$B287),Data!$K$10:$K$1069,0),15),"")</f>
        <v/>
      </c>
      <c r="G287" s="24" t="str">
        <f ca="1">IFERROR(INDEX(Data!$A$10:$O$1069,MATCH(CONCATENATE($C287,G$1,$B287),Data!$K$10:$K$1069,0),15),"")</f>
        <v/>
      </c>
      <c r="H287" s="24" t="str">
        <f ca="1">IFERROR(INDEX(Data!$A$10:$O$1069,MATCH(CONCATENATE($C287,H$1,$B287),Data!$K$10:$K$1069,0),15),"")</f>
        <v/>
      </c>
      <c r="I287" s="24" t="str">
        <f ca="1">IFERROR(INDEX(Data!$A$10:$O$1069,MATCH(CONCATENATE($C287,I$1,$B287),Data!$K$10:$K$1069,0),15),"")</f>
        <v/>
      </c>
    </row>
    <row r="288" spans="1:9" ht="39.950000000000003" customHeight="1" x14ac:dyDescent="0.25">
      <c r="A288" s="31"/>
      <c r="B288" s="31"/>
      <c r="C288" s="30"/>
      <c r="D288" s="25"/>
      <c r="E288" s="25"/>
      <c r="F288" s="25"/>
      <c r="G288" s="25"/>
      <c r="H288" s="25"/>
      <c r="I288" s="25"/>
    </row>
    <row r="289" spans="1:9" ht="39.950000000000003" customHeight="1" x14ac:dyDescent="0.25">
      <c r="A289" s="29">
        <f>COUNTIF($C$1:C289,C289)+1</f>
        <v>43</v>
      </c>
      <c r="B289" s="29" t="str">
        <f>VLOOKUP(A289,$K$4:$L$73,2,FALSE)</f>
        <v>(L3T2)C</v>
      </c>
      <c r="C289" s="30" t="s">
        <v>0</v>
      </c>
      <c r="D289" s="24" t="str">
        <f ca="1">IFERROR(INDEX(Data!$A$10:$O$1069,MATCH(CONCATENATE($C289,D$1,$B289),Data!$K$10:$K$1069,0),15),"")</f>
        <v/>
      </c>
      <c r="E289" s="24" t="str">
        <f ca="1">IFERROR(INDEX(Data!$A$10:$O$1069,MATCH(CONCATENATE($C289,E$1,$B289),Data!$K$10:$K$1069,0),15),"")</f>
        <v/>
      </c>
      <c r="F289" s="24" t="str">
        <f ca="1">IFERROR(INDEX(Data!$A$10:$O$1069,MATCH(CONCATENATE($C289,F$1,$B289),Data!$K$10:$K$1069,0),15),"")</f>
        <v/>
      </c>
      <c r="G289" s="24" t="str">
        <f ca="1">IFERROR(INDEX(Data!$A$10:$O$1069,MATCH(CONCATENATE($C289,G$1,$B289),Data!$K$10:$K$1069,0),15),"")</f>
        <v/>
      </c>
      <c r="H289" s="24" t="str">
        <f ca="1">IFERROR(INDEX(Data!$A$10:$O$1069,MATCH(CONCATENATE($C289,H$1,$B289),Data!$K$10:$K$1069,0),15),"")</f>
        <v/>
      </c>
      <c r="I289" s="24" t="str">
        <f ca="1">IFERROR(INDEX(Data!$A$10:$O$1069,MATCH(CONCATENATE($C289,I$1,$B289),Data!$K$10:$K$1069,0),15),"")</f>
        <v/>
      </c>
    </row>
    <row r="290" spans="1:9" ht="39.950000000000003" customHeight="1" x14ac:dyDescent="0.25">
      <c r="A290" s="29">
        <f>COUNTIF($C$1:C290,C290)+1</f>
        <v>43</v>
      </c>
      <c r="B290" s="29" t="str">
        <f t="shared" si="4"/>
        <v>(L3T2)C</v>
      </c>
      <c r="C290" s="30" t="s">
        <v>12</v>
      </c>
      <c r="D290" s="24" t="str">
        <f ca="1">IFERROR(INDEX(Data!$A$10:$O$1069,MATCH(CONCATENATE($C290,D$1,$B290),Data!$K$10:$K$1069,0),15),"")</f>
        <v/>
      </c>
      <c r="E290" s="24" t="str">
        <f ca="1">IFERROR(INDEX(Data!$A$10:$O$1069,MATCH(CONCATENATE($C290,E$1,$B290),Data!$K$10:$K$1069,0),15),"")</f>
        <v/>
      </c>
      <c r="F290" s="24" t="str">
        <f ca="1">IFERROR(INDEX(Data!$A$10:$O$1069,MATCH(CONCATENATE($C290,F$1,$B290),Data!$K$10:$K$1069,0),15),"")</f>
        <v/>
      </c>
      <c r="G290" s="24" t="str">
        <f ca="1">IFERROR(INDEX(Data!$A$10:$O$1069,MATCH(CONCATENATE($C290,G$1,$B290),Data!$K$10:$K$1069,0),15),"")</f>
        <v/>
      </c>
      <c r="H290" s="24" t="str">
        <f ca="1">IFERROR(INDEX(Data!$A$10:$O$1069,MATCH(CONCATENATE($C290,H$1,$B290),Data!$K$10:$K$1069,0),15),"")</f>
        <v/>
      </c>
      <c r="I290" s="24" t="str">
        <f ca="1">IFERROR(INDEX(Data!$A$10:$O$1069,MATCH(CONCATENATE($C290,I$1,$B290),Data!$K$10:$K$1069,0),15),"")</f>
        <v/>
      </c>
    </row>
    <row r="291" spans="1:9" ht="39.950000000000003" customHeight="1" x14ac:dyDescent="0.25">
      <c r="A291" s="29">
        <f>COUNTIF($C$1:C291,C291)+1</f>
        <v>43</v>
      </c>
      <c r="B291" s="29" t="str">
        <f t="shared" si="4"/>
        <v>(L3T2)C</v>
      </c>
      <c r="C291" s="30" t="s">
        <v>13</v>
      </c>
      <c r="D291" s="24" t="str">
        <f ca="1">IFERROR(INDEX(Data!$A$10:$O$1069,MATCH(CONCATENATE($C291,D$1,$B291),Data!$K$10:$K$1069,0),15),"")</f>
        <v/>
      </c>
      <c r="E291" s="24" t="str">
        <f ca="1">IFERROR(INDEX(Data!$A$10:$O$1069,MATCH(CONCATENATE($C291,E$1,$B291),Data!$K$10:$K$1069,0),15),"")</f>
        <v/>
      </c>
      <c r="F291" s="24" t="str">
        <f ca="1">IFERROR(INDEX(Data!$A$10:$O$1069,MATCH(CONCATENATE($C291,F$1,$B291),Data!$K$10:$K$1069,0),15),"")</f>
        <v/>
      </c>
      <c r="G291" s="24" t="str">
        <f ca="1">IFERROR(INDEX(Data!$A$10:$O$1069,MATCH(CONCATENATE($C291,G$1,$B291),Data!$K$10:$K$1069,0),15),"")</f>
        <v/>
      </c>
      <c r="H291" s="24" t="str">
        <f ca="1">IFERROR(INDEX(Data!$A$10:$O$1069,MATCH(CONCATENATE($C291,H$1,$B291),Data!$K$10:$K$1069,0),15),"")</f>
        <v/>
      </c>
      <c r="I291" s="24" t="str">
        <f ca="1">IFERROR(INDEX(Data!$A$10:$O$1069,MATCH(CONCATENATE($C291,I$1,$B291),Data!$K$10:$K$1069,0),15),"")</f>
        <v/>
      </c>
    </row>
    <row r="292" spans="1:9" ht="39.950000000000003" customHeight="1" x14ac:dyDescent="0.25">
      <c r="A292" s="29">
        <f>COUNTIF($C$1:C292,C292)+1</f>
        <v>43</v>
      </c>
      <c r="B292" s="29" t="str">
        <f t="shared" si="4"/>
        <v>(L3T2)C</v>
      </c>
      <c r="C292" s="30" t="s">
        <v>14</v>
      </c>
      <c r="D292" s="24" t="str">
        <f ca="1">IFERROR(INDEX(Data!$A$10:$O$1069,MATCH(CONCATENATE($C292,D$1,$B292),Data!$K$10:$K$1069,0),15),"")</f>
        <v/>
      </c>
      <c r="E292" s="24" t="str">
        <f ca="1">IFERROR(INDEX(Data!$A$10:$O$1069,MATCH(CONCATENATE($C292,E$1,$B292),Data!$K$10:$K$1069,0),15),"")</f>
        <v/>
      </c>
      <c r="F292" s="24" t="str">
        <f ca="1">IFERROR(INDEX(Data!$A$10:$O$1069,MATCH(CONCATENATE($C292,F$1,$B292),Data!$K$10:$K$1069,0),15),"")</f>
        <v/>
      </c>
      <c r="G292" s="24" t="str">
        <f ca="1">IFERROR(INDEX(Data!$A$10:$O$1069,MATCH(CONCATENATE($C292,G$1,$B292),Data!$K$10:$K$1069,0),15),"")</f>
        <v/>
      </c>
      <c r="H292" s="24" t="str">
        <f ca="1">IFERROR(INDEX(Data!$A$10:$O$1069,MATCH(CONCATENATE($C292,H$1,$B292),Data!$K$10:$K$1069,0),15),"")</f>
        <v/>
      </c>
      <c r="I292" s="24" t="str">
        <f ca="1">IFERROR(INDEX(Data!$A$10:$O$1069,MATCH(CONCATENATE($C292,I$1,$B292),Data!$K$10:$K$1069,0),15),"")</f>
        <v/>
      </c>
    </row>
    <row r="293" spans="1:9" ht="39.950000000000003" customHeight="1" x14ac:dyDescent="0.25">
      <c r="A293" s="29">
        <f>COUNTIF($C$1:C293,C293)+1</f>
        <v>43</v>
      </c>
      <c r="B293" s="29" t="str">
        <f t="shared" si="4"/>
        <v>(L3T2)C</v>
      </c>
      <c r="C293" s="30" t="s">
        <v>15</v>
      </c>
      <c r="D293" s="24" t="str">
        <f ca="1">IFERROR(INDEX(Data!$A$10:$O$1069,MATCH(CONCATENATE($C293,D$1,$B293),Data!$K$10:$K$1069,0),15),"")</f>
        <v/>
      </c>
      <c r="E293" s="24" t="str">
        <f ca="1">IFERROR(INDEX(Data!$A$10:$O$1069,MATCH(CONCATENATE($C293,E$1,$B293),Data!$K$10:$K$1069,0),15),"")</f>
        <v/>
      </c>
      <c r="F293" s="24" t="str">
        <f ca="1">IFERROR(INDEX(Data!$A$10:$O$1069,MATCH(CONCATENATE($C293,F$1,$B293),Data!$K$10:$K$1069,0),15),"")</f>
        <v/>
      </c>
      <c r="G293" s="24" t="str">
        <f ca="1">IFERROR(INDEX(Data!$A$10:$O$1069,MATCH(CONCATENATE($C293,G$1,$B293),Data!$K$10:$K$1069,0),15),"")</f>
        <v/>
      </c>
      <c r="H293" s="24" t="str">
        <f ca="1">IFERROR(INDEX(Data!$A$10:$O$1069,MATCH(CONCATENATE($C293,H$1,$B293),Data!$K$10:$K$1069,0),15),"")</f>
        <v/>
      </c>
      <c r="I293" s="24" t="str">
        <f ca="1">IFERROR(INDEX(Data!$A$10:$O$1069,MATCH(CONCATENATE($C293,I$1,$B293),Data!$K$10:$K$1069,0),15),"")</f>
        <v/>
      </c>
    </row>
    <row r="294" spans="1:9" ht="39.950000000000003" customHeight="1" x14ac:dyDescent="0.25">
      <c r="A294" s="29">
        <f>COUNTIF($C$1:C294,C294)+1</f>
        <v>43</v>
      </c>
      <c r="B294" s="29" t="str">
        <f t="shared" si="4"/>
        <v>(L3T2)C</v>
      </c>
      <c r="C294" s="30" t="s">
        <v>16</v>
      </c>
      <c r="D294" s="24" t="str">
        <f ca="1">IFERROR(INDEX(Data!$A$10:$O$1069,MATCH(CONCATENATE($C294,D$1,$B294),Data!$K$10:$K$1069,0),15),"")</f>
        <v/>
      </c>
      <c r="E294" s="24" t="str">
        <f ca="1">IFERROR(INDEX(Data!$A$10:$O$1069,MATCH(CONCATENATE($C294,E$1,$B294),Data!$K$10:$K$1069,0),15),"")</f>
        <v/>
      </c>
      <c r="F294" s="24" t="str">
        <f ca="1">IFERROR(INDEX(Data!$A$10:$O$1069,MATCH(CONCATENATE($C294,F$1,$B294),Data!$K$10:$K$1069,0),15),"")</f>
        <v/>
      </c>
      <c r="G294" s="24" t="str">
        <f ca="1">IFERROR(INDEX(Data!$A$10:$O$1069,MATCH(CONCATENATE($C294,G$1,$B294),Data!$K$10:$K$1069,0),15),"")</f>
        <v/>
      </c>
      <c r="H294" s="24" t="str">
        <f ca="1">IFERROR(INDEX(Data!$A$10:$O$1069,MATCH(CONCATENATE($C294,H$1,$B294),Data!$K$10:$K$1069,0),15),"")</f>
        <v/>
      </c>
      <c r="I294" s="24" t="str">
        <f ca="1">IFERROR(INDEX(Data!$A$10:$O$1069,MATCH(CONCATENATE($C294,I$1,$B294),Data!$K$10:$K$1069,0),15),"")</f>
        <v/>
      </c>
    </row>
    <row r="295" spans="1:9" ht="39.950000000000003" customHeight="1" x14ac:dyDescent="0.25">
      <c r="A295" s="31"/>
      <c r="B295" s="31"/>
      <c r="C295" s="30"/>
      <c r="D295" s="25"/>
      <c r="E295" s="25"/>
      <c r="F295" s="25"/>
      <c r="G295" s="25"/>
      <c r="H295" s="25"/>
      <c r="I295" s="25"/>
    </row>
    <row r="296" spans="1:9" ht="39.950000000000003" customHeight="1" x14ac:dyDescent="0.25">
      <c r="A296" s="29">
        <f>COUNTIF($C$1:C296,C296)+1</f>
        <v>44</v>
      </c>
      <c r="B296" s="29" t="str">
        <f t="shared" ref="B296:B343" si="5">VLOOKUP(A296,$K$4:$L$73,2,FALSE)</f>
        <v>(L3T2)D</v>
      </c>
      <c r="C296" s="30" t="s">
        <v>0</v>
      </c>
      <c r="D296" s="24" t="str">
        <f ca="1">IFERROR(INDEX(Data!$A$10:$O$1069,MATCH(CONCATENATE($C296,D$1,$B296),Data!$K$10:$K$1069,0),15),"")</f>
        <v/>
      </c>
      <c r="E296" s="24" t="str">
        <f ca="1">IFERROR(INDEX(Data!$A$10:$O$1069,MATCH(CONCATENATE($C296,E$1,$B296),Data!$K$10:$K$1069,0),15),"")</f>
        <v/>
      </c>
      <c r="F296" s="24" t="str">
        <f ca="1">IFERROR(INDEX(Data!$A$10:$O$1069,MATCH(CONCATENATE($C296,F$1,$B296),Data!$K$10:$K$1069,0),15),"")</f>
        <v/>
      </c>
      <c r="G296" s="24" t="str">
        <f ca="1">IFERROR(INDEX(Data!$A$10:$O$1069,MATCH(CONCATENATE($C296,G$1,$B296),Data!$K$10:$K$1069,0),15),"")</f>
        <v/>
      </c>
      <c r="H296" s="24" t="str">
        <f ca="1">IFERROR(INDEX(Data!$A$10:$O$1069,MATCH(CONCATENATE($C296,H$1,$B296),Data!$K$10:$K$1069,0),15),"")</f>
        <v/>
      </c>
      <c r="I296" s="24" t="str">
        <f ca="1">IFERROR(INDEX(Data!$A$10:$O$1069,MATCH(CONCATENATE($C296,I$1,$B296),Data!$K$10:$K$1069,0),15),"")</f>
        <v/>
      </c>
    </row>
    <row r="297" spans="1:9" ht="39.950000000000003" customHeight="1" x14ac:dyDescent="0.25">
      <c r="A297" s="29">
        <f>COUNTIF($C$1:C297,C297)+1</f>
        <v>44</v>
      </c>
      <c r="B297" s="29" t="str">
        <f t="shared" si="5"/>
        <v>(L3T2)D</v>
      </c>
      <c r="C297" s="30" t="s">
        <v>12</v>
      </c>
      <c r="D297" s="24" t="str">
        <f ca="1">IFERROR(INDEX(Data!$A$10:$O$1069,MATCH(CONCATENATE($C297,D$1,$B297),Data!$K$10:$K$1069,0),15),"")</f>
        <v/>
      </c>
      <c r="E297" s="24" t="str">
        <f ca="1">IFERROR(INDEX(Data!$A$10:$O$1069,MATCH(CONCATENATE($C297,E$1,$B297),Data!$K$10:$K$1069,0),15),"")</f>
        <v/>
      </c>
      <c r="F297" s="24" t="str">
        <f ca="1">IFERROR(INDEX(Data!$A$10:$O$1069,MATCH(CONCATENATE($C297,F$1,$B297),Data!$K$10:$K$1069,0),15),"")</f>
        <v/>
      </c>
      <c r="G297" s="24" t="str">
        <f ca="1">IFERROR(INDEX(Data!$A$10:$O$1069,MATCH(CONCATENATE($C297,G$1,$B297),Data!$K$10:$K$1069,0),15),"")</f>
        <v/>
      </c>
      <c r="H297" s="24" t="str">
        <f ca="1">IFERROR(INDEX(Data!$A$10:$O$1069,MATCH(CONCATENATE($C297,H$1,$B297),Data!$K$10:$K$1069,0),15),"")</f>
        <v/>
      </c>
      <c r="I297" s="24" t="str">
        <f ca="1">IFERROR(INDEX(Data!$A$10:$O$1069,MATCH(CONCATENATE($C297,I$1,$B297),Data!$K$10:$K$1069,0),15),"")</f>
        <v/>
      </c>
    </row>
    <row r="298" spans="1:9" ht="39.950000000000003" customHeight="1" x14ac:dyDescent="0.25">
      <c r="A298" s="29">
        <f>COUNTIF($C$1:C298,C298)+1</f>
        <v>44</v>
      </c>
      <c r="B298" s="29" t="str">
        <f t="shared" si="5"/>
        <v>(L3T2)D</v>
      </c>
      <c r="C298" s="30" t="s">
        <v>13</v>
      </c>
      <c r="D298" s="24" t="str">
        <f ca="1">IFERROR(INDEX(Data!$A$10:$O$1069,MATCH(CONCATENATE($C298,D$1,$B298),Data!$K$10:$K$1069,0),15),"")</f>
        <v/>
      </c>
      <c r="E298" s="24" t="str">
        <f ca="1">IFERROR(INDEX(Data!$A$10:$O$1069,MATCH(CONCATENATE($C298,E$1,$B298),Data!$K$10:$K$1069,0),15),"")</f>
        <v/>
      </c>
      <c r="F298" s="24" t="str">
        <f ca="1">IFERROR(INDEX(Data!$A$10:$O$1069,MATCH(CONCATENATE($C298,F$1,$B298),Data!$K$10:$K$1069,0),15),"")</f>
        <v/>
      </c>
      <c r="G298" s="24" t="str">
        <f ca="1">IFERROR(INDEX(Data!$A$10:$O$1069,MATCH(CONCATENATE($C298,G$1,$B298),Data!$K$10:$K$1069,0),15),"")</f>
        <v/>
      </c>
      <c r="H298" s="24" t="str">
        <f ca="1">IFERROR(INDEX(Data!$A$10:$O$1069,MATCH(CONCATENATE($C298,H$1,$B298),Data!$K$10:$K$1069,0),15),"")</f>
        <v/>
      </c>
      <c r="I298" s="24" t="str">
        <f ca="1">IFERROR(INDEX(Data!$A$10:$O$1069,MATCH(CONCATENATE($C298,I$1,$B298),Data!$K$10:$K$1069,0),15),"")</f>
        <v/>
      </c>
    </row>
    <row r="299" spans="1:9" ht="39.950000000000003" customHeight="1" x14ac:dyDescent="0.25">
      <c r="A299" s="29">
        <f>COUNTIF($C$1:C299,C299)+1</f>
        <v>44</v>
      </c>
      <c r="B299" s="29" t="str">
        <f t="shared" si="5"/>
        <v>(L3T2)D</v>
      </c>
      <c r="C299" s="30" t="s">
        <v>14</v>
      </c>
      <c r="D299" s="24" t="str">
        <f ca="1">IFERROR(INDEX(Data!$A$10:$O$1069,MATCH(CONCATENATE($C299,D$1,$B299),Data!$K$10:$K$1069,0),15),"")</f>
        <v/>
      </c>
      <c r="E299" s="24" t="str">
        <f ca="1">IFERROR(INDEX(Data!$A$10:$O$1069,MATCH(CONCATENATE($C299,E$1,$B299),Data!$K$10:$K$1069,0),15),"")</f>
        <v/>
      </c>
      <c r="F299" s="24" t="str">
        <f ca="1">IFERROR(INDEX(Data!$A$10:$O$1069,MATCH(CONCATENATE($C299,F$1,$B299),Data!$K$10:$K$1069,0),15),"")</f>
        <v/>
      </c>
      <c r="G299" s="24" t="str">
        <f ca="1">IFERROR(INDEX(Data!$A$10:$O$1069,MATCH(CONCATENATE($C299,G$1,$B299),Data!$K$10:$K$1069,0),15),"")</f>
        <v/>
      </c>
      <c r="H299" s="24" t="str">
        <f ca="1">IFERROR(INDEX(Data!$A$10:$O$1069,MATCH(CONCATENATE($C299,H$1,$B299),Data!$K$10:$K$1069,0),15),"")</f>
        <v/>
      </c>
      <c r="I299" s="24" t="str">
        <f ca="1">IFERROR(INDEX(Data!$A$10:$O$1069,MATCH(CONCATENATE($C299,I$1,$B299),Data!$K$10:$K$1069,0),15),"")</f>
        <v/>
      </c>
    </row>
    <row r="300" spans="1:9" ht="39.950000000000003" customHeight="1" x14ac:dyDescent="0.25">
      <c r="A300" s="29">
        <f>COUNTIF($C$1:C300,C300)+1</f>
        <v>44</v>
      </c>
      <c r="B300" s="29" t="str">
        <f t="shared" si="5"/>
        <v>(L3T2)D</v>
      </c>
      <c r="C300" s="30" t="s">
        <v>15</v>
      </c>
      <c r="D300" s="24" t="str">
        <f ca="1">IFERROR(INDEX(Data!$A$10:$O$1069,MATCH(CONCATENATE($C300,D$1,$B300),Data!$K$10:$K$1069,0),15),"")</f>
        <v/>
      </c>
      <c r="E300" s="24" t="str">
        <f ca="1">IFERROR(INDEX(Data!$A$10:$O$1069,MATCH(CONCATENATE($C300,E$1,$B300),Data!$K$10:$K$1069,0),15),"")</f>
        <v/>
      </c>
      <c r="F300" s="24" t="str">
        <f ca="1">IFERROR(INDEX(Data!$A$10:$O$1069,MATCH(CONCATENATE($C300,F$1,$B300),Data!$K$10:$K$1069,0),15),"")</f>
        <v/>
      </c>
      <c r="G300" s="24" t="str">
        <f ca="1">IFERROR(INDEX(Data!$A$10:$O$1069,MATCH(CONCATENATE($C300,G$1,$B300),Data!$K$10:$K$1069,0),15),"")</f>
        <v/>
      </c>
      <c r="H300" s="24" t="str">
        <f ca="1">IFERROR(INDEX(Data!$A$10:$O$1069,MATCH(CONCATENATE($C300,H$1,$B300),Data!$K$10:$K$1069,0),15),"")</f>
        <v/>
      </c>
      <c r="I300" s="24" t="str">
        <f ca="1">IFERROR(INDEX(Data!$A$10:$O$1069,MATCH(CONCATENATE($C300,I$1,$B300),Data!$K$10:$K$1069,0),15),"")</f>
        <v/>
      </c>
    </row>
    <row r="301" spans="1:9" ht="39.950000000000003" customHeight="1" x14ac:dyDescent="0.25">
      <c r="A301" s="29">
        <f>COUNTIF($C$1:C301,C301)+1</f>
        <v>44</v>
      </c>
      <c r="B301" s="29" t="str">
        <f t="shared" si="5"/>
        <v>(L3T2)D</v>
      </c>
      <c r="C301" s="30" t="s">
        <v>16</v>
      </c>
      <c r="D301" s="24" t="str">
        <f ca="1">IFERROR(INDEX(Data!$A$10:$O$1069,MATCH(CONCATENATE($C301,D$1,$B301),Data!$K$10:$K$1069,0),15),"")</f>
        <v/>
      </c>
      <c r="E301" s="24" t="str">
        <f ca="1">IFERROR(INDEX(Data!$A$10:$O$1069,MATCH(CONCATENATE($C301,E$1,$B301),Data!$K$10:$K$1069,0),15),"")</f>
        <v/>
      </c>
      <c r="F301" s="24" t="str">
        <f ca="1">IFERROR(INDEX(Data!$A$10:$O$1069,MATCH(CONCATENATE($C301,F$1,$B301),Data!$K$10:$K$1069,0),15),"")</f>
        <v/>
      </c>
      <c r="G301" s="24" t="str">
        <f ca="1">IFERROR(INDEX(Data!$A$10:$O$1069,MATCH(CONCATENATE($C301,G$1,$B301),Data!$K$10:$K$1069,0),15),"")</f>
        <v/>
      </c>
      <c r="H301" s="24" t="str">
        <f ca="1">IFERROR(INDEX(Data!$A$10:$O$1069,MATCH(CONCATENATE($C301,H$1,$B301),Data!$K$10:$K$1069,0),15),"")</f>
        <v/>
      </c>
      <c r="I301" s="24" t="str">
        <f ca="1">IFERROR(INDEX(Data!$A$10:$O$1069,MATCH(CONCATENATE($C301,I$1,$B301),Data!$K$10:$K$1069,0),15),"")</f>
        <v/>
      </c>
    </row>
    <row r="302" spans="1:9" ht="39.950000000000003" customHeight="1" x14ac:dyDescent="0.25">
      <c r="A302" s="31"/>
      <c r="B302" s="31"/>
      <c r="C302" s="30"/>
      <c r="D302" s="25"/>
      <c r="E302" s="25"/>
      <c r="F302" s="25"/>
      <c r="G302" s="25"/>
      <c r="H302" s="25"/>
      <c r="I302" s="25"/>
    </row>
    <row r="303" spans="1:9" ht="39.950000000000003" customHeight="1" x14ac:dyDescent="0.25">
      <c r="A303" s="29">
        <f>COUNTIF($C$1:C303,C303)+1</f>
        <v>45</v>
      </c>
      <c r="B303" s="29" t="str">
        <f t="shared" si="5"/>
        <v>(L3T3)A</v>
      </c>
      <c r="C303" s="30" t="s">
        <v>0</v>
      </c>
      <c r="D303" s="24" t="str">
        <f ca="1">IFERROR(INDEX(Data!$A$10:$O$1069,MATCH(CONCATENATE($C303,D$1,$B303),Data!$K$10:$K$1069,0),15),"")</f>
        <v/>
      </c>
      <c r="E303" s="24" t="str">
        <f ca="1">IFERROR(INDEX(Data!$A$10:$O$1069,MATCH(CONCATENATE($C303,E$1,$B303),Data!$K$10:$K$1069,0),15),"")</f>
        <v/>
      </c>
      <c r="F303" s="24" t="str">
        <f ca="1">IFERROR(INDEX(Data!$A$10:$O$1069,MATCH(CONCATENATE($C303,F$1,$B303),Data!$K$10:$K$1069,0),15),"")</f>
        <v/>
      </c>
      <c r="G303" s="24" t="str">
        <f ca="1">IFERROR(INDEX(Data!$A$10:$O$1069,MATCH(CONCATENATE($C303,G$1,$B303),Data!$K$10:$K$1069,0),15),"")</f>
        <v>TE335(L3T3)A
704 --- MAB</v>
      </c>
      <c r="H303" s="24" t="str">
        <f ca="1">IFERROR(INDEX(Data!$A$10:$O$1069,MATCH(CONCATENATE($C303,H$1,$B303),Data!$K$10:$K$1069,0),15),"")</f>
        <v/>
      </c>
      <c r="I303" s="24" t="str">
        <f ca="1">IFERROR(INDEX(Data!$A$10:$O$1069,MATCH(CONCATENATE($C303,I$1,$B303),Data!$K$10:$K$1069,0),15),"")</f>
        <v/>
      </c>
    </row>
    <row r="304" spans="1:9" ht="39.950000000000003" customHeight="1" x14ac:dyDescent="0.25">
      <c r="A304" s="29">
        <f>COUNTIF($C$1:C304,C304)+1</f>
        <v>45</v>
      </c>
      <c r="B304" s="29" t="str">
        <f t="shared" si="5"/>
        <v>(L3T3)A</v>
      </c>
      <c r="C304" s="30" t="s">
        <v>12</v>
      </c>
      <c r="D304" s="24" t="str">
        <f ca="1">IFERROR(INDEX(Data!$A$10:$O$1069,MATCH(CONCATENATE($C304,D$1,$B304),Data!$K$10:$K$1069,0),15),"")</f>
        <v/>
      </c>
      <c r="E304" s="24" t="str">
        <f ca="1">IFERROR(INDEX(Data!$A$10:$O$1069,MATCH(CONCATENATE($C304,E$1,$B304),Data!$K$10:$K$1069,0),15),"")</f>
        <v/>
      </c>
      <c r="F304" s="24" t="str">
        <f ca="1">IFERROR(INDEX(Data!$A$10:$O$1069,MATCH(CONCATENATE($C304,F$1,$B304),Data!$K$10:$K$1069,0),15),"")</f>
        <v/>
      </c>
      <c r="G304" s="24" t="str">
        <f ca="1">IFERROR(INDEX(Data!$A$10:$O$1069,MATCH(CONCATENATE($C304,G$1,$B304),Data!$K$10:$K$1069,0),15),"")</f>
        <v/>
      </c>
      <c r="H304" s="24" t="str">
        <f ca="1">IFERROR(INDEX(Data!$A$10:$O$1069,MATCH(CONCATENATE($C304,H$1,$B304),Data!$K$10:$K$1069,0),15),"")</f>
        <v/>
      </c>
      <c r="I304" s="24" t="str">
        <f ca="1">IFERROR(INDEX(Data!$A$10:$O$1069,MATCH(CONCATENATE($C304,I$1,$B304),Data!$K$10:$K$1069,0),15),"")</f>
        <v/>
      </c>
    </row>
    <row r="305" spans="1:9" ht="39.950000000000003" customHeight="1" x14ac:dyDescent="0.25">
      <c r="A305" s="29">
        <f>COUNTIF($C$1:C305,C305)+1</f>
        <v>45</v>
      </c>
      <c r="B305" s="29" t="str">
        <f t="shared" si="5"/>
        <v>(L3T3)A</v>
      </c>
      <c r="C305" s="30" t="s">
        <v>13</v>
      </c>
      <c r="D305" s="24" t="str">
        <f ca="1">IFERROR(INDEX(Data!$A$10:$O$1069,MATCH(CONCATENATE($C305,D$1,$B305),Data!$K$10:$K$1069,0),15),"")</f>
        <v/>
      </c>
      <c r="E305" s="24" t="str">
        <f ca="1">IFERROR(INDEX(Data!$A$10:$O$1069,MATCH(CONCATENATE($C305,E$1,$B305),Data!$K$10:$K$1069,0),15),"")</f>
        <v/>
      </c>
      <c r="F305" s="24" t="str">
        <f ca="1">IFERROR(INDEX(Data!$A$10:$O$1069,MATCH(CONCATENATE($C305,F$1,$B305),Data!$K$10:$K$1069,0),15),"")</f>
        <v/>
      </c>
      <c r="G305" s="24" t="str">
        <f ca="1">IFERROR(INDEX(Data!$A$10:$O$1069,MATCH(CONCATENATE($C305,G$1,$B305),Data!$K$10:$K$1069,0),15),"")</f>
        <v/>
      </c>
      <c r="H305" s="24" t="str">
        <f ca="1">IFERROR(INDEX(Data!$A$10:$O$1069,MATCH(CONCATENATE($C305,H$1,$B305),Data!$K$10:$K$1069,0),15),"")</f>
        <v/>
      </c>
      <c r="I305" s="24" t="str">
        <f ca="1">IFERROR(INDEX(Data!$A$10:$O$1069,MATCH(CONCATENATE($C305,I$1,$B305),Data!$K$10:$K$1069,0),15),"")</f>
        <v/>
      </c>
    </row>
    <row r="306" spans="1:9" ht="39.950000000000003" customHeight="1" x14ac:dyDescent="0.25">
      <c r="A306" s="29">
        <f>COUNTIF($C$1:C306,C306)+1</f>
        <v>45</v>
      </c>
      <c r="B306" s="29" t="str">
        <f t="shared" si="5"/>
        <v>(L3T3)A</v>
      </c>
      <c r="C306" s="30" t="s">
        <v>14</v>
      </c>
      <c r="D306" s="24" t="str">
        <f ca="1">IFERROR(INDEX(Data!$A$10:$O$1069,MATCH(CONCATENATE($C306,D$1,$B306),Data!$K$10:$K$1069,0),15),"")</f>
        <v>TE335(L3T3)A
702 --- MSI</v>
      </c>
      <c r="E306" s="24" t="str">
        <f ca="1">IFERROR(INDEX(Data!$A$10:$O$1069,MATCH(CONCATENATE($C306,E$1,$B306),Data!$K$10:$K$1069,0),15),"")</f>
        <v>TE335(L3T3)A
702 --- MSI</v>
      </c>
      <c r="F306" s="24" t="str">
        <f ca="1">IFERROR(INDEX(Data!$A$10:$O$1069,MATCH(CONCATENATE($C306,F$1,$B306),Data!$K$10:$K$1069,0),15),"")</f>
        <v/>
      </c>
      <c r="G306" s="24" t="str">
        <f ca="1">IFERROR(INDEX(Data!$A$10:$O$1069,MATCH(CONCATENATE($C306,G$1,$B306),Data!$K$10:$K$1069,0),15),"")</f>
        <v/>
      </c>
      <c r="H306" s="24" t="str">
        <f ca="1">IFERROR(INDEX(Data!$A$10:$O$1069,MATCH(CONCATENATE($C306,H$1,$B306),Data!$K$10:$K$1069,0),15),"")</f>
        <v/>
      </c>
      <c r="I306" s="24" t="str">
        <f ca="1">IFERROR(INDEX(Data!$A$10:$O$1069,MATCH(CONCATENATE($C306,I$1,$B306),Data!$K$10:$K$1069,0),15),"")</f>
        <v/>
      </c>
    </row>
    <row r="307" spans="1:9" ht="39.950000000000003" customHeight="1" x14ac:dyDescent="0.25">
      <c r="A307" s="29">
        <f>COUNTIF($C$1:C307,C307)+1</f>
        <v>45</v>
      </c>
      <c r="B307" s="29" t="str">
        <f t="shared" si="5"/>
        <v>(L3T3)A</v>
      </c>
      <c r="C307" s="30" t="s">
        <v>15</v>
      </c>
      <c r="D307" s="24" t="str">
        <f ca="1">IFERROR(INDEX(Data!$A$10:$O$1069,MATCH(CONCATENATE($C307,D$1,$B307),Data!$K$10:$K$1069,0),15),"")</f>
        <v/>
      </c>
      <c r="E307" s="24" t="str">
        <f ca="1">IFERROR(INDEX(Data!$A$10:$O$1069,MATCH(CONCATENATE($C307,E$1,$B307),Data!$K$10:$K$1069,0),15),"")</f>
        <v/>
      </c>
      <c r="F307" s="24" t="str">
        <f ca="1">IFERROR(INDEX(Data!$A$10:$O$1069,MATCH(CONCATENATE($C307,F$1,$B307),Data!$K$10:$K$1069,0),15),"")</f>
        <v/>
      </c>
      <c r="G307" s="24" t="str">
        <f ca="1">IFERROR(INDEX(Data!$A$10:$O$1069,MATCH(CONCATENATE($C307,G$1,$B307),Data!$K$10:$K$1069,0),15),"")</f>
        <v/>
      </c>
      <c r="H307" s="24" t="str">
        <f ca="1">IFERROR(INDEX(Data!$A$10:$O$1069,MATCH(CONCATENATE($C307,H$1,$B307),Data!$K$10:$K$1069,0),15),"")</f>
        <v/>
      </c>
      <c r="I307" s="24" t="str">
        <f ca="1">IFERROR(INDEX(Data!$A$10:$O$1069,MATCH(CONCATENATE($C307,I$1,$B307),Data!$K$10:$K$1069,0),15),"")</f>
        <v/>
      </c>
    </row>
    <row r="308" spans="1:9" ht="39.950000000000003" customHeight="1" x14ac:dyDescent="0.25">
      <c r="A308" s="29">
        <f>COUNTIF($C$1:C308,C308)+1</f>
        <v>45</v>
      </c>
      <c r="B308" s="29" t="str">
        <f t="shared" si="5"/>
        <v>(L3T3)A</v>
      </c>
      <c r="C308" s="30" t="s">
        <v>16</v>
      </c>
      <c r="D308" s="24" t="str">
        <f ca="1">IFERROR(INDEX(Data!$A$10:$O$1069,MATCH(CONCATENATE($C308,D$1,$B308),Data!$K$10:$K$1069,0),15),"")</f>
        <v/>
      </c>
      <c r="E308" s="24" t="str">
        <f ca="1">IFERROR(INDEX(Data!$A$10:$O$1069,MATCH(CONCATENATE($C308,E$1,$B308),Data!$K$10:$K$1069,0),15),"")</f>
        <v/>
      </c>
      <c r="F308" s="24" t="str">
        <f ca="1">IFERROR(INDEX(Data!$A$10:$O$1069,MATCH(CONCATENATE($C308,F$1,$B308),Data!$K$10:$K$1069,0),15),"")</f>
        <v/>
      </c>
      <c r="G308" s="24" t="str">
        <f ca="1">IFERROR(INDEX(Data!$A$10:$O$1069,MATCH(CONCATENATE($C308,G$1,$B308),Data!$K$10:$K$1069,0),15),"")</f>
        <v/>
      </c>
      <c r="H308" s="24" t="str">
        <f ca="1">IFERROR(INDEX(Data!$A$10:$O$1069,MATCH(CONCATENATE($C308,H$1,$B308),Data!$K$10:$K$1069,0),15),"")</f>
        <v/>
      </c>
      <c r="I308" s="24" t="str">
        <f ca="1">IFERROR(INDEX(Data!$A$10:$O$1069,MATCH(CONCATENATE($C308,I$1,$B308),Data!$K$10:$K$1069,0),15),"")</f>
        <v/>
      </c>
    </row>
    <row r="309" spans="1:9" ht="39.950000000000003" customHeight="1" x14ac:dyDescent="0.25">
      <c r="A309" s="31"/>
      <c r="B309" s="31"/>
      <c r="C309" s="30"/>
      <c r="D309" s="25"/>
      <c r="E309" s="25"/>
      <c r="F309" s="25"/>
      <c r="G309" s="25"/>
      <c r="H309" s="25"/>
      <c r="I309" s="25"/>
    </row>
    <row r="310" spans="1:9" ht="39.950000000000003" customHeight="1" x14ac:dyDescent="0.25">
      <c r="A310" s="29">
        <f>COUNTIF($C$1:C310,C310)+1</f>
        <v>46</v>
      </c>
      <c r="B310" s="29" t="str">
        <f t="shared" si="5"/>
        <v>(L3T3)B</v>
      </c>
      <c r="C310" s="30" t="s">
        <v>0</v>
      </c>
      <c r="D310" s="24" t="str">
        <f ca="1">IFERROR(INDEX(Data!$A$10:$O$1069,MATCH(CONCATENATE($C310,D$1,$B310),Data!$K$10:$K$1069,0),15),"")</f>
        <v/>
      </c>
      <c r="E310" s="24" t="str">
        <f ca="1">IFERROR(INDEX(Data!$A$10:$O$1069,MATCH(CONCATENATE($C310,E$1,$B310),Data!$K$10:$K$1069,0),15),"")</f>
        <v/>
      </c>
      <c r="F310" s="24" t="str">
        <f ca="1">IFERROR(INDEX(Data!$A$10:$O$1069,MATCH(CONCATENATE($C310,F$1,$B310),Data!$K$10:$K$1069,0),15),"")</f>
        <v/>
      </c>
      <c r="G310" s="24" t="str">
        <f ca="1">IFERROR(INDEX(Data!$A$10:$O$1069,MATCH(CONCATENATE($C310,G$1,$B310),Data!$K$10:$K$1069,0),15),"")</f>
        <v/>
      </c>
      <c r="H310" s="24" t="str">
        <f ca="1">IFERROR(INDEX(Data!$A$10:$O$1069,MATCH(CONCATENATE($C310,H$1,$B310),Data!$K$10:$K$1069,0),15),"")</f>
        <v/>
      </c>
      <c r="I310" s="24" t="str">
        <f ca="1">IFERROR(INDEX(Data!$A$10:$O$1069,MATCH(CONCATENATE($C310,I$1,$B310),Data!$K$10:$K$1069,0),15),"")</f>
        <v/>
      </c>
    </row>
    <row r="311" spans="1:9" ht="39.950000000000003" customHeight="1" x14ac:dyDescent="0.25">
      <c r="A311" s="29">
        <f>COUNTIF($C$1:C311,C311)+1</f>
        <v>46</v>
      </c>
      <c r="B311" s="29" t="str">
        <f t="shared" si="5"/>
        <v>(L3T3)B</v>
      </c>
      <c r="C311" s="30" t="s">
        <v>12</v>
      </c>
      <c r="D311" s="24" t="str">
        <f ca="1">IFERROR(INDEX(Data!$A$10:$O$1069,MATCH(CONCATENATE($C311,D$1,$B311),Data!$K$10:$K$1069,0),15),"")</f>
        <v/>
      </c>
      <c r="E311" s="24" t="str">
        <f ca="1">IFERROR(INDEX(Data!$A$10:$O$1069,MATCH(CONCATENATE($C311,E$1,$B311),Data!$K$10:$K$1069,0),15),"")</f>
        <v/>
      </c>
      <c r="F311" s="24" t="str">
        <f ca="1">IFERROR(INDEX(Data!$A$10:$O$1069,MATCH(CONCATENATE($C311,F$1,$B311),Data!$K$10:$K$1069,0),15),"")</f>
        <v/>
      </c>
      <c r="G311" s="24" t="str">
        <f ca="1">IFERROR(INDEX(Data!$A$10:$O$1069,MATCH(CONCATENATE($C311,G$1,$B311),Data!$K$10:$K$1069,0),15),"")</f>
        <v/>
      </c>
      <c r="H311" s="24" t="str">
        <f ca="1">IFERROR(INDEX(Data!$A$10:$O$1069,MATCH(CONCATENATE($C311,H$1,$B311),Data!$K$10:$K$1069,0),15),"")</f>
        <v/>
      </c>
      <c r="I311" s="24" t="str">
        <f ca="1">IFERROR(INDEX(Data!$A$10:$O$1069,MATCH(CONCATENATE($C311,I$1,$B311),Data!$K$10:$K$1069,0),15),"")</f>
        <v/>
      </c>
    </row>
    <row r="312" spans="1:9" ht="39.950000000000003" customHeight="1" x14ac:dyDescent="0.25">
      <c r="A312" s="29">
        <f>COUNTIF($C$1:C312,C312)+1</f>
        <v>46</v>
      </c>
      <c r="B312" s="29" t="str">
        <f t="shared" si="5"/>
        <v>(L3T3)B</v>
      </c>
      <c r="C312" s="30" t="s">
        <v>13</v>
      </c>
      <c r="D312" s="24" t="str">
        <f ca="1">IFERROR(INDEX(Data!$A$10:$O$1069,MATCH(CONCATENATE($C312,D$1,$B312),Data!$K$10:$K$1069,0),15),"")</f>
        <v/>
      </c>
      <c r="E312" s="24" t="str">
        <f ca="1">IFERROR(INDEX(Data!$A$10:$O$1069,MATCH(CONCATENATE($C312,E$1,$B312),Data!$K$10:$K$1069,0),15),"")</f>
        <v/>
      </c>
      <c r="F312" s="24" t="str">
        <f ca="1">IFERROR(INDEX(Data!$A$10:$O$1069,MATCH(CONCATENATE($C312,F$1,$B312),Data!$K$10:$K$1069,0),15),"")</f>
        <v/>
      </c>
      <c r="G312" s="24" t="str">
        <f ca="1">IFERROR(INDEX(Data!$A$10:$O$1069,MATCH(CONCATENATE($C312,G$1,$B312),Data!$K$10:$K$1069,0),15),"")</f>
        <v/>
      </c>
      <c r="H312" s="24" t="str">
        <f ca="1">IFERROR(INDEX(Data!$A$10:$O$1069,MATCH(CONCATENATE($C312,H$1,$B312),Data!$K$10:$K$1069,0),15),"")</f>
        <v/>
      </c>
      <c r="I312" s="24" t="str">
        <f ca="1">IFERROR(INDEX(Data!$A$10:$O$1069,MATCH(CONCATENATE($C312,I$1,$B312),Data!$K$10:$K$1069,0),15),"")</f>
        <v/>
      </c>
    </row>
    <row r="313" spans="1:9" ht="39.950000000000003" customHeight="1" x14ac:dyDescent="0.25">
      <c r="A313" s="29">
        <f>COUNTIF($C$1:C313,C313)+1</f>
        <v>46</v>
      </c>
      <c r="B313" s="29" t="str">
        <f t="shared" si="5"/>
        <v>(L3T3)B</v>
      </c>
      <c r="C313" s="30" t="s">
        <v>14</v>
      </c>
      <c r="D313" s="24" t="str">
        <f ca="1">IFERROR(INDEX(Data!$A$10:$O$1069,MATCH(CONCATENATE($C313,D$1,$B313),Data!$K$10:$K$1069,0),15),"")</f>
        <v/>
      </c>
      <c r="E313" s="24" t="str">
        <f ca="1">IFERROR(INDEX(Data!$A$10:$O$1069,MATCH(CONCATENATE($C313,E$1,$B313),Data!$K$10:$K$1069,0),15),"")</f>
        <v/>
      </c>
      <c r="F313" s="24" t="str">
        <f ca="1">IFERROR(INDEX(Data!$A$10:$O$1069,MATCH(CONCATENATE($C313,F$1,$B313),Data!$K$10:$K$1069,0),15),"")</f>
        <v/>
      </c>
      <c r="G313" s="24" t="str">
        <f ca="1">IFERROR(INDEX(Data!$A$10:$O$1069,MATCH(CONCATENATE($C313,G$1,$B313),Data!$K$10:$K$1069,0),15),"")</f>
        <v/>
      </c>
      <c r="H313" s="24" t="str">
        <f ca="1">IFERROR(INDEX(Data!$A$10:$O$1069,MATCH(CONCATENATE($C313,H$1,$B313),Data!$K$10:$K$1069,0),15),"")</f>
        <v/>
      </c>
      <c r="I313" s="24" t="str">
        <f ca="1">IFERROR(INDEX(Data!$A$10:$O$1069,MATCH(CONCATENATE($C313,I$1,$B313),Data!$K$10:$K$1069,0),15),"")</f>
        <v/>
      </c>
    </row>
    <row r="314" spans="1:9" ht="39.950000000000003" customHeight="1" x14ac:dyDescent="0.25">
      <c r="A314" s="29">
        <f>COUNTIF($C$1:C314,C314)+1</f>
        <v>46</v>
      </c>
      <c r="B314" s="29" t="str">
        <f t="shared" si="5"/>
        <v>(L3T3)B</v>
      </c>
      <c r="C314" s="30" t="s">
        <v>15</v>
      </c>
      <c r="D314" s="24" t="str">
        <f ca="1">IFERROR(INDEX(Data!$A$10:$O$1069,MATCH(CONCATENATE($C314,D$1,$B314),Data!$K$10:$K$1069,0),15),"")</f>
        <v/>
      </c>
      <c r="E314" s="24" t="str">
        <f ca="1">IFERROR(INDEX(Data!$A$10:$O$1069,MATCH(CONCATENATE($C314,E$1,$B314),Data!$K$10:$K$1069,0),15),"")</f>
        <v/>
      </c>
      <c r="F314" s="24" t="str">
        <f ca="1">IFERROR(INDEX(Data!$A$10:$O$1069,MATCH(CONCATENATE($C314,F$1,$B314),Data!$K$10:$K$1069,0),15),"")</f>
        <v/>
      </c>
      <c r="G314" s="24" t="str">
        <f ca="1">IFERROR(INDEX(Data!$A$10:$O$1069,MATCH(CONCATENATE($C314,G$1,$B314),Data!$K$10:$K$1069,0),15),"")</f>
        <v/>
      </c>
      <c r="H314" s="24" t="str">
        <f ca="1">IFERROR(INDEX(Data!$A$10:$O$1069,MATCH(CONCATENATE($C314,H$1,$B314),Data!$K$10:$K$1069,0),15),"")</f>
        <v/>
      </c>
      <c r="I314" s="24" t="str">
        <f ca="1">IFERROR(INDEX(Data!$A$10:$O$1069,MATCH(CONCATENATE($C314,I$1,$B314),Data!$K$10:$K$1069,0),15),"")</f>
        <v/>
      </c>
    </row>
    <row r="315" spans="1:9" ht="39.950000000000003" customHeight="1" x14ac:dyDescent="0.25">
      <c r="A315" s="29">
        <f>COUNTIF($C$1:C315,C315)+1</f>
        <v>46</v>
      </c>
      <c r="B315" s="29" t="str">
        <f t="shared" si="5"/>
        <v>(L3T3)B</v>
      </c>
      <c r="C315" s="30" t="s">
        <v>16</v>
      </c>
      <c r="D315" s="24" t="str">
        <f ca="1">IFERROR(INDEX(Data!$A$10:$O$1069,MATCH(CONCATENATE($C315,D$1,$B315),Data!$K$10:$K$1069,0),15),"")</f>
        <v/>
      </c>
      <c r="E315" s="24" t="str">
        <f ca="1">IFERROR(INDEX(Data!$A$10:$O$1069,MATCH(CONCATENATE($C315,E$1,$B315),Data!$K$10:$K$1069,0),15),"")</f>
        <v/>
      </c>
      <c r="F315" s="24" t="str">
        <f ca="1">IFERROR(INDEX(Data!$A$10:$O$1069,MATCH(CONCATENATE($C315,F$1,$B315),Data!$K$10:$K$1069,0),15),"")</f>
        <v/>
      </c>
      <c r="G315" s="24" t="str">
        <f ca="1">IFERROR(INDEX(Data!$A$10:$O$1069,MATCH(CONCATENATE($C315,G$1,$B315),Data!$K$10:$K$1069,0),15),"")</f>
        <v/>
      </c>
      <c r="H315" s="24" t="str">
        <f ca="1">IFERROR(INDEX(Data!$A$10:$O$1069,MATCH(CONCATENATE($C315,H$1,$B315),Data!$K$10:$K$1069,0),15),"")</f>
        <v/>
      </c>
      <c r="I315" s="24" t="str">
        <f ca="1">IFERROR(INDEX(Data!$A$10:$O$1069,MATCH(CONCATENATE($C315,I$1,$B315),Data!$K$10:$K$1069,0),15),"")</f>
        <v/>
      </c>
    </row>
    <row r="316" spans="1:9" ht="39.950000000000003" customHeight="1" x14ac:dyDescent="0.25">
      <c r="A316" s="31"/>
      <c r="B316" s="31"/>
      <c r="C316" s="30"/>
      <c r="D316" s="25"/>
      <c r="E316" s="25"/>
      <c r="F316" s="25"/>
      <c r="G316" s="25"/>
      <c r="H316" s="25"/>
      <c r="I316" s="25"/>
    </row>
    <row r="317" spans="1:9" ht="39.950000000000003" customHeight="1" x14ac:dyDescent="0.25">
      <c r="A317" s="29">
        <f>COUNTIF($C$1:C317,C317)+1</f>
        <v>47</v>
      </c>
      <c r="B317" s="29" t="str">
        <f t="shared" si="5"/>
        <v>(L3T3)C</v>
      </c>
      <c r="C317" s="30" t="s">
        <v>0</v>
      </c>
      <c r="D317" s="24" t="str">
        <f ca="1">IFERROR(INDEX(Data!$A$10:$O$1069,MATCH(CONCATENATE($C317,D$1,$B317),Data!$K$10:$K$1069,0),15),"")</f>
        <v/>
      </c>
      <c r="E317" s="24" t="str">
        <f ca="1">IFERROR(INDEX(Data!$A$10:$O$1069,MATCH(CONCATENATE($C317,E$1,$B317),Data!$K$10:$K$1069,0),15),"")</f>
        <v/>
      </c>
      <c r="F317" s="24" t="str">
        <f ca="1">IFERROR(INDEX(Data!$A$10:$O$1069,MATCH(CONCATENATE($C317,F$1,$B317),Data!$K$10:$K$1069,0),15),"")</f>
        <v/>
      </c>
      <c r="G317" s="24" t="str">
        <f ca="1">IFERROR(INDEX(Data!$A$10:$O$1069,MATCH(CONCATENATE($C317,G$1,$B317),Data!$K$10:$K$1069,0),15),"")</f>
        <v/>
      </c>
      <c r="H317" s="24" t="str">
        <f ca="1">IFERROR(INDEX(Data!$A$10:$O$1069,MATCH(CONCATENATE($C317,H$1,$B317),Data!$K$10:$K$1069,0),15),"")</f>
        <v/>
      </c>
      <c r="I317" s="24" t="str">
        <f ca="1">IFERROR(INDEX(Data!$A$10:$O$1069,MATCH(CONCATENATE($C317,I$1,$B317),Data!$K$10:$K$1069,0),15),"")</f>
        <v/>
      </c>
    </row>
    <row r="318" spans="1:9" ht="39.950000000000003" customHeight="1" x14ac:dyDescent="0.25">
      <c r="A318" s="29">
        <f>COUNTIF($C$1:C318,C318)+1</f>
        <v>47</v>
      </c>
      <c r="B318" s="29" t="str">
        <f t="shared" si="5"/>
        <v>(L3T3)C</v>
      </c>
      <c r="C318" s="30" t="s">
        <v>12</v>
      </c>
      <c r="D318" s="24" t="str">
        <f ca="1">IFERROR(INDEX(Data!$A$10:$O$1069,MATCH(CONCATENATE($C318,D$1,$B318),Data!$K$10:$K$1069,0),15),"")</f>
        <v/>
      </c>
      <c r="E318" s="24" t="str">
        <f ca="1">IFERROR(INDEX(Data!$A$10:$O$1069,MATCH(CONCATENATE($C318,E$1,$B318),Data!$K$10:$K$1069,0),15),"")</f>
        <v/>
      </c>
      <c r="F318" s="24" t="str">
        <f ca="1">IFERROR(INDEX(Data!$A$10:$O$1069,MATCH(CONCATENATE($C318,F$1,$B318),Data!$K$10:$K$1069,0),15),"")</f>
        <v/>
      </c>
      <c r="G318" s="24" t="str">
        <f ca="1">IFERROR(INDEX(Data!$A$10:$O$1069,MATCH(CONCATENATE($C318,G$1,$B318),Data!$K$10:$K$1069,0),15),"")</f>
        <v/>
      </c>
      <c r="H318" s="24" t="str">
        <f ca="1">IFERROR(INDEX(Data!$A$10:$O$1069,MATCH(CONCATENATE($C318,H$1,$B318),Data!$K$10:$K$1069,0),15),"")</f>
        <v/>
      </c>
      <c r="I318" s="24" t="str">
        <f ca="1">IFERROR(INDEX(Data!$A$10:$O$1069,MATCH(CONCATENATE($C318,I$1,$B318),Data!$K$10:$K$1069,0),15),"")</f>
        <v/>
      </c>
    </row>
    <row r="319" spans="1:9" ht="39.950000000000003" customHeight="1" x14ac:dyDescent="0.25">
      <c r="A319" s="29">
        <f>COUNTIF($C$1:C319,C319)+1</f>
        <v>47</v>
      </c>
      <c r="B319" s="29" t="str">
        <f t="shared" si="5"/>
        <v>(L3T3)C</v>
      </c>
      <c r="C319" s="30" t="s">
        <v>13</v>
      </c>
      <c r="D319" s="24" t="str">
        <f ca="1">IFERROR(INDEX(Data!$A$10:$O$1069,MATCH(CONCATENATE($C319,D$1,$B319),Data!$K$10:$K$1069,0),15),"")</f>
        <v/>
      </c>
      <c r="E319" s="24" t="str">
        <f ca="1">IFERROR(INDEX(Data!$A$10:$O$1069,MATCH(CONCATENATE($C319,E$1,$B319),Data!$K$10:$K$1069,0),15),"")</f>
        <v/>
      </c>
      <c r="F319" s="24" t="str">
        <f ca="1">IFERROR(INDEX(Data!$A$10:$O$1069,MATCH(CONCATENATE($C319,F$1,$B319),Data!$K$10:$K$1069,0),15),"")</f>
        <v/>
      </c>
      <c r="G319" s="24" t="str">
        <f ca="1">IFERROR(INDEX(Data!$A$10:$O$1069,MATCH(CONCATENATE($C319,G$1,$B319),Data!$K$10:$K$1069,0),15),"")</f>
        <v/>
      </c>
      <c r="H319" s="24" t="str">
        <f ca="1">IFERROR(INDEX(Data!$A$10:$O$1069,MATCH(CONCATENATE($C319,H$1,$B319),Data!$K$10:$K$1069,0),15),"")</f>
        <v/>
      </c>
      <c r="I319" s="24" t="str">
        <f ca="1">IFERROR(INDEX(Data!$A$10:$O$1069,MATCH(CONCATENATE($C319,I$1,$B319),Data!$K$10:$K$1069,0),15),"")</f>
        <v/>
      </c>
    </row>
    <row r="320" spans="1:9" ht="39.950000000000003" customHeight="1" x14ac:dyDescent="0.25">
      <c r="A320" s="29">
        <f>COUNTIF($C$1:C320,C320)+1</f>
        <v>47</v>
      </c>
      <c r="B320" s="29" t="str">
        <f t="shared" si="5"/>
        <v>(L3T3)C</v>
      </c>
      <c r="C320" s="30" t="s">
        <v>14</v>
      </c>
      <c r="D320" s="24" t="str">
        <f ca="1">IFERROR(INDEX(Data!$A$10:$O$1069,MATCH(CONCATENATE($C320,D$1,$B320),Data!$K$10:$K$1069,0),15),"")</f>
        <v/>
      </c>
      <c r="E320" s="24" t="str">
        <f ca="1">IFERROR(INDEX(Data!$A$10:$O$1069,MATCH(CONCATENATE($C320,E$1,$B320),Data!$K$10:$K$1069,0),15),"")</f>
        <v/>
      </c>
      <c r="F320" s="24" t="str">
        <f ca="1">IFERROR(INDEX(Data!$A$10:$O$1069,MATCH(CONCATENATE($C320,F$1,$B320),Data!$K$10:$K$1069,0),15),"")</f>
        <v/>
      </c>
      <c r="G320" s="24" t="str">
        <f ca="1">IFERROR(INDEX(Data!$A$10:$O$1069,MATCH(CONCATENATE($C320,G$1,$B320),Data!$K$10:$K$1069,0),15),"")</f>
        <v/>
      </c>
      <c r="H320" s="24" t="str">
        <f ca="1">IFERROR(INDEX(Data!$A$10:$O$1069,MATCH(CONCATENATE($C320,H$1,$B320),Data!$K$10:$K$1069,0),15),"")</f>
        <v/>
      </c>
      <c r="I320" s="24" t="str">
        <f ca="1">IFERROR(INDEX(Data!$A$10:$O$1069,MATCH(CONCATENATE($C320,I$1,$B320),Data!$K$10:$K$1069,0),15),"")</f>
        <v/>
      </c>
    </row>
    <row r="321" spans="1:9" ht="39.950000000000003" customHeight="1" x14ac:dyDescent="0.25">
      <c r="A321" s="29">
        <f>COUNTIF($C$1:C321,C321)+1</f>
        <v>47</v>
      </c>
      <c r="B321" s="29" t="str">
        <f t="shared" si="5"/>
        <v>(L3T3)C</v>
      </c>
      <c r="C321" s="30" t="s">
        <v>15</v>
      </c>
      <c r="D321" s="24" t="str">
        <f ca="1">IFERROR(INDEX(Data!$A$10:$O$1069,MATCH(CONCATENATE($C321,D$1,$B321),Data!$K$10:$K$1069,0),15),"")</f>
        <v/>
      </c>
      <c r="E321" s="24" t="str">
        <f ca="1">IFERROR(INDEX(Data!$A$10:$O$1069,MATCH(CONCATENATE($C321,E$1,$B321),Data!$K$10:$K$1069,0),15),"")</f>
        <v/>
      </c>
      <c r="F321" s="24" t="str">
        <f ca="1">IFERROR(INDEX(Data!$A$10:$O$1069,MATCH(CONCATENATE($C321,F$1,$B321),Data!$K$10:$K$1069,0),15),"")</f>
        <v/>
      </c>
      <c r="G321" s="24" t="str">
        <f ca="1">IFERROR(INDEX(Data!$A$10:$O$1069,MATCH(CONCATENATE($C321,G$1,$B321),Data!$K$10:$K$1069,0),15),"")</f>
        <v/>
      </c>
      <c r="H321" s="24" t="str">
        <f ca="1">IFERROR(INDEX(Data!$A$10:$O$1069,MATCH(CONCATENATE($C321,H$1,$B321),Data!$K$10:$K$1069,0),15),"")</f>
        <v/>
      </c>
      <c r="I321" s="24" t="str">
        <f ca="1">IFERROR(INDEX(Data!$A$10:$O$1069,MATCH(CONCATENATE($C321,I$1,$B321),Data!$K$10:$K$1069,0),15),"")</f>
        <v/>
      </c>
    </row>
    <row r="322" spans="1:9" ht="39.950000000000003" customHeight="1" x14ac:dyDescent="0.25">
      <c r="A322" s="29">
        <f>COUNTIF($C$1:C322,C322)+1</f>
        <v>47</v>
      </c>
      <c r="B322" s="29" t="str">
        <f t="shared" si="5"/>
        <v>(L3T3)C</v>
      </c>
      <c r="C322" s="30" t="s">
        <v>16</v>
      </c>
      <c r="D322" s="24" t="str">
        <f ca="1">IFERROR(INDEX(Data!$A$10:$O$1069,MATCH(CONCATENATE($C322,D$1,$B322),Data!$K$10:$K$1069,0),15),"")</f>
        <v/>
      </c>
      <c r="E322" s="24" t="str">
        <f ca="1">IFERROR(INDEX(Data!$A$10:$O$1069,MATCH(CONCATENATE($C322,E$1,$B322),Data!$K$10:$K$1069,0),15),"")</f>
        <v/>
      </c>
      <c r="F322" s="24" t="str">
        <f ca="1">IFERROR(INDEX(Data!$A$10:$O$1069,MATCH(CONCATENATE($C322,F$1,$B322),Data!$K$10:$K$1069,0),15),"")</f>
        <v/>
      </c>
      <c r="G322" s="24" t="str">
        <f ca="1">IFERROR(INDEX(Data!$A$10:$O$1069,MATCH(CONCATENATE($C322,G$1,$B322),Data!$K$10:$K$1069,0),15),"")</f>
        <v/>
      </c>
      <c r="H322" s="24" t="str">
        <f ca="1">IFERROR(INDEX(Data!$A$10:$O$1069,MATCH(CONCATENATE($C322,H$1,$B322),Data!$K$10:$K$1069,0),15),"")</f>
        <v/>
      </c>
      <c r="I322" s="24" t="str">
        <f ca="1">IFERROR(INDEX(Data!$A$10:$O$1069,MATCH(CONCATENATE($C322,I$1,$B322),Data!$K$10:$K$1069,0),15),"")</f>
        <v/>
      </c>
    </row>
    <row r="323" spans="1:9" ht="39.950000000000003" customHeight="1" x14ac:dyDescent="0.25">
      <c r="A323" s="31"/>
      <c r="B323" s="31"/>
      <c r="C323" s="30"/>
      <c r="D323" s="25"/>
      <c r="E323" s="25"/>
      <c r="F323" s="25"/>
      <c r="G323" s="25"/>
      <c r="H323" s="25"/>
      <c r="I323" s="25"/>
    </row>
    <row r="324" spans="1:9" ht="39.950000000000003" customHeight="1" x14ac:dyDescent="0.25">
      <c r="A324" s="29">
        <f>COUNTIF($C$1:C324,C324)+1</f>
        <v>48</v>
      </c>
      <c r="B324" s="29" t="str">
        <f t="shared" si="5"/>
        <v>(L3T3)D</v>
      </c>
      <c r="C324" s="30" t="s">
        <v>0</v>
      </c>
      <c r="D324" s="24" t="str">
        <f ca="1">IFERROR(INDEX(Data!$A$10:$O$1069,MATCH(CONCATENATE($C324,D$1,$B324),Data!$K$10:$K$1069,0),15),"")</f>
        <v/>
      </c>
      <c r="E324" s="24" t="str">
        <f ca="1">IFERROR(INDEX(Data!$A$10:$O$1069,MATCH(CONCATENATE($C324,E$1,$B324),Data!$K$10:$K$1069,0),15),"")</f>
        <v/>
      </c>
      <c r="F324" s="24" t="str">
        <f ca="1">IFERROR(INDEX(Data!$A$10:$O$1069,MATCH(CONCATENATE($C324,F$1,$B324),Data!$K$10:$K$1069,0),15),"")</f>
        <v/>
      </c>
      <c r="G324" s="24" t="str">
        <f ca="1">IFERROR(INDEX(Data!$A$10:$O$1069,MATCH(CONCATENATE($C324,G$1,$B324),Data!$K$10:$K$1069,0),15),"")</f>
        <v/>
      </c>
      <c r="H324" s="24" t="str">
        <f ca="1">IFERROR(INDEX(Data!$A$10:$O$1069,MATCH(CONCATENATE($C324,H$1,$B324),Data!$K$10:$K$1069,0),15),"")</f>
        <v/>
      </c>
      <c r="I324" s="24" t="str">
        <f ca="1">IFERROR(INDEX(Data!$A$10:$O$1069,MATCH(CONCATENATE($C324,I$1,$B324),Data!$K$10:$K$1069,0),15),"")</f>
        <v/>
      </c>
    </row>
    <row r="325" spans="1:9" ht="39.950000000000003" customHeight="1" x14ac:dyDescent="0.25">
      <c r="A325" s="29">
        <f>COUNTIF($C$1:C325,C325)+1</f>
        <v>48</v>
      </c>
      <c r="B325" s="29" t="str">
        <f t="shared" si="5"/>
        <v>(L3T3)D</v>
      </c>
      <c r="C325" s="30" t="s">
        <v>12</v>
      </c>
      <c r="D325" s="24" t="str">
        <f ca="1">IFERROR(INDEX(Data!$A$10:$O$1069,MATCH(CONCATENATE($C325,D$1,$B325),Data!$K$10:$K$1069,0),15),"")</f>
        <v/>
      </c>
      <c r="E325" s="24" t="str">
        <f ca="1">IFERROR(INDEX(Data!$A$10:$O$1069,MATCH(CONCATENATE($C325,E$1,$B325),Data!$K$10:$K$1069,0),15),"")</f>
        <v/>
      </c>
      <c r="F325" s="24" t="str">
        <f ca="1">IFERROR(INDEX(Data!$A$10:$O$1069,MATCH(CONCATENATE($C325,F$1,$B325),Data!$K$10:$K$1069,0),15),"")</f>
        <v/>
      </c>
      <c r="G325" s="24" t="str">
        <f ca="1">IFERROR(INDEX(Data!$A$10:$O$1069,MATCH(CONCATENATE($C325,G$1,$B325),Data!$K$10:$K$1069,0),15),"")</f>
        <v/>
      </c>
      <c r="H325" s="24" t="str">
        <f ca="1">IFERROR(INDEX(Data!$A$10:$O$1069,MATCH(CONCATENATE($C325,H$1,$B325),Data!$K$10:$K$1069,0),15),"")</f>
        <v/>
      </c>
      <c r="I325" s="24" t="str">
        <f ca="1">IFERROR(INDEX(Data!$A$10:$O$1069,MATCH(CONCATENATE($C325,I$1,$B325),Data!$K$10:$K$1069,0),15),"")</f>
        <v/>
      </c>
    </row>
    <row r="326" spans="1:9" ht="39.950000000000003" customHeight="1" x14ac:dyDescent="0.25">
      <c r="A326" s="29">
        <f>COUNTIF($C$1:C326,C326)+1</f>
        <v>48</v>
      </c>
      <c r="B326" s="29" t="str">
        <f t="shared" si="5"/>
        <v>(L3T3)D</v>
      </c>
      <c r="C326" s="30" t="s">
        <v>13</v>
      </c>
      <c r="D326" s="24" t="str">
        <f ca="1">IFERROR(INDEX(Data!$A$10:$O$1069,MATCH(CONCATENATE($C326,D$1,$B326),Data!$K$10:$K$1069,0),15),"")</f>
        <v/>
      </c>
      <c r="E326" s="24" t="str">
        <f ca="1">IFERROR(INDEX(Data!$A$10:$O$1069,MATCH(CONCATENATE($C326,E$1,$B326),Data!$K$10:$K$1069,0),15),"")</f>
        <v/>
      </c>
      <c r="F326" s="24" t="str">
        <f ca="1">IFERROR(INDEX(Data!$A$10:$O$1069,MATCH(CONCATENATE($C326,F$1,$B326),Data!$K$10:$K$1069,0),15),"")</f>
        <v/>
      </c>
      <c r="G326" s="24" t="str">
        <f ca="1">IFERROR(INDEX(Data!$A$10:$O$1069,MATCH(CONCATENATE($C326,G$1,$B326),Data!$K$10:$K$1069,0),15),"")</f>
        <v/>
      </c>
      <c r="H326" s="24" t="str">
        <f ca="1">IFERROR(INDEX(Data!$A$10:$O$1069,MATCH(CONCATENATE($C326,H$1,$B326),Data!$K$10:$K$1069,0),15),"")</f>
        <v/>
      </c>
      <c r="I326" s="24" t="str">
        <f ca="1">IFERROR(INDEX(Data!$A$10:$O$1069,MATCH(CONCATENATE($C326,I$1,$B326),Data!$K$10:$K$1069,0),15),"")</f>
        <v/>
      </c>
    </row>
    <row r="327" spans="1:9" ht="39.950000000000003" customHeight="1" x14ac:dyDescent="0.25">
      <c r="A327" s="29">
        <f>COUNTIF($C$1:C327,C327)+1</f>
        <v>48</v>
      </c>
      <c r="B327" s="29" t="str">
        <f t="shared" si="5"/>
        <v>(L3T3)D</v>
      </c>
      <c r="C327" s="30" t="s">
        <v>14</v>
      </c>
      <c r="D327" s="24" t="str">
        <f ca="1">IFERROR(INDEX(Data!$A$10:$O$1069,MATCH(CONCATENATE($C327,D$1,$B327),Data!$K$10:$K$1069,0),15),"")</f>
        <v/>
      </c>
      <c r="E327" s="24" t="str">
        <f ca="1">IFERROR(INDEX(Data!$A$10:$O$1069,MATCH(CONCATENATE($C327,E$1,$B327),Data!$K$10:$K$1069,0),15),"")</f>
        <v/>
      </c>
      <c r="F327" s="24" t="str">
        <f ca="1">IFERROR(INDEX(Data!$A$10:$O$1069,MATCH(CONCATENATE($C327,F$1,$B327),Data!$K$10:$K$1069,0),15),"")</f>
        <v/>
      </c>
      <c r="G327" s="24" t="str">
        <f ca="1">IFERROR(INDEX(Data!$A$10:$O$1069,MATCH(CONCATENATE($C327,G$1,$B327),Data!$K$10:$K$1069,0),15),"")</f>
        <v/>
      </c>
      <c r="H327" s="24" t="str">
        <f ca="1">IFERROR(INDEX(Data!$A$10:$O$1069,MATCH(CONCATENATE($C327,H$1,$B327),Data!$K$10:$K$1069,0),15),"")</f>
        <v/>
      </c>
      <c r="I327" s="24" t="str">
        <f ca="1">IFERROR(INDEX(Data!$A$10:$O$1069,MATCH(CONCATENATE($C327,I$1,$B327),Data!$K$10:$K$1069,0),15),"")</f>
        <v/>
      </c>
    </row>
    <row r="328" spans="1:9" ht="39.950000000000003" customHeight="1" x14ac:dyDescent="0.25">
      <c r="A328" s="29">
        <f>COUNTIF($C$1:C328,C328)+1</f>
        <v>48</v>
      </c>
      <c r="B328" s="29" t="str">
        <f t="shared" si="5"/>
        <v>(L3T3)D</v>
      </c>
      <c r="C328" s="30" t="s">
        <v>15</v>
      </c>
      <c r="D328" s="24" t="str">
        <f ca="1">IFERROR(INDEX(Data!$A$10:$O$1069,MATCH(CONCATENATE($C328,D$1,$B328),Data!$K$10:$K$1069,0),15),"")</f>
        <v/>
      </c>
      <c r="E328" s="24" t="str">
        <f ca="1">IFERROR(INDEX(Data!$A$10:$O$1069,MATCH(CONCATENATE($C328,E$1,$B328),Data!$K$10:$K$1069,0),15),"")</f>
        <v/>
      </c>
      <c r="F328" s="24" t="str">
        <f ca="1">IFERROR(INDEX(Data!$A$10:$O$1069,MATCH(CONCATENATE($C328,F$1,$B328),Data!$K$10:$K$1069,0),15),"")</f>
        <v/>
      </c>
      <c r="G328" s="24" t="str">
        <f ca="1">IFERROR(INDEX(Data!$A$10:$O$1069,MATCH(CONCATENATE($C328,G$1,$B328),Data!$K$10:$K$1069,0),15),"")</f>
        <v/>
      </c>
      <c r="H328" s="24" t="str">
        <f ca="1">IFERROR(INDEX(Data!$A$10:$O$1069,MATCH(CONCATENATE($C328,H$1,$B328),Data!$K$10:$K$1069,0),15),"")</f>
        <v/>
      </c>
      <c r="I328" s="24" t="str">
        <f ca="1">IFERROR(INDEX(Data!$A$10:$O$1069,MATCH(CONCATENATE($C328,I$1,$B328),Data!$K$10:$K$1069,0),15),"")</f>
        <v/>
      </c>
    </row>
    <row r="329" spans="1:9" ht="39.950000000000003" customHeight="1" x14ac:dyDescent="0.25">
      <c r="A329" s="29">
        <f>COUNTIF($C$1:C329,C329)+1</f>
        <v>48</v>
      </c>
      <c r="B329" s="29" t="str">
        <f t="shared" si="5"/>
        <v>(L3T3)D</v>
      </c>
      <c r="C329" s="30" t="s">
        <v>16</v>
      </c>
      <c r="D329" s="24" t="str">
        <f ca="1">IFERROR(INDEX(Data!$A$10:$O$1069,MATCH(CONCATENATE($C329,D$1,$B329),Data!$K$10:$K$1069,0),15),"")</f>
        <v/>
      </c>
      <c r="E329" s="24" t="str">
        <f ca="1">IFERROR(INDEX(Data!$A$10:$O$1069,MATCH(CONCATENATE($C329,E$1,$B329),Data!$K$10:$K$1069,0),15),"")</f>
        <v/>
      </c>
      <c r="F329" s="24" t="str">
        <f ca="1">IFERROR(INDEX(Data!$A$10:$O$1069,MATCH(CONCATENATE($C329,F$1,$B329),Data!$K$10:$K$1069,0),15),"")</f>
        <v/>
      </c>
      <c r="G329" s="24" t="str">
        <f ca="1">IFERROR(INDEX(Data!$A$10:$O$1069,MATCH(CONCATENATE($C329,G$1,$B329),Data!$K$10:$K$1069,0),15),"")</f>
        <v/>
      </c>
      <c r="H329" s="24" t="str">
        <f ca="1">IFERROR(INDEX(Data!$A$10:$O$1069,MATCH(CONCATENATE($C329,H$1,$B329),Data!$K$10:$K$1069,0),15),"")</f>
        <v/>
      </c>
      <c r="I329" s="24" t="str">
        <f ca="1">IFERROR(INDEX(Data!$A$10:$O$1069,MATCH(CONCATENATE($C329,I$1,$B329),Data!$K$10:$K$1069,0),15),"")</f>
        <v/>
      </c>
    </row>
    <row r="330" spans="1:9" ht="39.950000000000003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39.950000000000003" customHeight="1" x14ac:dyDescent="0.25">
      <c r="A331" s="29">
        <v>50</v>
      </c>
      <c r="B331" s="29" t="str">
        <f t="shared" si="5"/>
        <v>(L4T1)A</v>
      </c>
      <c r="C331" s="30" t="s">
        <v>0</v>
      </c>
      <c r="D331" s="24" t="str">
        <f ca="1">IFERROR(INDEX(Data!$A$10:$O$1069,MATCH(CONCATENATE($C331,D$1,$B331),Data!$K$10:$K$1069,0),15),"")</f>
        <v/>
      </c>
      <c r="E331" s="24" t="str">
        <f ca="1">IFERROR(INDEX(Data!$A$10:$O$1069,MATCH(CONCATENATE($C331,E$1,$B331),Data!$K$10:$K$1069,0),15),"")</f>
        <v/>
      </c>
      <c r="F331" s="24" t="str">
        <f ca="1">IFERROR(INDEX(Data!$A$10:$O$1069,MATCH(CONCATENATE($C331,F$1,$B331),Data!$K$10:$K$1069,0),15),"")</f>
        <v/>
      </c>
      <c r="G331" s="24" t="str">
        <f ca="1">IFERROR(INDEX(Data!$A$10:$O$1069,MATCH(CONCATENATE($C331,G$1,$B331),Data!$K$10:$K$1069,0),15),"")</f>
        <v/>
      </c>
      <c r="H331" s="24" t="str">
        <f ca="1">IFERROR(INDEX(Data!$A$10:$O$1069,MATCH(CONCATENATE($C331,H$1,$B331),Data!$K$10:$K$1069,0),15),"")</f>
        <v/>
      </c>
      <c r="I331" s="24" t="str">
        <f ca="1">IFERROR(INDEX(Data!$A$10:$O$1069,MATCH(CONCATENATE($C331,I$1,$B331),Data!$K$10:$K$1069,0),15),"")</f>
        <v/>
      </c>
    </row>
    <row r="332" spans="1:9" ht="39.950000000000003" customHeight="1" x14ac:dyDescent="0.25">
      <c r="A332" s="29">
        <v>50</v>
      </c>
      <c r="B332" s="29" t="str">
        <f t="shared" si="5"/>
        <v>(L4T1)A</v>
      </c>
      <c r="C332" s="30" t="s">
        <v>12</v>
      </c>
      <c r="D332" s="24" t="str">
        <f ca="1">IFERROR(INDEX(Data!$A$10:$O$1069,MATCH(CONCATENATE($C332,D$1,$B332),Data!$K$10:$K$1069,0),15),"")</f>
        <v/>
      </c>
      <c r="E332" s="24" t="str">
        <f ca="1">IFERROR(INDEX(Data!$A$10:$O$1069,MATCH(CONCATENATE($C332,E$1,$B332),Data!$K$10:$K$1069,0),15),"")</f>
        <v/>
      </c>
      <c r="F332" s="24" t="str">
        <f ca="1">IFERROR(INDEX(Data!$A$10:$O$1069,MATCH(CONCATENATE($C332,F$1,$B332),Data!$K$10:$K$1069,0),15),"")</f>
        <v/>
      </c>
      <c r="G332" s="24" t="str">
        <f ca="1">IFERROR(INDEX(Data!$A$10:$O$1069,MATCH(CONCATENATE($C332,G$1,$B332),Data!$K$10:$K$1069,0),15),"")</f>
        <v/>
      </c>
      <c r="H332" s="24" t="str">
        <f ca="1">IFERROR(INDEX(Data!$A$10:$O$1069,MATCH(CONCATENATE($C332,H$1,$B332),Data!$K$10:$K$1069,0),15),"")</f>
        <v/>
      </c>
      <c r="I332" s="24" t="str">
        <f ca="1">IFERROR(INDEX(Data!$A$10:$O$1069,MATCH(CONCATENATE($C332,I$1,$B332),Data!$K$10:$K$1069,0),15),"")</f>
        <v/>
      </c>
    </row>
    <row r="333" spans="1:9" ht="39.950000000000003" customHeight="1" x14ac:dyDescent="0.25">
      <c r="A333" s="29">
        <v>50</v>
      </c>
      <c r="B333" s="29" t="str">
        <f t="shared" si="5"/>
        <v>(L4T1)A</v>
      </c>
      <c r="C333" s="30" t="s">
        <v>13</v>
      </c>
      <c r="D333" s="24" t="str">
        <f ca="1">IFERROR(INDEX(Data!$A$10:$O$1069,MATCH(CONCATENATE($C333,D$1,$B333),Data!$K$10:$K$1069,0),15),"")</f>
        <v/>
      </c>
      <c r="E333" s="24" t="str">
        <f ca="1">IFERROR(INDEX(Data!$A$10:$O$1069,MATCH(CONCATENATE($C333,E$1,$B333),Data!$K$10:$K$1069,0),15),"")</f>
        <v/>
      </c>
      <c r="F333" s="24" t="str">
        <f ca="1">IFERROR(INDEX(Data!$A$10:$O$1069,MATCH(CONCATENATE($C333,F$1,$B333),Data!$K$10:$K$1069,0),15),"")</f>
        <v/>
      </c>
      <c r="G333" s="24" t="str">
        <f ca="1">IFERROR(INDEX(Data!$A$10:$O$1069,MATCH(CONCATENATE($C333,G$1,$B333),Data!$K$10:$K$1069,0),15),"")</f>
        <v/>
      </c>
      <c r="H333" s="24" t="str">
        <f ca="1">IFERROR(INDEX(Data!$A$10:$O$1069,MATCH(CONCATENATE($C333,H$1,$B333),Data!$K$10:$K$1069,0),15),"")</f>
        <v/>
      </c>
      <c r="I333" s="24" t="str">
        <f ca="1">IFERROR(INDEX(Data!$A$10:$O$1069,MATCH(CONCATENATE($C333,I$1,$B333),Data!$K$10:$K$1069,0),15),"")</f>
        <v/>
      </c>
    </row>
    <row r="334" spans="1:9" ht="39.950000000000003" customHeight="1" x14ac:dyDescent="0.25">
      <c r="A334" s="29">
        <v>50</v>
      </c>
      <c r="B334" s="29" t="str">
        <f t="shared" si="5"/>
        <v>(L4T1)A</v>
      </c>
      <c r="C334" s="30" t="s">
        <v>14</v>
      </c>
      <c r="D334" s="24" t="str">
        <f ca="1">IFERROR(INDEX(Data!$A$10:$O$1069,MATCH(CONCATENATE($C334,D$1,$B334),Data!$K$10:$K$1069,0),15),"")</f>
        <v/>
      </c>
      <c r="E334" s="24" t="str">
        <f ca="1">IFERROR(INDEX(Data!$A$10:$O$1069,MATCH(CONCATENATE($C334,E$1,$B334),Data!$K$10:$K$1069,0),15),"")</f>
        <v/>
      </c>
      <c r="F334" s="24" t="str">
        <f ca="1">IFERROR(INDEX(Data!$A$10:$O$1069,MATCH(CONCATENATE($C334,F$1,$B334),Data!$K$10:$K$1069,0),15),"")</f>
        <v/>
      </c>
      <c r="G334" s="24" t="str">
        <f ca="1">IFERROR(INDEX(Data!$A$10:$O$1069,MATCH(CONCATENATE($C334,G$1,$B334),Data!$K$10:$K$1069,0),15),"")</f>
        <v/>
      </c>
      <c r="H334" s="24" t="str">
        <f ca="1">IFERROR(INDEX(Data!$A$10:$O$1069,MATCH(CONCATENATE($C334,H$1,$B334),Data!$K$10:$K$1069,0),15),"")</f>
        <v/>
      </c>
      <c r="I334" s="24" t="str">
        <f ca="1">IFERROR(INDEX(Data!$A$10:$O$1069,MATCH(CONCATENATE($C334,I$1,$B334),Data!$K$10:$K$1069,0),15),"")</f>
        <v/>
      </c>
    </row>
    <row r="335" spans="1:9" ht="39.950000000000003" customHeight="1" x14ac:dyDescent="0.25">
      <c r="A335" s="29">
        <v>50</v>
      </c>
      <c r="B335" s="29" t="str">
        <f t="shared" si="5"/>
        <v>(L4T1)A</v>
      </c>
      <c r="C335" s="30" t="s">
        <v>15</v>
      </c>
      <c r="D335" s="24" t="str">
        <f ca="1">IFERROR(INDEX(Data!$A$10:$O$1069,MATCH(CONCATENATE($C335,D$1,$B335),Data!$K$10:$K$1069,0),15),"")</f>
        <v/>
      </c>
      <c r="E335" s="24" t="str">
        <f ca="1">IFERROR(INDEX(Data!$A$10:$O$1069,MATCH(CONCATENATE($C335,E$1,$B335),Data!$K$10:$K$1069,0),15),"")</f>
        <v/>
      </c>
      <c r="F335" s="24" t="str">
        <f ca="1">IFERROR(INDEX(Data!$A$10:$O$1069,MATCH(CONCATENATE($C335,F$1,$B335),Data!$K$10:$K$1069,0),15),"")</f>
        <v/>
      </c>
      <c r="G335" s="24" t="str">
        <f ca="1">IFERROR(INDEX(Data!$A$10:$O$1069,MATCH(CONCATENATE($C335,G$1,$B335),Data!$K$10:$K$1069,0),15),"")</f>
        <v/>
      </c>
      <c r="H335" s="24" t="str">
        <f ca="1">IFERROR(INDEX(Data!$A$10:$O$1069,MATCH(CONCATENATE($C335,H$1,$B335),Data!$K$10:$K$1069,0),15),"")</f>
        <v/>
      </c>
      <c r="I335" s="24" t="str">
        <f ca="1">IFERROR(INDEX(Data!$A$10:$O$1069,MATCH(CONCATENATE($C335,I$1,$B335),Data!$K$10:$K$1069,0),15),"")</f>
        <v/>
      </c>
    </row>
    <row r="336" spans="1:9" ht="39.950000000000003" customHeight="1" x14ac:dyDescent="0.25">
      <c r="A336" s="29">
        <v>50</v>
      </c>
      <c r="B336" s="29" t="str">
        <f t="shared" si="5"/>
        <v>(L4T1)A</v>
      </c>
      <c r="C336" s="30" t="s">
        <v>16</v>
      </c>
      <c r="D336" s="24" t="str">
        <f ca="1">IFERROR(INDEX(Data!$A$10:$O$1069,MATCH(CONCATENATE($C336,D$1,$B336),Data!$K$10:$K$1069,0),15),"")</f>
        <v/>
      </c>
      <c r="E336" s="24" t="str">
        <f ca="1">IFERROR(INDEX(Data!$A$10:$O$1069,MATCH(CONCATENATE($C336,E$1,$B336),Data!$K$10:$K$1069,0),15),"")</f>
        <v/>
      </c>
      <c r="F336" s="24" t="str">
        <f ca="1">IFERROR(INDEX(Data!$A$10:$O$1069,MATCH(CONCATENATE($C336,F$1,$B336),Data!$K$10:$K$1069,0),15),"")</f>
        <v/>
      </c>
      <c r="G336" s="24" t="str">
        <f ca="1">IFERROR(INDEX(Data!$A$10:$O$1069,MATCH(CONCATENATE($C336,G$1,$B336),Data!$K$10:$K$1069,0),15),"")</f>
        <v/>
      </c>
      <c r="H336" s="24" t="str">
        <f ca="1">IFERROR(INDEX(Data!$A$10:$O$1069,MATCH(CONCATENATE($C336,H$1,$B336),Data!$K$10:$K$1069,0),15),"")</f>
        <v/>
      </c>
      <c r="I336" s="24" t="str">
        <f ca="1">IFERROR(INDEX(Data!$A$10:$O$1069,MATCH(CONCATENATE($C336,I$1,$B336),Data!$K$10:$K$1069,0),15),"")</f>
        <v/>
      </c>
    </row>
    <row r="337" spans="1:9" ht="39.950000000000003" customHeight="1" x14ac:dyDescent="0.2">
      <c r="A337" s="23"/>
      <c r="B337" s="23"/>
      <c r="C337" s="22"/>
      <c r="D337" s="25"/>
      <c r="E337" s="25"/>
      <c r="F337" s="25"/>
      <c r="G337" s="25"/>
      <c r="H337" s="25"/>
      <c r="I337" s="25"/>
    </row>
    <row r="338" spans="1:9" ht="39.950000000000003" customHeight="1" x14ac:dyDescent="0.25">
      <c r="A338" s="29">
        <v>51</v>
      </c>
      <c r="B338" s="29" t="str">
        <f t="shared" si="5"/>
        <v>(L4T1)B</v>
      </c>
      <c r="C338" s="30" t="s">
        <v>0</v>
      </c>
      <c r="D338" s="24" t="str">
        <f ca="1">IFERROR(INDEX(Data!$A$10:$O$1069,MATCH(CONCATENATE($C338,D$1,$B338),Data!$K$10:$K$1069,0),15),"")</f>
        <v/>
      </c>
      <c r="E338" s="24" t="str">
        <f ca="1">IFERROR(INDEX(Data!$A$10:$O$1069,MATCH(CONCATENATE($C338,E$1,$B338),Data!$K$10:$K$1069,0),15),"")</f>
        <v/>
      </c>
      <c r="F338" s="24" t="str">
        <f ca="1">IFERROR(INDEX(Data!$A$10:$O$1069,MATCH(CONCATENATE($C338,F$1,$B338),Data!$K$10:$K$1069,0),15),"")</f>
        <v/>
      </c>
      <c r="G338" s="24" t="str">
        <f ca="1">IFERROR(INDEX(Data!$A$10:$O$1069,MATCH(CONCATENATE($C338,G$1,$B338),Data!$K$10:$K$1069,0),15),"")</f>
        <v/>
      </c>
      <c r="H338" s="24" t="str">
        <f ca="1">IFERROR(INDEX(Data!$A$10:$O$1069,MATCH(CONCATENATE($C338,H$1,$B338),Data!$K$10:$K$1069,0),15),"")</f>
        <v/>
      </c>
      <c r="I338" s="24" t="str">
        <f ca="1">IFERROR(INDEX(Data!$A$10:$O$1069,MATCH(CONCATENATE($C338,I$1,$B338),Data!$K$10:$K$1069,0),15),"")</f>
        <v/>
      </c>
    </row>
    <row r="339" spans="1:9" ht="39.950000000000003" customHeight="1" x14ac:dyDescent="0.25">
      <c r="A339" s="29">
        <v>51</v>
      </c>
      <c r="B339" s="29" t="str">
        <f t="shared" si="5"/>
        <v>(L4T1)B</v>
      </c>
      <c r="C339" s="30" t="s">
        <v>12</v>
      </c>
      <c r="D339" s="24" t="str">
        <f ca="1">IFERROR(INDEX(Data!$A$10:$O$1069,MATCH(CONCATENATE($C339,D$1,$B339),Data!$K$10:$K$1069,0),15),"")</f>
        <v>TE419(L4T1)B
702 --- TAC</v>
      </c>
      <c r="E339" s="24" t="str">
        <f ca="1">IFERROR(INDEX(Data!$A$10:$O$1069,MATCH(CONCATENATE($C339,E$1,$B339),Data!$K$10:$K$1069,0),15),"")</f>
        <v>TE419(L4T1)B
702 --- TAC</v>
      </c>
      <c r="F339" s="24" t="str">
        <f ca="1">IFERROR(INDEX(Data!$A$10:$O$1069,MATCH(CONCATENATE($C339,F$1,$B339),Data!$K$10:$K$1069,0),15),"")</f>
        <v/>
      </c>
      <c r="G339" s="24" t="str">
        <f ca="1">IFERROR(INDEX(Data!$A$10:$O$1069,MATCH(CONCATENATE($C339,G$1,$B339),Data!$K$10:$K$1069,0),15),"")</f>
        <v/>
      </c>
      <c r="H339" s="24" t="str">
        <f ca="1">IFERROR(INDEX(Data!$A$10:$O$1069,MATCH(CONCATENATE($C339,H$1,$B339),Data!$K$10:$K$1069,0),15),"")</f>
        <v/>
      </c>
      <c r="I339" s="24" t="str">
        <f ca="1">IFERROR(INDEX(Data!$A$10:$O$1069,MATCH(CONCATENATE($C339,I$1,$B339),Data!$K$10:$K$1069,0),15),"")</f>
        <v/>
      </c>
    </row>
    <row r="340" spans="1:9" ht="39.950000000000003" customHeight="1" x14ac:dyDescent="0.25">
      <c r="A340" s="29">
        <v>51</v>
      </c>
      <c r="B340" s="29" t="str">
        <f t="shared" si="5"/>
        <v>(L4T1)B</v>
      </c>
      <c r="C340" s="30" t="s">
        <v>13</v>
      </c>
      <c r="D340" s="24" t="str">
        <f ca="1">IFERROR(INDEX(Data!$A$10:$O$1069,MATCH(CONCATENATE($C340,D$1,$B340),Data!$K$10:$K$1069,0),15),"")</f>
        <v/>
      </c>
      <c r="E340" s="24" t="str">
        <f ca="1">IFERROR(INDEX(Data!$A$10:$O$1069,MATCH(CONCATENATE($C340,E$1,$B340),Data!$K$10:$K$1069,0),15),"")</f>
        <v/>
      </c>
      <c r="F340" s="24" t="str">
        <f ca="1">IFERROR(INDEX(Data!$A$10:$O$1069,MATCH(CONCATENATE($C340,F$1,$B340),Data!$K$10:$K$1069,0),15),"")</f>
        <v/>
      </c>
      <c r="G340" s="24" t="str">
        <f ca="1">IFERROR(INDEX(Data!$A$10:$O$1069,MATCH(CONCATENATE($C340,G$1,$B340),Data!$K$10:$K$1069,0),15),"")</f>
        <v/>
      </c>
      <c r="H340" s="24" t="str">
        <f ca="1">IFERROR(INDEX(Data!$A$10:$O$1069,MATCH(CONCATENATE($C340,H$1,$B340),Data!$K$10:$K$1069,0),15),"")</f>
        <v/>
      </c>
      <c r="I340" s="24" t="str">
        <f ca="1">IFERROR(INDEX(Data!$A$10:$O$1069,MATCH(CONCATENATE($C340,I$1,$B340),Data!$K$10:$K$1069,0),15),"")</f>
        <v/>
      </c>
    </row>
    <row r="341" spans="1:9" ht="39.950000000000003" customHeight="1" x14ac:dyDescent="0.25">
      <c r="A341" s="29">
        <v>51</v>
      </c>
      <c r="B341" s="29" t="str">
        <f t="shared" si="5"/>
        <v>(L4T1)B</v>
      </c>
      <c r="C341" s="30" t="s">
        <v>14</v>
      </c>
      <c r="D341" s="24" t="str">
        <f ca="1">IFERROR(INDEX(Data!$A$10:$O$1069,MATCH(CONCATENATE($C341,D$1,$B341),Data!$K$10:$K$1069,0),15),"")</f>
        <v/>
      </c>
      <c r="E341" s="24" t="str">
        <f ca="1">IFERROR(INDEX(Data!$A$10:$O$1069,MATCH(CONCATENATE($C341,E$1,$B341),Data!$K$10:$K$1069,0),15),"")</f>
        <v/>
      </c>
      <c r="F341" s="24" t="str">
        <f ca="1">IFERROR(INDEX(Data!$A$10:$O$1069,MATCH(CONCATENATE($C341,F$1,$B341),Data!$K$10:$K$1069,0),15),"")</f>
        <v/>
      </c>
      <c r="G341" s="24" t="str">
        <f ca="1">IFERROR(INDEX(Data!$A$10:$O$1069,MATCH(CONCATENATE($C341,G$1,$B341),Data!$K$10:$K$1069,0),15),"")</f>
        <v/>
      </c>
      <c r="H341" s="24" t="str">
        <f ca="1">IFERROR(INDEX(Data!$A$10:$O$1069,MATCH(CONCATENATE($C341,H$1,$B341),Data!$K$10:$K$1069,0),15),"")</f>
        <v>TE4110(L4T1)B
711 --- SMR</v>
      </c>
      <c r="I341" s="24" t="str">
        <f ca="1">IFERROR(INDEX(Data!$A$10:$O$1069,MATCH(CONCATENATE($C341,I$1,$B341),Data!$K$10:$K$1069,0),15),"")</f>
        <v>TE4110(L4T1)B
711 --- MSH</v>
      </c>
    </row>
    <row r="342" spans="1:9" ht="39.950000000000003" customHeight="1" x14ac:dyDescent="0.25">
      <c r="A342" s="29">
        <v>51</v>
      </c>
      <c r="B342" s="29" t="str">
        <f t="shared" si="5"/>
        <v>(L4T1)B</v>
      </c>
      <c r="C342" s="30" t="s">
        <v>15</v>
      </c>
      <c r="D342" s="24" t="str">
        <f ca="1">IFERROR(INDEX(Data!$A$10:$O$1069,MATCH(CONCATENATE($C342,D$1,$B342),Data!$K$10:$K$1069,0),15),"")</f>
        <v/>
      </c>
      <c r="E342" s="24" t="str">
        <f ca="1">IFERROR(INDEX(Data!$A$10:$O$1069,MATCH(CONCATENATE($C342,E$1,$B342),Data!$K$10:$K$1069,0),15),"")</f>
        <v/>
      </c>
      <c r="F342" s="24" t="str">
        <f ca="1">IFERROR(INDEX(Data!$A$10:$O$1069,MATCH(CONCATENATE($C342,F$1,$B342),Data!$K$10:$K$1069,0),15),"")</f>
        <v/>
      </c>
      <c r="G342" s="24" t="str">
        <f ca="1">IFERROR(INDEX(Data!$A$10:$O$1069,MATCH(CONCATENATE($C342,G$1,$B342),Data!$K$10:$K$1069,0),15),"")</f>
        <v/>
      </c>
      <c r="H342" s="24" t="str">
        <f ca="1">IFERROR(INDEX(Data!$A$10:$O$1069,MATCH(CONCATENATE($C342,H$1,$B342),Data!$K$10:$K$1069,0),15),"")</f>
        <v/>
      </c>
      <c r="I342" s="24" t="str">
        <f ca="1">IFERROR(INDEX(Data!$A$10:$O$1069,MATCH(CONCATENATE($C342,I$1,$B342),Data!$K$10:$K$1069,0),15),"")</f>
        <v/>
      </c>
    </row>
    <row r="343" spans="1:9" ht="39.950000000000003" customHeight="1" x14ac:dyDescent="0.25">
      <c r="A343" s="29">
        <v>51</v>
      </c>
      <c r="B343" s="29" t="str">
        <f t="shared" si="5"/>
        <v>(L4T1)B</v>
      </c>
      <c r="C343" s="30" t="s">
        <v>16</v>
      </c>
      <c r="D343" s="24" t="str">
        <f ca="1">IFERROR(INDEX(Data!$A$10:$O$1069,MATCH(CONCATENATE($C343,D$1,$B343),Data!$K$10:$K$1069,0),15),"")</f>
        <v/>
      </c>
      <c r="E343" s="24" t="str">
        <f ca="1">IFERROR(INDEX(Data!$A$10:$O$1069,MATCH(CONCATENATE($C343,E$1,$B343),Data!$K$10:$K$1069,0),15),"")</f>
        <v/>
      </c>
      <c r="F343" s="24" t="str">
        <f ca="1">IFERROR(INDEX(Data!$A$10:$O$1069,MATCH(CONCATENATE($C343,F$1,$B343),Data!$K$10:$K$1069,0),15),"")</f>
        <v/>
      </c>
      <c r="G343" s="24" t="str">
        <f ca="1">IFERROR(INDEX(Data!$A$10:$O$1069,MATCH(CONCATENATE($C343,G$1,$B343),Data!$K$10:$K$1069,0),15),"")</f>
        <v/>
      </c>
      <c r="H343" s="24" t="str">
        <f ca="1">IFERROR(INDEX(Data!$A$10:$O$1069,MATCH(CONCATENATE($C343,H$1,$B343),Data!$K$10:$K$1069,0),15),"")</f>
        <v/>
      </c>
      <c r="I343" s="24" t="str">
        <f ca="1">IFERROR(INDEX(Data!$A$10:$O$1069,MATCH(CONCATENATE($C343,I$1,$B343),Data!$K$10:$K$1069,0),15),"")</f>
        <v/>
      </c>
    </row>
    <row r="344" spans="1:9" ht="39.950000000000003" customHeight="1" x14ac:dyDescent="0.2">
      <c r="A344" s="23"/>
      <c r="B344" s="23"/>
      <c r="C344" s="22"/>
      <c r="D344" s="25"/>
      <c r="E344" s="25"/>
      <c r="F344" s="25"/>
      <c r="G344" s="25"/>
      <c r="H344" s="25"/>
      <c r="I344" s="25"/>
    </row>
    <row r="345" spans="1:9" ht="39.950000000000003" customHeight="1" x14ac:dyDescent="0.25">
      <c r="A345" s="29">
        <v>62</v>
      </c>
      <c r="B345" s="29" t="str">
        <f t="shared" ref="B345:B350" si="6">VLOOKUP(A345,$K$4:$L$73,2,FALSE)</f>
        <v>(L4T1)C</v>
      </c>
      <c r="C345" s="30" t="s">
        <v>0</v>
      </c>
      <c r="D345" s="24" t="str">
        <f ca="1">IFERROR(INDEX(Data!$A$10:$O$1069,MATCH(CONCATENATE($C345,D$1,$B345),Data!$K$10:$K$1069,0),15),"")</f>
        <v/>
      </c>
      <c r="E345" s="24" t="str">
        <f ca="1">IFERROR(INDEX(Data!$A$10:$O$1069,MATCH(CONCATENATE($C345,E$1,$B345),Data!$K$10:$K$1069,0),15),"")</f>
        <v/>
      </c>
      <c r="F345" s="24" t="str">
        <f ca="1">IFERROR(INDEX(Data!$A$10:$O$1069,MATCH(CONCATENATE($C345,F$1,$B345),Data!$K$10:$K$1069,0),15),"")</f>
        <v/>
      </c>
      <c r="G345" s="24" t="str">
        <f ca="1">IFERROR(INDEX(Data!$A$10:$O$1069,MATCH(CONCATENATE($C345,G$1,$B345),Data!$K$10:$K$1069,0),15),"")</f>
        <v/>
      </c>
      <c r="H345" s="24" t="str">
        <f ca="1">IFERROR(INDEX(Data!$A$10:$O$1069,MATCH(CONCATENATE($C345,H$1,$B345),Data!$K$10:$K$1069,0),15),"")</f>
        <v/>
      </c>
      <c r="I345" s="24" t="str">
        <f ca="1">IFERROR(INDEX(Data!$A$10:$O$1069,MATCH(CONCATENATE($C345,I$1,$B345),Data!$K$10:$K$1069,0),15),"")</f>
        <v/>
      </c>
    </row>
    <row r="346" spans="1:9" ht="39.950000000000003" customHeight="1" x14ac:dyDescent="0.25">
      <c r="A346" s="29">
        <v>62</v>
      </c>
      <c r="B346" s="29" t="str">
        <f t="shared" si="6"/>
        <v>(L4T1)C</v>
      </c>
      <c r="C346" s="30" t="s">
        <v>12</v>
      </c>
      <c r="D346" s="24" t="str">
        <f ca="1">IFERROR(INDEX(Data!$A$10:$O$1069,MATCH(CONCATENATE($C346,D$1,$B346),Data!$K$10:$K$1069,0),15),"")</f>
        <v/>
      </c>
      <c r="E346" s="24" t="str">
        <f ca="1">IFERROR(INDEX(Data!$A$10:$O$1069,MATCH(CONCATENATE($C346,E$1,$B346),Data!$K$10:$K$1069,0),15),"")</f>
        <v/>
      </c>
      <c r="F346" s="24" t="str">
        <f ca="1">IFERROR(INDEX(Data!$A$10:$O$1069,MATCH(CONCATENATE($C346,F$1,$B346),Data!$K$10:$K$1069,0),15),"")</f>
        <v/>
      </c>
      <c r="G346" s="24" t="str">
        <f ca="1">IFERROR(INDEX(Data!$A$10:$O$1069,MATCH(CONCATENATE($C346,G$1,$B346),Data!$K$10:$K$1069,0),15),"")</f>
        <v/>
      </c>
      <c r="H346" s="24" t="str">
        <f ca="1">IFERROR(INDEX(Data!$A$10:$O$1069,MATCH(CONCATENATE($C346,H$1,$B346),Data!$K$10:$K$1069,0),15),"")</f>
        <v/>
      </c>
      <c r="I346" s="24" t="str">
        <f ca="1">IFERROR(INDEX(Data!$A$10:$O$1069,MATCH(CONCATENATE($C346,I$1,$B346),Data!$K$10:$K$1069,0),15),"")</f>
        <v/>
      </c>
    </row>
    <row r="347" spans="1:9" ht="39.950000000000003" customHeight="1" x14ac:dyDescent="0.25">
      <c r="A347" s="29">
        <v>62</v>
      </c>
      <c r="B347" s="29" t="str">
        <f t="shared" si="6"/>
        <v>(L4T1)C</v>
      </c>
      <c r="C347" s="30" t="s">
        <v>13</v>
      </c>
      <c r="D347" s="24" t="str">
        <f ca="1">IFERROR(INDEX(Data!$A$10:$O$1069,MATCH(CONCATENATE($C347,D$1,$B347),Data!$K$10:$K$1069,0),15),"")</f>
        <v/>
      </c>
      <c r="E347" s="24" t="str">
        <f ca="1">IFERROR(INDEX(Data!$A$10:$O$1069,MATCH(CONCATENATE($C347,E$1,$B347),Data!$K$10:$K$1069,0),15),"")</f>
        <v/>
      </c>
      <c r="F347" s="24" t="str">
        <f ca="1">IFERROR(INDEX(Data!$A$10:$O$1069,MATCH(CONCATENATE($C347,F$1,$B347),Data!$K$10:$K$1069,0),15),"")</f>
        <v/>
      </c>
      <c r="G347" s="24" t="str">
        <f ca="1">IFERROR(INDEX(Data!$A$10:$O$1069,MATCH(CONCATENATE($C347,G$1,$B347),Data!$K$10:$K$1069,0),15),"")</f>
        <v/>
      </c>
      <c r="H347" s="24" t="str">
        <f ca="1">IFERROR(INDEX(Data!$A$10:$O$1069,MATCH(CONCATENATE($C347,H$1,$B347),Data!$K$10:$K$1069,0),15),"")</f>
        <v/>
      </c>
      <c r="I347" s="24" t="str">
        <f ca="1">IFERROR(INDEX(Data!$A$10:$O$1069,MATCH(CONCATENATE($C347,I$1,$B347),Data!$K$10:$K$1069,0),15),"")</f>
        <v/>
      </c>
    </row>
    <row r="348" spans="1:9" ht="39.950000000000003" customHeight="1" x14ac:dyDescent="0.25">
      <c r="A348" s="29">
        <v>62</v>
      </c>
      <c r="B348" s="29" t="str">
        <f t="shared" si="6"/>
        <v>(L4T1)C</v>
      </c>
      <c r="C348" s="30" t="s">
        <v>14</v>
      </c>
      <c r="D348" s="24" t="str">
        <f ca="1">IFERROR(INDEX(Data!$A$10:$O$1069,MATCH(CONCATENATE($C348,D$1,$B348),Data!$K$10:$K$1069,0),15),"")</f>
        <v/>
      </c>
      <c r="E348" s="24" t="str">
        <f ca="1">IFERROR(INDEX(Data!$A$10:$O$1069,MATCH(CONCATENATE($C348,E$1,$B348),Data!$K$10:$K$1069,0),15),"")</f>
        <v/>
      </c>
      <c r="F348" s="24" t="str">
        <f ca="1">IFERROR(INDEX(Data!$A$10:$O$1069,MATCH(CONCATENATE($C348,F$1,$B348),Data!$K$10:$K$1069,0),15),"")</f>
        <v/>
      </c>
      <c r="G348" s="24" t="str">
        <f ca="1">IFERROR(INDEX(Data!$A$10:$O$1069,MATCH(CONCATENATE($C348,G$1,$B348),Data!$K$10:$K$1069,0),15),"")</f>
        <v/>
      </c>
      <c r="H348" s="24" t="str">
        <f ca="1">IFERROR(INDEX(Data!$A$10:$O$1069,MATCH(CONCATENATE($C348,H$1,$B348),Data!$K$10:$K$1069,0),15),"")</f>
        <v/>
      </c>
      <c r="I348" s="24" t="str">
        <f ca="1">IFERROR(INDEX(Data!$A$10:$O$1069,MATCH(CONCATENATE($C348,I$1,$B348),Data!$K$10:$K$1069,0),15),"")</f>
        <v/>
      </c>
    </row>
    <row r="349" spans="1:9" ht="39.950000000000003" customHeight="1" x14ac:dyDescent="0.25">
      <c r="A349" s="29">
        <v>62</v>
      </c>
      <c r="B349" s="29" t="str">
        <f t="shared" si="6"/>
        <v>(L4T1)C</v>
      </c>
      <c r="C349" s="30" t="s">
        <v>15</v>
      </c>
      <c r="D349" s="24" t="str">
        <f ca="1">IFERROR(INDEX(Data!$A$10:$O$1069,MATCH(CONCATENATE($C349,D$1,$B349),Data!$K$10:$K$1069,0),15),"")</f>
        <v/>
      </c>
      <c r="E349" s="24" t="str">
        <f ca="1">IFERROR(INDEX(Data!$A$10:$O$1069,MATCH(CONCATENATE($C349,E$1,$B349),Data!$K$10:$K$1069,0),15),"")</f>
        <v/>
      </c>
      <c r="F349" s="24" t="str">
        <f ca="1">IFERROR(INDEX(Data!$A$10:$O$1069,MATCH(CONCATENATE($C349,F$1,$B349),Data!$K$10:$K$1069,0),15),"")</f>
        <v/>
      </c>
      <c r="G349" s="24" t="str">
        <f ca="1">IFERROR(INDEX(Data!$A$10:$O$1069,MATCH(CONCATENATE($C349,G$1,$B349),Data!$K$10:$K$1069,0),15),"")</f>
        <v/>
      </c>
      <c r="H349" s="24" t="str">
        <f ca="1">IFERROR(INDEX(Data!$A$10:$O$1069,MATCH(CONCATENATE($C349,H$1,$B349),Data!$K$10:$K$1069,0),15),"")</f>
        <v/>
      </c>
      <c r="I349" s="24" t="str">
        <f ca="1">IFERROR(INDEX(Data!$A$10:$O$1069,MATCH(CONCATENATE($C349,I$1,$B349),Data!$K$10:$K$1069,0),15),"")</f>
        <v/>
      </c>
    </row>
    <row r="350" spans="1:9" ht="39.950000000000003" customHeight="1" x14ac:dyDescent="0.25">
      <c r="A350" s="29">
        <v>62</v>
      </c>
      <c r="B350" s="29" t="str">
        <f t="shared" si="6"/>
        <v>(L4T1)C</v>
      </c>
      <c r="C350" s="30" t="s">
        <v>16</v>
      </c>
      <c r="D350" s="24" t="str">
        <f ca="1">IFERROR(INDEX(Data!$A$10:$O$1069,MATCH(CONCATENATE($C350,D$1,$B350),Data!$K$10:$K$1069,0),15),"")</f>
        <v/>
      </c>
      <c r="E350" s="24" t="str">
        <f ca="1">IFERROR(INDEX(Data!$A$10:$O$1069,MATCH(CONCATENATE($C350,E$1,$B350),Data!$K$10:$K$1069,0),15),"")</f>
        <v/>
      </c>
      <c r="F350" s="24" t="str">
        <f ca="1">IFERROR(INDEX(Data!$A$10:$O$1069,MATCH(CONCATENATE($C350,F$1,$B350),Data!$K$10:$K$1069,0),15),"")</f>
        <v/>
      </c>
      <c r="G350" s="24" t="str">
        <f ca="1">IFERROR(INDEX(Data!$A$10:$O$1069,MATCH(CONCATENATE($C350,G$1,$B350),Data!$K$10:$K$1069,0),15),"")</f>
        <v/>
      </c>
      <c r="H350" s="24" t="str">
        <f ca="1">IFERROR(INDEX(Data!$A$10:$O$1069,MATCH(CONCATENATE($C350,H$1,$B350),Data!$K$10:$K$1069,0),15),"")</f>
        <v/>
      </c>
      <c r="I350" s="24" t="str">
        <f ca="1">IFERROR(INDEX(Data!$A$10:$O$1069,MATCH(CONCATENATE($C350,I$1,$B350),Data!$K$10:$K$1069,0),15),"")</f>
        <v/>
      </c>
    </row>
    <row r="351" spans="1:9" ht="39.950000000000003" customHeight="1" x14ac:dyDescent="0.2">
      <c r="A351" s="23"/>
      <c r="B351" s="23"/>
      <c r="C351" s="22"/>
      <c r="D351" s="25"/>
      <c r="E351" s="25"/>
      <c r="F351" s="25"/>
      <c r="G351" s="25"/>
      <c r="H351" s="25"/>
      <c r="I351" s="25"/>
    </row>
    <row r="352" spans="1:9" ht="39.950000000000003" customHeight="1" x14ac:dyDescent="0.25">
      <c r="A352" s="29">
        <v>63</v>
      </c>
      <c r="B352" s="29" t="str">
        <f t="shared" ref="B352:B357" si="7">VLOOKUP(A352,$K$4:$L$73,2,FALSE)</f>
        <v>(L4T1)D</v>
      </c>
      <c r="C352" s="30" t="s">
        <v>0</v>
      </c>
      <c r="D352" s="24" t="str">
        <f ca="1">IFERROR(INDEX(Data!$A$10:$O$1069,MATCH(CONCATENATE($C352,D$1,$B352),Data!$K$10:$K$1069,0),15),"")</f>
        <v/>
      </c>
      <c r="E352" s="24" t="str">
        <f ca="1">IFERROR(INDEX(Data!$A$10:$O$1069,MATCH(CONCATENATE($C352,E$1,$B352),Data!$K$10:$K$1069,0),15),"")</f>
        <v/>
      </c>
      <c r="F352" s="24" t="str">
        <f ca="1">IFERROR(INDEX(Data!$A$10:$O$1069,MATCH(CONCATENATE($C352,F$1,$B352),Data!$K$10:$K$1069,0),15),"")</f>
        <v/>
      </c>
      <c r="G352" s="24" t="str">
        <f ca="1">IFERROR(INDEX(Data!$A$10:$O$1069,MATCH(CONCATENATE($C352,G$1,$B352),Data!$K$10:$K$1069,0),15),"")</f>
        <v/>
      </c>
      <c r="H352" s="24" t="str">
        <f ca="1">IFERROR(INDEX(Data!$A$10:$O$1069,MATCH(CONCATENATE($C352,H$1,$B352),Data!$K$10:$K$1069,0),15),"")</f>
        <v/>
      </c>
      <c r="I352" s="24" t="str">
        <f ca="1">IFERROR(INDEX(Data!$A$10:$O$1069,MATCH(CONCATENATE($C352,I$1,$B352),Data!$K$10:$K$1069,0),15),"")</f>
        <v/>
      </c>
    </row>
    <row r="353" spans="1:9" ht="39.950000000000003" customHeight="1" x14ac:dyDescent="0.25">
      <c r="A353" s="29">
        <v>63</v>
      </c>
      <c r="B353" s="29" t="str">
        <f t="shared" si="7"/>
        <v>(L4T1)D</v>
      </c>
      <c r="C353" s="30" t="s">
        <v>12</v>
      </c>
      <c r="D353" s="24" t="str">
        <f ca="1">IFERROR(INDEX(Data!$A$10:$O$1069,MATCH(CONCATENATE($C353,D$1,$B353),Data!$K$10:$K$1069,0),15),"")</f>
        <v/>
      </c>
      <c r="E353" s="24" t="str">
        <f ca="1">IFERROR(INDEX(Data!$A$10:$O$1069,MATCH(CONCATENATE($C353,E$1,$B353),Data!$K$10:$K$1069,0),15),"")</f>
        <v/>
      </c>
      <c r="F353" s="24" t="str">
        <f ca="1">IFERROR(INDEX(Data!$A$10:$O$1069,MATCH(CONCATENATE($C353,F$1,$B353),Data!$K$10:$K$1069,0),15),"")</f>
        <v/>
      </c>
      <c r="G353" s="24" t="str">
        <f ca="1">IFERROR(INDEX(Data!$A$10:$O$1069,MATCH(CONCATENATE($C353,G$1,$B353),Data!$K$10:$K$1069,0),15),"")</f>
        <v/>
      </c>
      <c r="H353" s="24" t="str">
        <f ca="1">IFERROR(INDEX(Data!$A$10:$O$1069,MATCH(CONCATENATE($C353,H$1,$B353),Data!$K$10:$K$1069,0),15),"")</f>
        <v/>
      </c>
      <c r="I353" s="24" t="str">
        <f ca="1">IFERROR(INDEX(Data!$A$10:$O$1069,MATCH(CONCATENATE($C353,I$1,$B353),Data!$K$10:$K$1069,0),15),"")</f>
        <v/>
      </c>
    </row>
    <row r="354" spans="1:9" ht="39.950000000000003" customHeight="1" x14ac:dyDescent="0.25">
      <c r="A354" s="29">
        <v>63</v>
      </c>
      <c r="B354" s="29" t="str">
        <f t="shared" si="7"/>
        <v>(L4T1)D</v>
      </c>
      <c r="C354" s="30" t="s">
        <v>13</v>
      </c>
      <c r="D354" s="24" t="str">
        <f ca="1">IFERROR(INDEX(Data!$A$10:$O$1069,MATCH(CONCATENATE($C354,D$1,$B354),Data!$K$10:$K$1069,0),15),"")</f>
        <v/>
      </c>
      <c r="E354" s="24" t="str">
        <f ca="1">IFERROR(INDEX(Data!$A$10:$O$1069,MATCH(CONCATENATE($C354,E$1,$B354),Data!$K$10:$K$1069,0),15),"")</f>
        <v/>
      </c>
      <c r="F354" s="24" t="str">
        <f ca="1">IFERROR(INDEX(Data!$A$10:$O$1069,MATCH(CONCATENATE($C354,F$1,$B354),Data!$K$10:$K$1069,0),15),"")</f>
        <v/>
      </c>
      <c r="G354" s="24" t="str">
        <f ca="1">IFERROR(INDEX(Data!$A$10:$O$1069,MATCH(CONCATENATE($C354,G$1,$B354),Data!$K$10:$K$1069,0),15),"")</f>
        <v/>
      </c>
      <c r="H354" s="24" t="str">
        <f ca="1">IFERROR(INDEX(Data!$A$10:$O$1069,MATCH(CONCATENATE($C354,H$1,$B354),Data!$K$10:$K$1069,0),15),"")</f>
        <v/>
      </c>
      <c r="I354" s="24" t="str">
        <f ca="1">IFERROR(INDEX(Data!$A$10:$O$1069,MATCH(CONCATENATE($C354,I$1,$B354),Data!$K$10:$K$1069,0),15),"")</f>
        <v/>
      </c>
    </row>
    <row r="355" spans="1:9" ht="39.950000000000003" customHeight="1" x14ac:dyDescent="0.25">
      <c r="A355" s="29">
        <v>63</v>
      </c>
      <c r="B355" s="29" t="str">
        <f t="shared" si="7"/>
        <v>(L4T1)D</v>
      </c>
      <c r="C355" s="30" t="s">
        <v>14</v>
      </c>
      <c r="D355" s="24" t="str">
        <f ca="1">IFERROR(INDEX(Data!$A$10:$O$1069,MATCH(CONCATENATE($C355,D$1,$B355),Data!$K$10:$K$1069,0),15),"")</f>
        <v/>
      </c>
      <c r="E355" s="24" t="str">
        <f ca="1">IFERROR(INDEX(Data!$A$10:$O$1069,MATCH(CONCATENATE($C355,E$1,$B355),Data!$K$10:$K$1069,0),15),"")</f>
        <v/>
      </c>
      <c r="F355" s="24" t="str">
        <f ca="1">IFERROR(INDEX(Data!$A$10:$O$1069,MATCH(CONCATENATE($C355,F$1,$B355),Data!$K$10:$K$1069,0),15),"")</f>
        <v/>
      </c>
      <c r="G355" s="24" t="str">
        <f ca="1">IFERROR(INDEX(Data!$A$10:$O$1069,MATCH(CONCATENATE($C355,G$1,$B355),Data!$K$10:$K$1069,0),15),"")</f>
        <v/>
      </c>
      <c r="H355" s="24" t="str">
        <f ca="1">IFERROR(INDEX(Data!$A$10:$O$1069,MATCH(CONCATENATE($C355,H$1,$B355),Data!$K$10:$K$1069,0),15),"")</f>
        <v/>
      </c>
      <c r="I355" s="24" t="str">
        <f ca="1">IFERROR(INDEX(Data!$A$10:$O$1069,MATCH(CONCATENATE($C355,I$1,$B355),Data!$K$10:$K$1069,0),15),"")</f>
        <v/>
      </c>
    </row>
    <row r="356" spans="1:9" ht="39.950000000000003" customHeight="1" x14ac:dyDescent="0.25">
      <c r="A356" s="29">
        <v>63</v>
      </c>
      <c r="B356" s="29" t="str">
        <f t="shared" si="7"/>
        <v>(L4T1)D</v>
      </c>
      <c r="C356" s="30" t="s">
        <v>15</v>
      </c>
      <c r="D356" s="24" t="str">
        <f ca="1">IFERROR(INDEX(Data!$A$10:$O$1069,MATCH(CONCATENATE($C356,D$1,$B356),Data!$K$10:$K$1069,0),15),"")</f>
        <v/>
      </c>
      <c r="E356" s="24" t="str">
        <f ca="1">IFERROR(INDEX(Data!$A$10:$O$1069,MATCH(CONCATENATE($C356,E$1,$B356),Data!$K$10:$K$1069,0),15),"")</f>
        <v/>
      </c>
      <c r="F356" s="24" t="str">
        <f ca="1">IFERROR(INDEX(Data!$A$10:$O$1069,MATCH(CONCATENATE($C356,F$1,$B356),Data!$K$10:$K$1069,0),15),"")</f>
        <v/>
      </c>
      <c r="G356" s="24" t="str">
        <f ca="1">IFERROR(INDEX(Data!$A$10:$O$1069,MATCH(CONCATENATE($C356,G$1,$B356),Data!$K$10:$K$1069,0),15),"")</f>
        <v/>
      </c>
      <c r="H356" s="24" t="str">
        <f ca="1">IFERROR(INDEX(Data!$A$10:$O$1069,MATCH(CONCATENATE($C356,H$1,$B356),Data!$K$10:$K$1069,0),15),"")</f>
        <v/>
      </c>
      <c r="I356" s="24" t="str">
        <f ca="1">IFERROR(INDEX(Data!$A$10:$O$1069,MATCH(CONCATENATE($C356,I$1,$B356),Data!$K$10:$K$1069,0),15),"")</f>
        <v/>
      </c>
    </row>
    <row r="357" spans="1:9" ht="39.950000000000003" customHeight="1" x14ac:dyDescent="0.25">
      <c r="A357" s="29">
        <v>63</v>
      </c>
      <c r="B357" s="29" t="str">
        <f t="shared" si="7"/>
        <v>(L4T1)D</v>
      </c>
      <c r="C357" s="30" t="s">
        <v>16</v>
      </c>
      <c r="D357" s="24" t="str">
        <f ca="1">IFERROR(INDEX(Data!$A$10:$O$1069,MATCH(CONCATENATE($C357,D$1,$B357),Data!$K$10:$K$1069,0),15),"")</f>
        <v/>
      </c>
      <c r="E357" s="24" t="str">
        <f ca="1">IFERROR(INDEX(Data!$A$10:$O$1069,MATCH(CONCATENATE($C357,E$1,$B357),Data!$K$10:$K$1069,0),15),"")</f>
        <v/>
      </c>
      <c r="F357" s="24" t="str">
        <f ca="1">IFERROR(INDEX(Data!$A$10:$O$1069,MATCH(CONCATENATE($C357,F$1,$B357),Data!$K$10:$K$1069,0),15),"")</f>
        <v/>
      </c>
      <c r="G357" s="24" t="str">
        <f ca="1">IFERROR(INDEX(Data!$A$10:$O$1069,MATCH(CONCATENATE($C357,G$1,$B357),Data!$K$10:$K$1069,0),15),"")</f>
        <v/>
      </c>
      <c r="H357" s="24" t="str">
        <f ca="1">IFERROR(INDEX(Data!$A$10:$O$1069,MATCH(CONCATENATE($C357,H$1,$B357),Data!$K$10:$K$1069,0),15),"")</f>
        <v/>
      </c>
      <c r="I357" s="24" t="str">
        <f ca="1">IFERROR(INDEX(Data!$A$10:$O$1069,MATCH(CONCATENATE($C357,I$1,$B357),Data!$K$10:$K$1069,0),15),"")</f>
        <v/>
      </c>
    </row>
    <row r="358" spans="1:9" ht="39.950000000000003" customHeight="1" x14ac:dyDescent="0.2">
      <c r="A358" s="23"/>
      <c r="B358" s="23"/>
      <c r="C358" s="22"/>
      <c r="D358" s="25"/>
      <c r="E358" s="25"/>
      <c r="F358" s="25"/>
      <c r="G358" s="25"/>
      <c r="H358" s="25"/>
      <c r="I358" s="25"/>
    </row>
    <row r="359" spans="1:9" ht="39.950000000000003" customHeight="1" x14ac:dyDescent="0.25">
      <c r="A359" s="29">
        <v>53</v>
      </c>
      <c r="B359" s="29" t="str">
        <f t="shared" ref="B359:B364" si="8">VLOOKUP(A359,$K$4:$L$73,2,FALSE)</f>
        <v>(L4T2)A</v>
      </c>
      <c r="C359" s="30" t="s">
        <v>0</v>
      </c>
      <c r="D359" s="24" t="str">
        <f ca="1">IFERROR(INDEX(Data!$A$10:$O$1069,MATCH(CONCATENATE($C359,D$1,$B359),Data!$K$10:$K$1069,0),15),"")</f>
        <v/>
      </c>
      <c r="E359" s="24" t="str">
        <f ca="1">IFERROR(INDEX(Data!$A$10:$O$1069,MATCH(CONCATENATE($C359,E$1,$B359),Data!$K$10:$K$1069,0),15),"")</f>
        <v/>
      </c>
      <c r="F359" s="24" t="str">
        <f ca="1">IFERROR(INDEX(Data!$A$10:$O$1069,MATCH(CONCATENATE($C359,F$1,$B359),Data!$K$10:$K$1069,0),15),"")</f>
        <v>TE4213(L4T2)A
705 --- NI</v>
      </c>
      <c r="G359" s="24" t="str">
        <f ca="1">IFERROR(INDEX(Data!$A$10:$O$1069,MATCH(CONCATENATE($C359,G$1,$B359),Data!$K$10:$K$1069,0),15),"")</f>
        <v>TE427(L4T2)A
702 --- AAM</v>
      </c>
      <c r="H359" s="24" t="str">
        <f ca="1">IFERROR(INDEX(Data!$A$10:$O$1069,MATCH(CONCATENATE($C359,H$1,$B359),Data!$K$10:$K$1069,0),15),"")</f>
        <v/>
      </c>
      <c r="I359" s="24" t="str">
        <f ca="1">IFERROR(INDEX(Data!$A$10:$O$1069,MATCH(CONCATENATE($C359,I$1,$B359),Data!$K$10:$K$1069,0),15),"")</f>
        <v/>
      </c>
    </row>
    <row r="360" spans="1:9" ht="39.950000000000003" customHeight="1" x14ac:dyDescent="0.25">
      <c r="A360" s="29">
        <v>53</v>
      </c>
      <c r="B360" s="29" t="str">
        <f t="shared" si="8"/>
        <v>(L4T2)A</v>
      </c>
      <c r="C360" s="30" t="s">
        <v>12</v>
      </c>
      <c r="D360" s="24" t="str">
        <f ca="1">IFERROR(INDEX(Data!$A$10:$O$1069,MATCH(CONCATENATE($C360,D$1,$B360),Data!$K$10:$K$1069,0),15),"")</f>
        <v/>
      </c>
      <c r="E360" s="24" t="str">
        <f ca="1">IFERROR(INDEX(Data!$A$10:$O$1069,MATCH(CONCATENATE($C360,E$1,$B360),Data!$K$10:$K$1069,0),15),"")</f>
        <v/>
      </c>
      <c r="F360" s="24" t="str">
        <f ca="1">IFERROR(INDEX(Data!$A$10:$O$1069,MATCH(CONCATENATE($C360,F$1,$B360),Data!$K$10:$K$1069,0),15),"")</f>
        <v/>
      </c>
      <c r="G360" s="24" t="str">
        <f ca="1">IFERROR(INDEX(Data!$A$10:$O$1069,MATCH(CONCATENATE($C360,G$1,$B360),Data!$K$10:$K$1069,0),15),"")</f>
        <v/>
      </c>
      <c r="H360" s="24" t="str">
        <f ca="1">IFERROR(INDEX(Data!$A$10:$O$1069,MATCH(CONCATENATE($C360,H$1,$B360),Data!$K$10:$K$1069,0),15),"")</f>
        <v/>
      </c>
      <c r="I360" s="24" t="str">
        <f ca="1">IFERROR(INDEX(Data!$A$10:$O$1069,MATCH(CONCATENATE($C360,I$1,$B360),Data!$K$10:$K$1069,0),15),"")</f>
        <v/>
      </c>
    </row>
    <row r="361" spans="1:9" ht="39.950000000000003" customHeight="1" x14ac:dyDescent="0.25">
      <c r="A361" s="29">
        <v>53</v>
      </c>
      <c r="B361" s="29" t="str">
        <f t="shared" si="8"/>
        <v>(L4T2)A</v>
      </c>
      <c r="C361" s="30" t="s">
        <v>13</v>
      </c>
      <c r="D361" s="24" t="str">
        <f ca="1">IFERROR(INDEX(Data!$A$10:$O$1069,MATCH(CONCATENATE($C361,D$1,$B361),Data!$K$10:$K$1069,0),15),"")</f>
        <v/>
      </c>
      <c r="E361" s="24" t="str">
        <f ca="1">IFERROR(INDEX(Data!$A$10:$O$1069,MATCH(CONCATENATE($C361,E$1,$B361),Data!$K$10:$K$1069,0),15),"")</f>
        <v/>
      </c>
      <c r="F361" s="24" t="str">
        <f ca="1">IFERROR(INDEX(Data!$A$10:$O$1069,MATCH(CONCATENATE($C361,F$1,$B361),Data!$K$10:$K$1069,0),15),"")</f>
        <v>TE427(L4T2)A
702 --- MRR</v>
      </c>
      <c r="G361" s="24" t="str">
        <f ca="1">IFERROR(INDEX(Data!$A$10:$O$1069,MATCH(CONCATENATE($C361,G$1,$B361),Data!$K$10:$K$1069,0),15),"")</f>
        <v>TE427(L4T2)A
702 --- MRR</v>
      </c>
      <c r="H361" s="24" t="str">
        <f ca="1">IFERROR(INDEX(Data!$A$10:$O$1069,MATCH(CONCATENATE($C361,H$1,$B361),Data!$K$10:$K$1069,0),15),"")</f>
        <v/>
      </c>
      <c r="I361" s="24" t="str">
        <f ca="1">IFERROR(INDEX(Data!$A$10:$O$1069,MATCH(CONCATENATE($C361,I$1,$B361),Data!$K$10:$K$1069,0),15),"")</f>
        <v/>
      </c>
    </row>
    <row r="362" spans="1:9" ht="39.950000000000003" customHeight="1" x14ac:dyDescent="0.25">
      <c r="A362" s="29">
        <v>53</v>
      </c>
      <c r="B362" s="29" t="str">
        <f t="shared" si="8"/>
        <v>(L4T2)A</v>
      </c>
      <c r="C362" s="30" t="s">
        <v>14</v>
      </c>
      <c r="D362" s="24" t="str">
        <f ca="1">IFERROR(INDEX(Data!$A$10:$O$1069,MATCH(CONCATENATE($C362,D$1,$B362),Data!$K$10:$K$1069,0),15),"")</f>
        <v/>
      </c>
      <c r="E362" s="24" t="str">
        <f ca="1">IFERROR(INDEX(Data!$A$10:$O$1069,MATCH(CONCATENATE($C362,E$1,$B362),Data!$K$10:$K$1069,0),15),"")</f>
        <v/>
      </c>
      <c r="F362" s="24" t="str">
        <f ca="1">IFERROR(INDEX(Data!$A$10:$O$1069,MATCH(CONCATENATE($C362,F$1,$B362),Data!$K$10:$K$1069,0),15),"")</f>
        <v/>
      </c>
      <c r="G362" s="24" t="str">
        <f ca="1">IFERROR(INDEX(Data!$A$10:$O$1069,MATCH(CONCATENATE($C362,G$1,$B362),Data!$K$10:$K$1069,0),15),"")</f>
        <v/>
      </c>
      <c r="H362" s="24" t="str">
        <f ca="1">IFERROR(INDEX(Data!$A$10:$O$1069,MATCH(CONCATENATE($C362,H$1,$B362),Data!$K$10:$K$1069,0),15),"")</f>
        <v/>
      </c>
      <c r="I362" s="24" t="str">
        <f ca="1">IFERROR(INDEX(Data!$A$10:$O$1069,MATCH(CONCATENATE($C362,I$1,$B362),Data!$K$10:$K$1069,0),15),"")</f>
        <v/>
      </c>
    </row>
    <row r="363" spans="1:9" ht="39.950000000000003" customHeight="1" x14ac:dyDescent="0.25">
      <c r="A363" s="29">
        <v>53</v>
      </c>
      <c r="B363" s="29" t="str">
        <f t="shared" si="8"/>
        <v>(L4T2)A</v>
      </c>
      <c r="C363" s="30" t="s">
        <v>15</v>
      </c>
      <c r="D363" s="24" t="str">
        <f ca="1">IFERROR(INDEX(Data!$A$10:$O$1069,MATCH(CONCATENATE($C363,D$1,$B363),Data!$K$10:$K$1069,0),15),"")</f>
        <v/>
      </c>
      <c r="E363" s="24" t="str">
        <f ca="1">IFERROR(INDEX(Data!$A$10:$O$1069,MATCH(CONCATENATE($C363,E$1,$B363),Data!$K$10:$K$1069,0),15),"")</f>
        <v/>
      </c>
      <c r="F363" s="24" t="str">
        <f ca="1">IFERROR(INDEX(Data!$A$10:$O$1069,MATCH(CONCATENATE($C363,F$1,$B363),Data!$K$10:$K$1069,0),15),"")</f>
        <v/>
      </c>
      <c r="G363" s="24" t="str">
        <f ca="1">IFERROR(INDEX(Data!$A$10:$O$1069,MATCH(CONCATENATE($C363,G$1,$B363),Data!$K$10:$K$1069,0),15),"")</f>
        <v/>
      </c>
      <c r="H363" s="24" t="str">
        <f ca="1">IFERROR(INDEX(Data!$A$10:$O$1069,MATCH(CONCATENATE($C363,H$1,$B363),Data!$K$10:$K$1069,0),15),"")</f>
        <v/>
      </c>
      <c r="I363" s="24" t="str">
        <f ca="1">IFERROR(INDEX(Data!$A$10:$O$1069,MATCH(CONCATENATE($C363,I$1,$B363),Data!$K$10:$K$1069,0),15),"")</f>
        <v/>
      </c>
    </row>
    <row r="364" spans="1:9" ht="39.950000000000003" customHeight="1" x14ac:dyDescent="0.25">
      <c r="A364" s="29">
        <v>53</v>
      </c>
      <c r="B364" s="29" t="str">
        <f t="shared" si="8"/>
        <v>(L4T2)A</v>
      </c>
      <c r="C364" s="30" t="s">
        <v>16</v>
      </c>
      <c r="D364" s="24" t="str">
        <f ca="1">IFERROR(INDEX(Data!$A$10:$O$1069,MATCH(CONCATENATE($C364,D$1,$B364),Data!$K$10:$K$1069,0),15),"")</f>
        <v/>
      </c>
      <c r="E364" s="24" t="str">
        <f ca="1">IFERROR(INDEX(Data!$A$10:$O$1069,MATCH(CONCATENATE($C364,E$1,$B364),Data!$K$10:$K$1069,0),15),"")</f>
        <v/>
      </c>
      <c r="F364" s="24" t="str">
        <f ca="1">IFERROR(INDEX(Data!$A$10:$O$1069,MATCH(CONCATENATE($C364,F$1,$B364),Data!$K$10:$K$1069,0),15),"")</f>
        <v/>
      </c>
      <c r="G364" s="24" t="str">
        <f ca="1">IFERROR(INDEX(Data!$A$10:$O$1069,MATCH(CONCATENATE($C364,G$1,$B364),Data!$K$10:$K$1069,0),15),"")</f>
        <v/>
      </c>
      <c r="H364" s="24" t="str">
        <f ca="1">IFERROR(INDEX(Data!$A$10:$O$1069,MATCH(CONCATENATE($C364,H$1,$B364),Data!$K$10:$K$1069,0),15),"")</f>
        <v/>
      </c>
      <c r="I364" s="24" t="str">
        <f ca="1">IFERROR(INDEX(Data!$A$10:$O$1069,MATCH(CONCATENATE($C364,I$1,$B364),Data!$K$10:$K$1069,0),15),"")</f>
        <v/>
      </c>
    </row>
    <row r="365" spans="1:9" ht="39.950000000000003" customHeight="1" x14ac:dyDescent="0.2">
      <c r="A365" s="23"/>
      <c r="B365" s="23"/>
      <c r="C365" s="22"/>
      <c r="D365" s="25"/>
      <c r="E365" s="25"/>
      <c r="F365" s="25"/>
      <c r="G365" s="25"/>
      <c r="H365" s="25"/>
      <c r="I365" s="25"/>
    </row>
    <row r="366" spans="1:9" ht="39.950000000000003" customHeight="1" x14ac:dyDescent="0.25">
      <c r="A366" s="29">
        <v>54</v>
      </c>
      <c r="B366" s="29" t="str">
        <f t="shared" ref="B366:B371" si="9">VLOOKUP(A366,$K$4:$L$73,2,FALSE)</f>
        <v>(L4T2)B</v>
      </c>
      <c r="C366" s="30" t="s">
        <v>0</v>
      </c>
      <c r="D366" s="24" t="str">
        <f ca="1">IFERROR(INDEX(Data!$A$10:$O$1069,MATCH(CONCATENATE($C366,D$1,$B366),Data!$K$10:$K$1069,0),15),"")</f>
        <v/>
      </c>
      <c r="E366" s="24" t="str">
        <f ca="1">IFERROR(INDEX(Data!$A$10:$O$1069,MATCH(CONCATENATE($C366,E$1,$B366),Data!$K$10:$K$1069,0),15),"")</f>
        <v/>
      </c>
      <c r="F366" s="24" t="str">
        <f ca="1">IFERROR(INDEX(Data!$A$10:$O$1069,MATCH(CONCATENATE($C366,F$1,$B366),Data!$K$10:$K$1069,0),15),"")</f>
        <v>T427(L4T2)B
702 --- AHM</v>
      </c>
      <c r="G366" s="24" t="str">
        <f ca="1">IFERROR(INDEX(Data!$A$10:$O$1069,MATCH(CONCATENATE($C366,G$1,$B366),Data!$K$10:$K$1069,0),15),"")</f>
        <v>TE4213(L4T2)B
705 --- 0</v>
      </c>
      <c r="H366" s="24" t="str">
        <f ca="1">IFERROR(INDEX(Data!$A$10:$O$1069,MATCH(CONCATENATE($C366,H$1,$B366),Data!$K$10:$K$1069,0),15),"")</f>
        <v/>
      </c>
      <c r="I366" s="24" t="str">
        <f ca="1">IFERROR(INDEX(Data!$A$10:$O$1069,MATCH(CONCATENATE($C366,I$1,$B366),Data!$K$10:$K$1069,0),15),"")</f>
        <v/>
      </c>
    </row>
    <row r="367" spans="1:9" ht="39.950000000000003" customHeight="1" x14ac:dyDescent="0.25">
      <c r="A367" s="29">
        <v>54</v>
      </c>
      <c r="B367" s="29" t="str">
        <f t="shared" si="9"/>
        <v>(L4T2)B</v>
      </c>
      <c r="C367" s="30" t="s">
        <v>12</v>
      </c>
      <c r="D367" s="24" t="str">
        <f ca="1">IFERROR(INDEX(Data!$A$10:$O$1069,MATCH(CONCATENATE($C367,D$1,$B367),Data!$K$10:$K$1069,0),15),"")</f>
        <v/>
      </c>
      <c r="E367" s="24" t="str">
        <f ca="1">IFERROR(INDEX(Data!$A$10:$O$1069,MATCH(CONCATENATE($C367,E$1,$B367),Data!$K$10:$K$1069,0),15),"")</f>
        <v/>
      </c>
      <c r="F367" s="24" t="str">
        <f ca="1">IFERROR(INDEX(Data!$A$10:$O$1069,MATCH(CONCATENATE($C367,F$1,$B367),Data!$K$10:$K$1069,0),15),"")</f>
        <v/>
      </c>
      <c r="G367" s="24" t="str">
        <f ca="1">IFERROR(INDEX(Data!$A$10:$O$1069,MATCH(CONCATENATE($C367,G$1,$B367),Data!$K$10:$K$1069,0),15),"")</f>
        <v/>
      </c>
      <c r="H367" s="24" t="str">
        <f ca="1">IFERROR(INDEX(Data!$A$10:$O$1069,MATCH(CONCATENATE($C367,H$1,$B367),Data!$K$10:$K$1069,0),15),"")</f>
        <v/>
      </c>
      <c r="I367" s="24" t="str">
        <f ca="1">IFERROR(INDEX(Data!$A$10:$O$1069,MATCH(CONCATENATE($C367,I$1,$B367),Data!$K$10:$K$1069,0),15),"")</f>
        <v/>
      </c>
    </row>
    <row r="368" spans="1:9" ht="39.950000000000003" customHeight="1" x14ac:dyDescent="0.25">
      <c r="A368" s="29">
        <v>54</v>
      </c>
      <c r="B368" s="29" t="str">
        <f t="shared" si="9"/>
        <v>(L4T2)B</v>
      </c>
      <c r="C368" s="30" t="s">
        <v>13</v>
      </c>
      <c r="D368" s="24" t="str">
        <f ca="1">IFERROR(INDEX(Data!$A$10:$O$1069,MATCH(CONCATENATE($C368,D$1,$B368),Data!$K$10:$K$1069,0),15),"")</f>
        <v/>
      </c>
      <c r="E368" s="24" t="str">
        <f ca="1">IFERROR(INDEX(Data!$A$10:$O$1069,MATCH(CONCATENATE($C368,E$1,$B368),Data!$K$10:$K$1069,0),15),"")</f>
        <v/>
      </c>
      <c r="F368" s="24" t="str">
        <f ca="1">IFERROR(INDEX(Data!$A$10:$O$1069,MATCH(CONCATENATE($C368,F$1,$B368),Data!$K$10:$K$1069,0),15),"")</f>
        <v/>
      </c>
      <c r="G368" s="24" t="str">
        <f ca="1">IFERROR(INDEX(Data!$A$10:$O$1069,MATCH(CONCATENATE($C368,G$1,$B368),Data!$K$10:$K$1069,0),15),"")</f>
        <v/>
      </c>
      <c r="H368" s="24" t="str">
        <f ca="1">IFERROR(INDEX(Data!$A$10:$O$1069,MATCH(CONCATENATE($C368,H$1,$B368),Data!$K$10:$K$1069,0),15),"")</f>
        <v/>
      </c>
      <c r="I368" s="24" t="str">
        <f ca="1">IFERROR(INDEX(Data!$A$10:$O$1069,MATCH(CONCATENATE($C368,I$1,$B368),Data!$K$10:$K$1069,0),15),"")</f>
        <v/>
      </c>
    </row>
    <row r="369" spans="1:9" ht="39.950000000000003" customHeight="1" x14ac:dyDescent="0.25">
      <c r="A369" s="29">
        <v>54</v>
      </c>
      <c r="B369" s="29" t="str">
        <f t="shared" si="9"/>
        <v>(L4T2)B</v>
      </c>
      <c r="C369" s="30" t="s">
        <v>14</v>
      </c>
      <c r="D369" s="24" t="str">
        <f ca="1">IFERROR(INDEX(Data!$A$10:$O$1069,MATCH(CONCATENATE($C369,D$1,$B369),Data!$K$10:$K$1069,0),15),"")</f>
        <v/>
      </c>
      <c r="E369" s="24" t="str">
        <f ca="1">IFERROR(INDEX(Data!$A$10:$O$1069,MATCH(CONCATENATE($C369,E$1,$B369),Data!$K$10:$K$1069,0),15),"")</f>
        <v/>
      </c>
      <c r="F369" s="24" t="str">
        <f ca="1">IFERROR(INDEX(Data!$A$10:$O$1069,MATCH(CONCATENATE($C369,F$1,$B369),Data!$K$10:$K$1069,0),15),"")</f>
        <v/>
      </c>
      <c r="G369" s="24" t="str">
        <f ca="1">IFERROR(INDEX(Data!$A$10:$O$1069,MATCH(CONCATENATE($C369,G$1,$B369),Data!$K$10:$K$1069,0),15),"")</f>
        <v/>
      </c>
      <c r="H369" s="24" t="str">
        <f ca="1">IFERROR(INDEX(Data!$A$10:$O$1069,MATCH(CONCATENATE($C369,H$1,$B369),Data!$K$10:$K$1069,0),15),"")</f>
        <v/>
      </c>
      <c r="I369" s="24" t="str">
        <f ca="1">IFERROR(INDEX(Data!$A$10:$O$1069,MATCH(CONCATENATE($C369,I$1,$B369),Data!$K$10:$K$1069,0),15),"")</f>
        <v/>
      </c>
    </row>
    <row r="370" spans="1:9" ht="39.950000000000003" customHeight="1" x14ac:dyDescent="0.25">
      <c r="A370" s="29">
        <v>54</v>
      </c>
      <c r="B370" s="29" t="str">
        <f t="shared" si="9"/>
        <v>(L4T2)B</v>
      </c>
      <c r="C370" s="30" t="s">
        <v>15</v>
      </c>
      <c r="D370" s="24" t="str">
        <f ca="1">IFERROR(INDEX(Data!$A$10:$O$1069,MATCH(CONCATENATE($C370,D$1,$B370),Data!$K$10:$K$1069,0),15),"")</f>
        <v/>
      </c>
      <c r="E370" s="24" t="str">
        <f ca="1">IFERROR(INDEX(Data!$A$10:$O$1069,MATCH(CONCATENATE($C370,E$1,$B370),Data!$K$10:$K$1069,0),15),"")</f>
        <v/>
      </c>
      <c r="F370" s="24" t="str">
        <f ca="1">IFERROR(INDEX(Data!$A$10:$O$1069,MATCH(CONCATENATE($C370,F$1,$B370),Data!$K$10:$K$1069,0),15),"")</f>
        <v/>
      </c>
      <c r="G370" s="24" t="str">
        <f ca="1">IFERROR(INDEX(Data!$A$10:$O$1069,MATCH(CONCATENATE($C370,G$1,$B370),Data!$K$10:$K$1069,0),15),"")</f>
        <v/>
      </c>
      <c r="H370" s="24" t="str">
        <f ca="1">IFERROR(INDEX(Data!$A$10:$O$1069,MATCH(CONCATENATE($C370,H$1,$B370),Data!$K$10:$K$1069,0),15),"")</f>
        <v/>
      </c>
      <c r="I370" s="24" t="str">
        <f ca="1">IFERROR(INDEX(Data!$A$10:$O$1069,MATCH(CONCATENATE($C370,I$1,$B370),Data!$K$10:$K$1069,0),15),"")</f>
        <v/>
      </c>
    </row>
    <row r="371" spans="1:9" ht="39.950000000000003" customHeight="1" x14ac:dyDescent="0.25">
      <c r="A371" s="29">
        <v>54</v>
      </c>
      <c r="B371" s="29" t="str">
        <f t="shared" si="9"/>
        <v>(L4T2)B</v>
      </c>
      <c r="C371" s="30" t="s">
        <v>16</v>
      </c>
      <c r="D371" s="24" t="str">
        <f ca="1">IFERROR(INDEX(Data!$A$10:$O$1069,MATCH(CONCATENATE($C371,D$1,$B371),Data!$K$10:$K$1069,0),15),"")</f>
        <v/>
      </c>
      <c r="E371" s="24" t="str">
        <f ca="1">IFERROR(INDEX(Data!$A$10:$O$1069,MATCH(CONCATENATE($C371,E$1,$B371),Data!$K$10:$K$1069,0),15),"")</f>
        <v/>
      </c>
      <c r="F371" s="24" t="str">
        <f ca="1">IFERROR(INDEX(Data!$A$10:$O$1069,MATCH(CONCATENATE($C371,F$1,$B371),Data!$K$10:$K$1069,0),15),"")</f>
        <v/>
      </c>
      <c r="G371" s="24" t="str">
        <f ca="1">IFERROR(INDEX(Data!$A$10:$O$1069,MATCH(CONCATENATE($C371,G$1,$B371),Data!$K$10:$K$1069,0),15),"")</f>
        <v/>
      </c>
      <c r="H371" s="24" t="str">
        <f ca="1">IFERROR(INDEX(Data!$A$10:$O$1069,MATCH(CONCATENATE($C371,H$1,$B371),Data!$K$10:$K$1069,0),15),"")</f>
        <v/>
      </c>
      <c r="I371" s="24" t="str">
        <f ca="1">IFERROR(INDEX(Data!$A$10:$O$1069,MATCH(CONCATENATE($C371,I$1,$B371),Data!$K$10:$K$1069,0),15),"")</f>
        <v/>
      </c>
    </row>
    <row r="372" spans="1:9" ht="39.950000000000003" customHeight="1" x14ac:dyDescent="0.2">
      <c r="A372" s="23"/>
      <c r="B372" s="23"/>
      <c r="C372" s="22"/>
      <c r="D372" s="25"/>
      <c r="E372" s="25"/>
      <c r="F372" s="25"/>
      <c r="G372" s="25"/>
      <c r="H372" s="25"/>
      <c r="I372" s="25"/>
    </row>
  </sheetData>
  <dataConsolidate link="1">
    <dataRefs count="1">
      <dataRef ref="P4:P83" sheet="Data"/>
    </dataRefs>
  </dataConsolidate>
  <phoneticPr fontId="0" type="noConversion"/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61"/>
  <sheetViews>
    <sheetView topLeftCell="A31" workbookViewId="0">
      <selection activeCell="E42" sqref="E42"/>
    </sheetView>
  </sheetViews>
  <sheetFormatPr defaultColWidth="8.85546875" defaultRowHeight="12.75" x14ac:dyDescent="0.2"/>
  <cols>
    <col min="1" max="1" width="14.42578125" customWidth="1"/>
    <col min="2" max="2" width="10.85546875" bestFit="1" customWidth="1"/>
    <col min="3" max="8" width="10.7109375" bestFit="1" customWidth="1"/>
    <col min="9" max="9" width="10.42578125" bestFit="1" customWidth="1"/>
    <col min="10" max="10" width="10.42578125" customWidth="1"/>
    <col min="11" max="11" width="10.42578125" bestFit="1" customWidth="1"/>
  </cols>
  <sheetData>
    <row r="2" spans="1:9" x14ac:dyDescent="0.2">
      <c r="A2" s="55" t="s">
        <v>82</v>
      </c>
      <c r="B2" s="56" t="s">
        <v>66</v>
      </c>
    </row>
    <row r="4" spans="1:9" x14ac:dyDescent="0.2">
      <c r="A4" s="37" t="s">
        <v>67</v>
      </c>
      <c r="B4" s="38"/>
      <c r="C4" s="37" t="s">
        <v>53</v>
      </c>
      <c r="D4" s="38"/>
      <c r="E4" s="38"/>
      <c r="F4" s="38"/>
      <c r="G4" s="38"/>
      <c r="H4" s="38"/>
      <c r="I4" s="39"/>
    </row>
    <row r="5" spans="1:9" x14ac:dyDescent="0.2">
      <c r="A5" s="37" t="s">
        <v>52</v>
      </c>
      <c r="B5" s="37" t="s">
        <v>54</v>
      </c>
      <c r="C5" s="40" t="s">
        <v>1</v>
      </c>
      <c r="D5" s="41" t="s">
        <v>2</v>
      </c>
      <c r="E5" s="41" t="s">
        <v>3</v>
      </c>
      <c r="F5" s="41" t="s">
        <v>4</v>
      </c>
      <c r="G5" s="41" t="s">
        <v>5</v>
      </c>
      <c r="H5" s="41" t="s">
        <v>6</v>
      </c>
      <c r="I5" s="42" t="s">
        <v>65</v>
      </c>
    </row>
    <row r="6" spans="1:9" x14ac:dyDescent="0.2">
      <c r="A6" s="40">
        <v>0</v>
      </c>
      <c r="B6" s="40" t="s">
        <v>12</v>
      </c>
      <c r="C6" s="43">
        <v>16</v>
      </c>
      <c r="D6" s="44">
        <v>16</v>
      </c>
      <c r="E6" s="44">
        <v>16</v>
      </c>
      <c r="F6" s="44">
        <v>15</v>
      </c>
      <c r="G6" s="44">
        <v>19</v>
      </c>
      <c r="H6" s="44">
        <v>13</v>
      </c>
      <c r="I6" s="45">
        <v>95</v>
      </c>
    </row>
    <row r="7" spans="1:9" x14ac:dyDescent="0.2">
      <c r="A7" s="46"/>
      <c r="B7" s="47" t="s">
        <v>13</v>
      </c>
      <c r="C7" s="48">
        <v>16</v>
      </c>
      <c r="D7" s="9">
        <v>11</v>
      </c>
      <c r="E7" s="9">
        <v>15</v>
      </c>
      <c r="F7" s="9">
        <v>13</v>
      </c>
      <c r="G7" s="9">
        <v>14</v>
      </c>
      <c r="H7" s="9">
        <v>17</v>
      </c>
      <c r="I7" s="49">
        <v>86</v>
      </c>
    </row>
    <row r="8" spans="1:9" x14ac:dyDescent="0.2">
      <c r="A8" s="46"/>
      <c r="B8" s="47" t="s">
        <v>14</v>
      </c>
      <c r="C8" s="48">
        <v>19</v>
      </c>
      <c r="D8" s="9">
        <v>15</v>
      </c>
      <c r="E8" s="9">
        <v>16</v>
      </c>
      <c r="F8" s="9">
        <v>14</v>
      </c>
      <c r="G8" s="9">
        <v>20</v>
      </c>
      <c r="H8" s="9">
        <v>19</v>
      </c>
      <c r="I8" s="49">
        <v>103</v>
      </c>
    </row>
    <row r="9" spans="1:9" x14ac:dyDescent="0.2">
      <c r="A9" s="46"/>
      <c r="B9" s="47" t="s">
        <v>15</v>
      </c>
      <c r="C9" s="48">
        <v>19</v>
      </c>
      <c r="D9" s="9">
        <v>15</v>
      </c>
      <c r="E9" s="9">
        <v>20</v>
      </c>
      <c r="F9" s="9">
        <v>18</v>
      </c>
      <c r="G9" s="9">
        <v>20</v>
      </c>
      <c r="H9" s="9">
        <v>17</v>
      </c>
      <c r="I9" s="49">
        <v>109</v>
      </c>
    </row>
    <row r="10" spans="1:9" x14ac:dyDescent="0.2">
      <c r="A10" s="46"/>
      <c r="B10" s="47" t="s">
        <v>16</v>
      </c>
      <c r="C10" s="48">
        <v>25</v>
      </c>
      <c r="D10" s="9">
        <v>25</v>
      </c>
      <c r="E10" s="9">
        <v>25</v>
      </c>
      <c r="F10" s="9">
        <v>26</v>
      </c>
      <c r="G10" s="9">
        <v>26</v>
      </c>
      <c r="H10" s="9">
        <v>26</v>
      </c>
      <c r="I10" s="49">
        <v>153</v>
      </c>
    </row>
    <row r="11" spans="1:9" x14ac:dyDescent="0.2">
      <c r="A11" s="46"/>
      <c r="B11" s="47" t="s">
        <v>0</v>
      </c>
      <c r="C11" s="48">
        <v>24</v>
      </c>
      <c r="D11" s="9">
        <v>19</v>
      </c>
      <c r="E11" s="9">
        <v>18</v>
      </c>
      <c r="F11" s="9">
        <v>18</v>
      </c>
      <c r="G11" s="9">
        <v>21</v>
      </c>
      <c r="H11" s="9">
        <v>23</v>
      </c>
      <c r="I11" s="49">
        <v>123</v>
      </c>
    </row>
    <row r="12" spans="1:9" x14ac:dyDescent="0.2">
      <c r="A12" s="57" t="s">
        <v>68</v>
      </c>
      <c r="B12" s="58"/>
      <c r="C12" s="59">
        <v>119</v>
      </c>
      <c r="D12" s="60">
        <v>101</v>
      </c>
      <c r="E12" s="60">
        <v>110</v>
      </c>
      <c r="F12" s="60">
        <v>104</v>
      </c>
      <c r="G12" s="60">
        <v>120</v>
      </c>
      <c r="H12" s="60">
        <v>115</v>
      </c>
      <c r="I12" s="61">
        <v>669</v>
      </c>
    </row>
    <row r="13" spans="1:9" x14ac:dyDescent="0.2">
      <c r="A13" s="40" t="s">
        <v>106</v>
      </c>
      <c r="B13" s="40" t="s">
        <v>12</v>
      </c>
      <c r="C13" s="43">
        <v>1</v>
      </c>
      <c r="D13" s="44"/>
      <c r="E13" s="44"/>
      <c r="F13" s="44"/>
      <c r="G13" s="44">
        <v>1</v>
      </c>
      <c r="H13" s="44">
        <v>1</v>
      </c>
      <c r="I13" s="45">
        <v>3</v>
      </c>
    </row>
    <row r="14" spans="1:9" x14ac:dyDescent="0.2">
      <c r="A14" s="46"/>
      <c r="B14" s="47" t="s">
        <v>13</v>
      </c>
      <c r="C14" s="48">
        <v>1</v>
      </c>
      <c r="D14" s="9"/>
      <c r="E14" s="9"/>
      <c r="F14" s="9">
        <v>1</v>
      </c>
      <c r="G14" s="9">
        <v>1</v>
      </c>
      <c r="H14" s="9">
        <v>1</v>
      </c>
      <c r="I14" s="49">
        <v>4</v>
      </c>
    </row>
    <row r="15" spans="1:9" x14ac:dyDescent="0.2">
      <c r="A15" s="46"/>
      <c r="B15" s="47" t="s">
        <v>14</v>
      </c>
      <c r="C15" s="48">
        <v>1</v>
      </c>
      <c r="D15" s="9"/>
      <c r="E15" s="9"/>
      <c r="F15" s="9"/>
      <c r="G15" s="9"/>
      <c r="H15" s="9"/>
      <c r="I15" s="49">
        <v>1</v>
      </c>
    </row>
    <row r="16" spans="1:9" x14ac:dyDescent="0.2">
      <c r="A16" s="46"/>
      <c r="B16" s="47" t="s">
        <v>15</v>
      </c>
      <c r="C16" s="48">
        <v>1</v>
      </c>
      <c r="D16" s="9"/>
      <c r="E16" s="9">
        <v>1</v>
      </c>
      <c r="F16" s="9"/>
      <c r="G16" s="9"/>
      <c r="H16" s="9"/>
      <c r="I16" s="49">
        <v>2</v>
      </c>
    </row>
    <row r="17" spans="1:9" x14ac:dyDescent="0.2">
      <c r="A17" s="46"/>
      <c r="B17" s="47" t="s">
        <v>0</v>
      </c>
      <c r="C17" s="48">
        <v>1</v>
      </c>
      <c r="D17" s="9"/>
      <c r="E17" s="9">
        <v>1</v>
      </c>
      <c r="F17" s="9">
        <v>1</v>
      </c>
      <c r="G17" s="9"/>
      <c r="H17" s="9"/>
      <c r="I17" s="49">
        <v>3</v>
      </c>
    </row>
    <row r="18" spans="1:9" x14ac:dyDescent="0.2">
      <c r="A18" s="57" t="s">
        <v>116</v>
      </c>
      <c r="B18" s="58"/>
      <c r="C18" s="59">
        <v>5</v>
      </c>
      <c r="D18" s="60"/>
      <c r="E18" s="60">
        <v>2</v>
      </c>
      <c r="F18" s="60">
        <v>2</v>
      </c>
      <c r="G18" s="60">
        <v>2</v>
      </c>
      <c r="H18" s="60">
        <v>2</v>
      </c>
      <c r="I18" s="61">
        <v>13</v>
      </c>
    </row>
    <row r="19" spans="1:9" x14ac:dyDescent="0.2">
      <c r="A19" s="40" t="s">
        <v>90</v>
      </c>
      <c r="B19" s="40" t="s">
        <v>12</v>
      </c>
      <c r="C19" s="43"/>
      <c r="D19" s="44">
        <v>1</v>
      </c>
      <c r="E19" s="44"/>
      <c r="F19" s="44">
        <v>1</v>
      </c>
      <c r="G19" s="44"/>
      <c r="H19" s="44">
        <v>1</v>
      </c>
      <c r="I19" s="45">
        <v>3</v>
      </c>
    </row>
    <row r="20" spans="1:9" x14ac:dyDescent="0.2">
      <c r="A20" s="46"/>
      <c r="B20" s="47" t="s">
        <v>13</v>
      </c>
      <c r="C20" s="48"/>
      <c r="D20" s="9"/>
      <c r="E20" s="9">
        <v>1</v>
      </c>
      <c r="F20" s="9"/>
      <c r="G20" s="9"/>
      <c r="H20" s="9">
        <v>1</v>
      </c>
      <c r="I20" s="49">
        <v>2</v>
      </c>
    </row>
    <row r="21" spans="1:9" x14ac:dyDescent="0.2">
      <c r="A21" s="46"/>
      <c r="B21" s="47" t="s">
        <v>14</v>
      </c>
      <c r="C21" s="48"/>
      <c r="D21" s="9"/>
      <c r="E21" s="9"/>
      <c r="F21" s="9">
        <v>1</v>
      </c>
      <c r="G21" s="9"/>
      <c r="H21" s="9">
        <v>1</v>
      </c>
      <c r="I21" s="49">
        <v>2</v>
      </c>
    </row>
    <row r="22" spans="1:9" x14ac:dyDescent="0.2">
      <c r="A22" s="46"/>
      <c r="B22" s="47" t="s">
        <v>15</v>
      </c>
      <c r="C22" s="48"/>
      <c r="D22" s="9">
        <v>2</v>
      </c>
      <c r="E22" s="9"/>
      <c r="F22" s="9">
        <v>1</v>
      </c>
      <c r="G22" s="9"/>
      <c r="H22" s="9">
        <v>1</v>
      </c>
      <c r="I22" s="49">
        <v>4</v>
      </c>
    </row>
    <row r="23" spans="1:9" x14ac:dyDescent="0.2">
      <c r="A23" s="46"/>
      <c r="B23" s="47" t="s">
        <v>0</v>
      </c>
      <c r="C23" s="48"/>
      <c r="D23" s="9">
        <v>1</v>
      </c>
      <c r="E23" s="9"/>
      <c r="F23" s="9">
        <v>1</v>
      </c>
      <c r="G23" s="9">
        <v>1</v>
      </c>
      <c r="H23" s="9">
        <v>1</v>
      </c>
      <c r="I23" s="49">
        <v>4</v>
      </c>
    </row>
    <row r="24" spans="1:9" x14ac:dyDescent="0.2">
      <c r="A24" s="57" t="s">
        <v>108</v>
      </c>
      <c r="B24" s="58"/>
      <c r="C24" s="59"/>
      <c r="D24" s="60">
        <v>4</v>
      </c>
      <c r="E24" s="60">
        <v>1</v>
      </c>
      <c r="F24" s="60">
        <v>4</v>
      </c>
      <c r="G24" s="60">
        <v>1</v>
      </c>
      <c r="H24" s="60">
        <v>5</v>
      </c>
      <c r="I24" s="61">
        <v>15</v>
      </c>
    </row>
    <row r="25" spans="1:9" x14ac:dyDescent="0.2">
      <c r="A25" s="40" t="s">
        <v>242</v>
      </c>
      <c r="B25" s="40" t="s">
        <v>12</v>
      </c>
      <c r="C25" s="43">
        <v>1</v>
      </c>
      <c r="D25" s="44"/>
      <c r="E25" s="44"/>
      <c r="F25" s="44"/>
      <c r="G25" s="44"/>
      <c r="H25" s="44"/>
      <c r="I25" s="45">
        <v>1</v>
      </c>
    </row>
    <row r="26" spans="1:9" x14ac:dyDescent="0.2">
      <c r="A26" s="46"/>
      <c r="B26" s="47" t="s">
        <v>14</v>
      </c>
      <c r="C26" s="48"/>
      <c r="D26" s="9"/>
      <c r="E26" s="9"/>
      <c r="F26" s="9"/>
      <c r="G26" s="9">
        <v>1</v>
      </c>
      <c r="H26" s="9"/>
      <c r="I26" s="49">
        <v>1</v>
      </c>
    </row>
    <row r="27" spans="1:9" x14ac:dyDescent="0.2">
      <c r="A27" s="57" t="s">
        <v>273</v>
      </c>
      <c r="B27" s="58"/>
      <c r="C27" s="59">
        <v>1</v>
      </c>
      <c r="D27" s="60"/>
      <c r="E27" s="60"/>
      <c r="F27" s="60"/>
      <c r="G27" s="60">
        <v>1</v>
      </c>
      <c r="H27" s="60"/>
      <c r="I27" s="61">
        <v>2</v>
      </c>
    </row>
    <row r="28" spans="1:9" x14ac:dyDescent="0.2">
      <c r="A28" s="40" t="s">
        <v>125</v>
      </c>
      <c r="B28" s="40" t="s">
        <v>12</v>
      </c>
      <c r="C28" s="43">
        <v>1</v>
      </c>
      <c r="D28" s="44"/>
      <c r="E28" s="44">
        <v>1</v>
      </c>
      <c r="F28" s="44">
        <v>1</v>
      </c>
      <c r="G28" s="44"/>
      <c r="H28" s="44"/>
      <c r="I28" s="45">
        <v>3</v>
      </c>
    </row>
    <row r="29" spans="1:9" x14ac:dyDescent="0.2">
      <c r="A29" s="46"/>
      <c r="B29" s="47" t="s">
        <v>13</v>
      </c>
      <c r="C29" s="48">
        <v>1</v>
      </c>
      <c r="D29" s="9">
        <v>1</v>
      </c>
      <c r="E29" s="9">
        <v>1</v>
      </c>
      <c r="F29" s="9">
        <v>2</v>
      </c>
      <c r="G29" s="9">
        <v>1</v>
      </c>
      <c r="H29" s="9"/>
      <c r="I29" s="49">
        <v>6</v>
      </c>
    </row>
    <row r="30" spans="1:9" x14ac:dyDescent="0.2">
      <c r="A30" s="46"/>
      <c r="B30" s="47" t="s">
        <v>14</v>
      </c>
      <c r="C30" s="48"/>
      <c r="D30" s="9"/>
      <c r="E30" s="9">
        <v>2</v>
      </c>
      <c r="F30" s="9"/>
      <c r="G30" s="9">
        <v>1</v>
      </c>
      <c r="H30" s="9"/>
      <c r="I30" s="49">
        <v>3</v>
      </c>
    </row>
    <row r="31" spans="1:9" x14ac:dyDescent="0.2">
      <c r="A31" s="46"/>
      <c r="B31" s="47" t="s">
        <v>15</v>
      </c>
      <c r="C31" s="48"/>
      <c r="D31" s="9">
        <v>1</v>
      </c>
      <c r="E31" s="9"/>
      <c r="F31" s="9">
        <v>1</v>
      </c>
      <c r="G31" s="9"/>
      <c r="H31" s="9"/>
      <c r="I31" s="49">
        <v>2</v>
      </c>
    </row>
    <row r="32" spans="1:9" x14ac:dyDescent="0.2">
      <c r="A32" s="46"/>
      <c r="B32" s="47" t="s">
        <v>0</v>
      </c>
      <c r="C32" s="48"/>
      <c r="D32" s="9">
        <v>1</v>
      </c>
      <c r="E32" s="9"/>
      <c r="F32" s="9">
        <v>1</v>
      </c>
      <c r="G32" s="9"/>
      <c r="H32" s="9"/>
      <c r="I32" s="49">
        <v>2</v>
      </c>
    </row>
    <row r="33" spans="1:9" x14ac:dyDescent="0.2">
      <c r="A33" s="57" t="s">
        <v>126</v>
      </c>
      <c r="B33" s="58"/>
      <c r="C33" s="59">
        <v>2</v>
      </c>
      <c r="D33" s="60">
        <v>3</v>
      </c>
      <c r="E33" s="60">
        <v>4</v>
      </c>
      <c r="F33" s="60">
        <v>5</v>
      </c>
      <c r="G33" s="60">
        <v>2</v>
      </c>
      <c r="H33" s="60"/>
      <c r="I33" s="61">
        <v>16</v>
      </c>
    </row>
    <row r="34" spans="1:9" x14ac:dyDescent="0.2">
      <c r="A34" s="40" t="s">
        <v>115</v>
      </c>
      <c r="B34" s="40" t="s">
        <v>12</v>
      </c>
      <c r="C34" s="43"/>
      <c r="D34" s="44">
        <v>1</v>
      </c>
      <c r="E34" s="44">
        <v>1</v>
      </c>
      <c r="F34" s="44">
        <v>1</v>
      </c>
      <c r="G34" s="44">
        <v>1</v>
      </c>
      <c r="H34" s="44">
        <v>1</v>
      </c>
      <c r="I34" s="45">
        <v>5</v>
      </c>
    </row>
    <row r="35" spans="1:9" x14ac:dyDescent="0.2">
      <c r="A35" s="46"/>
      <c r="B35" s="47" t="s">
        <v>13</v>
      </c>
      <c r="C35" s="48"/>
      <c r="D35" s="9"/>
      <c r="E35" s="9">
        <v>1</v>
      </c>
      <c r="F35" s="9"/>
      <c r="G35" s="9">
        <v>1</v>
      </c>
      <c r="H35" s="9"/>
      <c r="I35" s="49">
        <v>2</v>
      </c>
    </row>
    <row r="36" spans="1:9" x14ac:dyDescent="0.2">
      <c r="A36" s="46"/>
      <c r="B36" s="47" t="s">
        <v>14</v>
      </c>
      <c r="C36" s="48"/>
      <c r="D36" s="9">
        <v>1</v>
      </c>
      <c r="E36" s="9">
        <v>1</v>
      </c>
      <c r="F36" s="9">
        <v>1</v>
      </c>
      <c r="G36" s="9"/>
      <c r="H36" s="9">
        <v>1</v>
      </c>
      <c r="I36" s="49">
        <v>4</v>
      </c>
    </row>
    <row r="37" spans="1:9" x14ac:dyDescent="0.2">
      <c r="A37" s="46"/>
      <c r="B37" s="47" t="s">
        <v>15</v>
      </c>
      <c r="C37" s="48"/>
      <c r="D37" s="9">
        <v>1</v>
      </c>
      <c r="E37" s="9"/>
      <c r="F37" s="9"/>
      <c r="G37" s="9"/>
      <c r="H37" s="9"/>
      <c r="I37" s="49">
        <v>1</v>
      </c>
    </row>
    <row r="38" spans="1:9" x14ac:dyDescent="0.2">
      <c r="A38" s="46"/>
      <c r="B38" s="47" t="s">
        <v>0</v>
      </c>
      <c r="C38" s="48"/>
      <c r="D38" s="9">
        <v>2</v>
      </c>
      <c r="E38" s="9">
        <v>1</v>
      </c>
      <c r="F38" s="9">
        <v>2</v>
      </c>
      <c r="G38" s="9">
        <v>1</v>
      </c>
      <c r="H38" s="9">
        <v>1</v>
      </c>
      <c r="I38" s="49">
        <v>7</v>
      </c>
    </row>
    <row r="39" spans="1:9" x14ac:dyDescent="0.2">
      <c r="A39" s="57" t="s">
        <v>117</v>
      </c>
      <c r="B39" s="58"/>
      <c r="C39" s="59"/>
      <c r="D39" s="60">
        <v>5</v>
      </c>
      <c r="E39" s="60">
        <v>4</v>
      </c>
      <c r="F39" s="60">
        <v>4</v>
      </c>
      <c r="G39" s="60">
        <v>3</v>
      </c>
      <c r="H39" s="60">
        <v>3</v>
      </c>
      <c r="I39" s="61">
        <v>19</v>
      </c>
    </row>
    <row r="40" spans="1:9" x14ac:dyDescent="0.2">
      <c r="A40" s="40" t="s">
        <v>255</v>
      </c>
      <c r="B40" s="40" t="s">
        <v>13</v>
      </c>
      <c r="C40" s="43">
        <v>1</v>
      </c>
      <c r="D40" s="44">
        <v>1</v>
      </c>
      <c r="E40" s="44"/>
      <c r="F40" s="44"/>
      <c r="G40" s="44"/>
      <c r="H40" s="44"/>
      <c r="I40" s="45">
        <v>2</v>
      </c>
    </row>
    <row r="41" spans="1:9" x14ac:dyDescent="0.2">
      <c r="A41" s="57" t="s">
        <v>274</v>
      </c>
      <c r="B41" s="58"/>
      <c r="C41" s="59">
        <v>1</v>
      </c>
      <c r="D41" s="60">
        <v>1</v>
      </c>
      <c r="E41" s="60"/>
      <c r="F41" s="60"/>
      <c r="G41" s="60"/>
      <c r="H41" s="60"/>
      <c r="I41" s="61">
        <v>2</v>
      </c>
    </row>
    <row r="42" spans="1:9" x14ac:dyDescent="0.2">
      <c r="A42" s="40" t="s">
        <v>105</v>
      </c>
      <c r="B42" s="40" t="s">
        <v>12</v>
      </c>
      <c r="C42" s="43"/>
      <c r="D42" s="44"/>
      <c r="E42" s="44">
        <v>1</v>
      </c>
      <c r="F42" s="44"/>
      <c r="G42" s="44"/>
      <c r="H42" s="44">
        <v>1</v>
      </c>
      <c r="I42" s="45">
        <v>2</v>
      </c>
    </row>
    <row r="43" spans="1:9" x14ac:dyDescent="0.2">
      <c r="A43" s="46"/>
      <c r="B43" s="47" t="s">
        <v>13</v>
      </c>
      <c r="C43" s="48">
        <v>1</v>
      </c>
      <c r="D43" s="9">
        <v>1</v>
      </c>
      <c r="E43" s="9"/>
      <c r="F43" s="9">
        <v>1</v>
      </c>
      <c r="G43" s="9"/>
      <c r="H43" s="9"/>
      <c r="I43" s="49">
        <v>3</v>
      </c>
    </row>
    <row r="44" spans="1:9" x14ac:dyDescent="0.2">
      <c r="A44" s="46"/>
      <c r="B44" s="47" t="s">
        <v>14</v>
      </c>
      <c r="C44" s="48">
        <v>1</v>
      </c>
      <c r="D44" s="9">
        <v>1</v>
      </c>
      <c r="E44" s="9"/>
      <c r="F44" s="9"/>
      <c r="G44" s="9"/>
      <c r="H44" s="9"/>
      <c r="I44" s="49">
        <v>2</v>
      </c>
    </row>
    <row r="45" spans="1:9" x14ac:dyDescent="0.2">
      <c r="A45" s="46"/>
      <c r="B45" s="47" t="s">
        <v>15</v>
      </c>
      <c r="C45" s="48"/>
      <c r="D45" s="9"/>
      <c r="E45" s="9">
        <v>1</v>
      </c>
      <c r="F45" s="9"/>
      <c r="G45" s="9">
        <v>1</v>
      </c>
      <c r="H45" s="9">
        <v>1</v>
      </c>
      <c r="I45" s="49">
        <v>3</v>
      </c>
    </row>
    <row r="46" spans="1:9" x14ac:dyDescent="0.2">
      <c r="A46" s="46"/>
      <c r="B46" s="47" t="s">
        <v>0</v>
      </c>
      <c r="C46" s="48"/>
      <c r="D46" s="9"/>
      <c r="E46" s="9"/>
      <c r="F46" s="9"/>
      <c r="G46" s="9">
        <v>1</v>
      </c>
      <c r="H46" s="9"/>
      <c r="I46" s="49">
        <v>1</v>
      </c>
    </row>
    <row r="47" spans="1:9" x14ac:dyDescent="0.2">
      <c r="A47" s="57" t="s">
        <v>118</v>
      </c>
      <c r="B47" s="58"/>
      <c r="C47" s="59">
        <v>2</v>
      </c>
      <c r="D47" s="60">
        <v>2</v>
      </c>
      <c r="E47" s="60">
        <v>2</v>
      </c>
      <c r="F47" s="60">
        <v>1</v>
      </c>
      <c r="G47" s="60">
        <v>2</v>
      </c>
      <c r="H47" s="60">
        <v>2</v>
      </c>
      <c r="I47" s="61">
        <v>11</v>
      </c>
    </row>
    <row r="48" spans="1:9" x14ac:dyDescent="0.2">
      <c r="A48" s="40" t="s">
        <v>212</v>
      </c>
      <c r="B48" s="40" t="s">
        <v>12</v>
      </c>
      <c r="C48" s="43"/>
      <c r="D48" s="44"/>
      <c r="E48" s="44"/>
      <c r="F48" s="44">
        <v>1</v>
      </c>
      <c r="G48" s="44"/>
      <c r="H48" s="44">
        <v>1</v>
      </c>
      <c r="I48" s="45">
        <v>2</v>
      </c>
    </row>
    <row r="49" spans="1:9" x14ac:dyDescent="0.2">
      <c r="A49" s="46"/>
      <c r="B49" s="47" t="s">
        <v>13</v>
      </c>
      <c r="C49" s="48"/>
      <c r="D49" s="9"/>
      <c r="E49" s="9"/>
      <c r="F49" s="9">
        <v>1</v>
      </c>
      <c r="G49" s="9"/>
      <c r="H49" s="9"/>
      <c r="I49" s="49">
        <v>1</v>
      </c>
    </row>
    <row r="50" spans="1:9" x14ac:dyDescent="0.2">
      <c r="A50" s="46"/>
      <c r="B50" s="47" t="s">
        <v>14</v>
      </c>
      <c r="C50" s="48"/>
      <c r="D50" s="9"/>
      <c r="E50" s="9"/>
      <c r="F50" s="9"/>
      <c r="G50" s="9">
        <v>1</v>
      </c>
      <c r="H50" s="9">
        <v>1</v>
      </c>
      <c r="I50" s="49">
        <v>2</v>
      </c>
    </row>
    <row r="51" spans="1:9" x14ac:dyDescent="0.2">
      <c r="A51" s="46"/>
      <c r="B51" s="47" t="s">
        <v>0</v>
      </c>
      <c r="C51" s="48"/>
      <c r="D51" s="9"/>
      <c r="E51" s="9"/>
      <c r="F51" s="9">
        <v>1</v>
      </c>
      <c r="G51" s="9"/>
      <c r="H51" s="9">
        <v>1</v>
      </c>
      <c r="I51" s="49">
        <v>2</v>
      </c>
    </row>
    <row r="52" spans="1:9" x14ac:dyDescent="0.2">
      <c r="A52" s="57" t="s">
        <v>275</v>
      </c>
      <c r="B52" s="58"/>
      <c r="C52" s="59"/>
      <c r="D52" s="60"/>
      <c r="E52" s="60"/>
      <c r="F52" s="60">
        <v>3</v>
      </c>
      <c r="G52" s="60">
        <v>1</v>
      </c>
      <c r="H52" s="60">
        <v>3</v>
      </c>
      <c r="I52" s="61">
        <v>7</v>
      </c>
    </row>
    <row r="53" spans="1:9" x14ac:dyDescent="0.2">
      <c r="A53" s="40" t="s">
        <v>17</v>
      </c>
      <c r="B53" s="40" t="s">
        <v>12</v>
      </c>
      <c r="C53" s="43"/>
      <c r="D53" s="44"/>
      <c r="E53" s="44"/>
      <c r="F53" s="44"/>
      <c r="G53" s="44"/>
      <c r="H53" s="44">
        <v>1</v>
      </c>
      <c r="I53" s="45">
        <v>1</v>
      </c>
    </row>
    <row r="54" spans="1:9" x14ac:dyDescent="0.2">
      <c r="A54" s="46"/>
      <c r="B54" s="47" t="s">
        <v>14</v>
      </c>
      <c r="C54" s="48"/>
      <c r="D54" s="9"/>
      <c r="E54" s="9"/>
      <c r="F54" s="9"/>
      <c r="G54" s="9"/>
      <c r="H54" s="9">
        <v>1</v>
      </c>
      <c r="I54" s="49">
        <v>1</v>
      </c>
    </row>
    <row r="55" spans="1:9" x14ac:dyDescent="0.2">
      <c r="A55" s="46"/>
      <c r="B55" s="47" t="s">
        <v>0</v>
      </c>
      <c r="C55" s="48"/>
      <c r="D55" s="9"/>
      <c r="E55" s="9">
        <v>1</v>
      </c>
      <c r="F55" s="9">
        <v>1</v>
      </c>
      <c r="G55" s="9">
        <v>1</v>
      </c>
      <c r="H55" s="9">
        <v>1</v>
      </c>
      <c r="I55" s="49">
        <v>4</v>
      </c>
    </row>
    <row r="56" spans="1:9" x14ac:dyDescent="0.2">
      <c r="A56" s="57" t="s">
        <v>109</v>
      </c>
      <c r="B56" s="58"/>
      <c r="C56" s="59"/>
      <c r="D56" s="60"/>
      <c r="E56" s="60">
        <v>1</v>
      </c>
      <c r="F56" s="60">
        <v>1</v>
      </c>
      <c r="G56" s="60">
        <v>1</v>
      </c>
      <c r="H56" s="60">
        <v>3</v>
      </c>
      <c r="I56" s="61">
        <v>6</v>
      </c>
    </row>
    <row r="57" spans="1:9" x14ac:dyDescent="0.2">
      <c r="A57" s="40" t="s">
        <v>97</v>
      </c>
      <c r="B57" s="40" t="s">
        <v>12</v>
      </c>
      <c r="C57" s="43">
        <v>1</v>
      </c>
      <c r="D57" s="44">
        <v>1</v>
      </c>
      <c r="E57" s="44"/>
      <c r="F57" s="44">
        <v>1</v>
      </c>
      <c r="G57" s="44"/>
      <c r="H57" s="44"/>
      <c r="I57" s="45">
        <v>3</v>
      </c>
    </row>
    <row r="58" spans="1:9" x14ac:dyDescent="0.2">
      <c r="A58" s="46"/>
      <c r="B58" s="47" t="s">
        <v>13</v>
      </c>
      <c r="C58" s="48"/>
      <c r="D58" s="9"/>
      <c r="E58" s="9">
        <v>1</v>
      </c>
      <c r="F58" s="9"/>
      <c r="G58" s="9">
        <v>1</v>
      </c>
      <c r="H58" s="9"/>
      <c r="I58" s="49">
        <v>2</v>
      </c>
    </row>
    <row r="59" spans="1:9" x14ac:dyDescent="0.2">
      <c r="A59" s="46"/>
      <c r="B59" s="47" t="s">
        <v>14</v>
      </c>
      <c r="C59" s="48">
        <v>1</v>
      </c>
      <c r="D59" s="9">
        <v>1</v>
      </c>
      <c r="E59" s="9">
        <v>1</v>
      </c>
      <c r="F59" s="9">
        <v>1</v>
      </c>
      <c r="G59" s="9"/>
      <c r="H59" s="9"/>
      <c r="I59" s="49">
        <v>4</v>
      </c>
    </row>
    <row r="60" spans="1:9" x14ac:dyDescent="0.2">
      <c r="A60" s="46"/>
      <c r="B60" s="47" t="s">
        <v>0</v>
      </c>
      <c r="C60" s="48">
        <v>1</v>
      </c>
      <c r="D60" s="9">
        <v>1</v>
      </c>
      <c r="E60" s="9"/>
      <c r="F60" s="9">
        <v>1</v>
      </c>
      <c r="G60" s="9"/>
      <c r="H60" s="9"/>
      <c r="I60" s="49">
        <v>3</v>
      </c>
    </row>
    <row r="61" spans="1:9" x14ac:dyDescent="0.2">
      <c r="A61" s="57" t="s">
        <v>104</v>
      </c>
      <c r="B61" s="58"/>
      <c r="C61" s="59">
        <v>3</v>
      </c>
      <c r="D61" s="60">
        <v>3</v>
      </c>
      <c r="E61" s="60">
        <v>2</v>
      </c>
      <c r="F61" s="60">
        <v>3</v>
      </c>
      <c r="G61" s="60">
        <v>1</v>
      </c>
      <c r="H61" s="60"/>
      <c r="I61" s="61">
        <v>12</v>
      </c>
    </row>
    <row r="62" spans="1:9" x14ac:dyDescent="0.2">
      <c r="A62" s="40" t="s">
        <v>123</v>
      </c>
      <c r="B62" s="40" t="s">
        <v>14</v>
      </c>
      <c r="C62" s="43">
        <v>1</v>
      </c>
      <c r="D62" s="44"/>
      <c r="E62" s="44"/>
      <c r="F62" s="44"/>
      <c r="G62" s="44"/>
      <c r="H62" s="44">
        <v>1</v>
      </c>
      <c r="I62" s="45">
        <v>2</v>
      </c>
    </row>
    <row r="63" spans="1:9" x14ac:dyDescent="0.2">
      <c r="A63" s="46"/>
      <c r="B63" s="47" t="s">
        <v>15</v>
      </c>
      <c r="C63" s="48">
        <v>1</v>
      </c>
      <c r="D63" s="9"/>
      <c r="E63" s="9"/>
      <c r="F63" s="9"/>
      <c r="G63" s="9"/>
      <c r="H63" s="9">
        <v>1</v>
      </c>
      <c r="I63" s="49">
        <v>2</v>
      </c>
    </row>
    <row r="64" spans="1:9" x14ac:dyDescent="0.2">
      <c r="A64" s="57" t="s">
        <v>124</v>
      </c>
      <c r="B64" s="58"/>
      <c r="C64" s="59">
        <v>2</v>
      </c>
      <c r="D64" s="60"/>
      <c r="E64" s="60"/>
      <c r="F64" s="60"/>
      <c r="G64" s="60"/>
      <c r="H64" s="60">
        <v>2</v>
      </c>
      <c r="I64" s="61">
        <v>4</v>
      </c>
    </row>
    <row r="65" spans="1:9" x14ac:dyDescent="0.2">
      <c r="A65" s="40" t="s">
        <v>147</v>
      </c>
      <c r="B65" s="40" t="s">
        <v>12</v>
      </c>
      <c r="C65" s="43"/>
      <c r="D65" s="44"/>
      <c r="E65" s="44"/>
      <c r="F65" s="44">
        <v>1</v>
      </c>
      <c r="G65" s="44"/>
      <c r="H65" s="44">
        <v>1</v>
      </c>
      <c r="I65" s="45">
        <v>2</v>
      </c>
    </row>
    <row r="66" spans="1:9" x14ac:dyDescent="0.2">
      <c r="A66" s="46"/>
      <c r="B66" s="47" t="s">
        <v>15</v>
      </c>
      <c r="C66" s="48">
        <v>1</v>
      </c>
      <c r="D66" s="9">
        <v>2</v>
      </c>
      <c r="E66" s="9"/>
      <c r="F66" s="9"/>
      <c r="G66" s="9"/>
      <c r="H66" s="9"/>
      <c r="I66" s="49">
        <v>3</v>
      </c>
    </row>
    <row r="67" spans="1:9" x14ac:dyDescent="0.2">
      <c r="A67" s="46"/>
      <c r="B67" s="47" t="s">
        <v>0</v>
      </c>
      <c r="C67" s="48"/>
      <c r="D67" s="9"/>
      <c r="E67" s="9">
        <v>1</v>
      </c>
      <c r="F67" s="9">
        <v>1</v>
      </c>
      <c r="G67" s="9"/>
      <c r="H67" s="9">
        <v>1</v>
      </c>
      <c r="I67" s="49">
        <v>3</v>
      </c>
    </row>
    <row r="68" spans="1:9" x14ac:dyDescent="0.2">
      <c r="A68" s="57" t="s">
        <v>150</v>
      </c>
      <c r="B68" s="58"/>
      <c r="C68" s="59">
        <v>1</v>
      </c>
      <c r="D68" s="60">
        <v>2</v>
      </c>
      <c r="E68" s="60">
        <v>1</v>
      </c>
      <c r="F68" s="60">
        <v>2</v>
      </c>
      <c r="G68" s="60"/>
      <c r="H68" s="60">
        <v>2</v>
      </c>
      <c r="I68" s="61">
        <v>8</v>
      </c>
    </row>
    <row r="69" spans="1:9" x14ac:dyDescent="0.2">
      <c r="A69" s="40" t="s">
        <v>227</v>
      </c>
      <c r="B69" s="40" t="s">
        <v>14</v>
      </c>
      <c r="C69" s="43"/>
      <c r="D69" s="44"/>
      <c r="E69" s="44">
        <v>1</v>
      </c>
      <c r="F69" s="44">
        <v>1</v>
      </c>
      <c r="G69" s="44"/>
      <c r="H69" s="44"/>
      <c r="I69" s="45">
        <v>2</v>
      </c>
    </row>
    <row r="70" spans="1:9" x14ac:dyDescent="0.2">
      <c r="A70" s="46"/>
      <c r="B70" s="47" t="s">
        <v>15</v>
      </c>
      <c r="C70" s="48"/>
      <c r="D70" s="9"/>
      <c r="E70" s="9">
        <v>1</v>
      </c>
      <c r="F70" s="9"/>
      <c r="G70" s="9"/>
      <c r="H70" s="9"/>
      <c r="I70" s="49">
        <v>1</v>
      </c>
    </row>
    <row r="71" spans="1:9" x14ac:dyDescent="0.2">
      <c r="A71" s="57" t="s">
        <v>276</v>
      </c>
      <c r="B71" s="58"/>
      <c r="C71" s="59"/>
      <c r="D71" s="60"/>
      <c r="E71" s="60">
        <v>2</v>
      </c>
      <c r="F71" s="60">
        <v>1</v>
      </c>
      <c r="G71" s="60"/>
      <c r="H71" s="60"/>
      <c r="I71" s="61">
        <v>3</v>
      </c>
    </row>
    <row r="72" spans="1:9" x14ac:dyDescent="0.2">
      <c r="A72" s="40" t="s">
        <v>250</v>
      </c>
      <c r="B72" s="40" t="s">
        <v>12</v>
      </c>
      <c r="C72" s="43"/>
      <c r="D72" s="44"/>
      <c r="E72" s="44"/>
      <c r="F72" s="44"/>
      <c r="G72" s="44"/>
      <c r="H72" s="44">
        <v>1</v>
      </c>
      <c r="I72" s="45">
        <v>1</v>
      </c>
    </row>
    <row r="73" spans="1:9" x14ac:dyDescent="0.2">
      <c r="A73" s="46"/>
      <c r="B73" s="47" t="s">
        <v>15</v>
      </c>
      <c r="C73" s="48"/>
      <c r="D73" s="9"/>
      <c r="E73" s="9"/>
      <c r="F73" s="9"/>
      <c r="G73" s="9"/>
      <c r="H73" s="9">
        <v>1</v>
      </c>
      <c r="I73" s="49">
        <v>1</v>
      </c>
    </row>
    <row r="74" spans="1:9" x14ac:dyDescent="0.2">
      <c r="A74" s="46"/>
      <c r="B74" s="47" t="s">
        <v>16</v>
      </c>
      <c r="C74" s="48">
        <v>1</v>
      </c>
      <c r="D74" s="9">
        <v>1</v>
      </c>
      <c r="E74" s="9"/>
      <c r="F74" s="9"/>
      <c r="G74" s="9"/>
      <c r="H74" s="9"/>
      <c r="I74" s="49">
        <v>2</v>
      </c>
    </row>
    <row r="75" spans="1:9" x14ac:dyDescent="0.2">
      <c r="A75" s="57" t="s">
        <v>277</v>
      </c>
      <c r="B75" s="58"/>
      <c r="C75" s="59">
        <v>1</v>
      </c>
      <c r="D75" s="60">
        <v>1</v>
      </c>
      <c r="E75" s="60"/>
      <c r="F75" s="60"/>
      <c r="G75" s="60"/>
      <c r="H75" s="60">
        <v>2</v>
      </c>
      <c r="I75" s="61">
        <v>4</v>
      </c>
    </row>
    <row r="76" spans="1:9" x14ac:dyDescent="0.2">
      <c r="A76" s="40" t="s">
        <v>249</v>
      </c>
      <c r="B76" s="40" t="s">
        <v>16</v>
      </c>
      <c r="C76" s="43"/>
      <c r="D76" s="44"/>
      <c r="E76" s="44"/>
      <c r="F76" s="44"/>
      <c r="G76" s="44">
        <v>1</v>
      </c>
      <c r="H76" s="44">
        <v>1</v>
      </c>
      <c r="I76" s="45">
        <v>2</v>
      </c>
    </row>
    <row r="77" spans="1:9" x14ac:dyDescent="0.2">
      <c r="A77" s="46"/>
      <c r="B77" s="47" t="s">
        <v>0</v>
      </c>
      <c r="C77" s="48">
        <v>1</v>
      </c>
      <c r="D77" s="9">
        <v>1</v>
      </c>
      <c r="E77" s="9"/>
      <c r="F77" s="9"/>
      <c r="G77" s="9"/>
      <c r="H77" s="9"/>
      <c r="I77" s="49">
        <v>2</v>
      </c>
    </row>
    <row r="78" spans="1:9" x14ac:dyDescent="0.2">
      <c r="A78" s="57" t="s">
        <v>278</v>
      </c>
      <c r="B78" s="58"/>
      <c r="C78" s="59">
        <v>1</v>
      </c>
      <c r="D78" s="60">
        <v>1</v>
      </c>
      <c r="E78" s="60"/>
      <c r="F78" s="60"/>
      <c r="G78" s="60">
        <v>1</v>
      </c>
      <c r="H78" s="60">
        <v>1</v>
      </c>
      <c r="I78" s="61">
        <v>4</v>
      </c>
    </row>
    <row r="79" spans="1:9" x14ac:dyDescent="0.2">
      <c r="A79" s="40" t="s">
        <v>222</v>
      </c>
      <c r="B79" s="40" t="s">
        <v>12</v>
      </c>
      <c r="C79" s="43">
        <v>1</v>
      </c>
      <c r="D79" s="44"/>
      <c r="E79" s="44">
        <v>1</v>
      </c>
      <c r="F79" s="44"/>
      <c r="G79" s="44"/>
      <c r="H79" s="44"/>
      <c r="I79" s="45">
        <v>2</v>
      </c>
    </row>
    <row r="80" spans="1:9" x14ac:dyDescent="0.2">
      <c r="A80" s="46"/>
      <c r="B80" s="47" t="s">
        <v>13</v>
      </c>
      <c r="C80" s="48"/>
      <c r="D80" s="9">
        <v>1</v>
      </c>
      <c r="E80" s="9"/>
      <c r="F80" s="9">
        <v>1</v>
      </c>
      <c r="G80" s="9"/>
      <c r="H80" s="9">
        <v>1</v>
      </c>
      <c r="I80" s="49">
        <v>3</v>
      </c>
    </row>
    <row r="81" spans="1:9" x14ac:dyDescent="0.2">
      <c r="A81" s="46"/>
      <c r="B81" s="47" t="s">
        <v>14</v>
      </c>
      <c r="C81" s="48">
        <v>1</v>
      </c>
      <c r="D81" s="9">
        <v>1</v>
      </c>
      <c r="E81" s="9">
        <v>1</v>
      </c>
      <c r="F81" s="9"/>
      <c r="G81" s="9">
        <v>2</v>
      </c>
      <c r="H81" s="9"/>
      <c r="I81" s="49">
        <v>5</v>
      </c>
    </row>
    <row r="82" spans="1:9" x14ac:dyDescent="0.2">
      <c r="A82" s="46"/>
      <c r="B82" s="47" t="s">
        <v>15</v>
      </c>
      <c r="C82" s="48"/>
      <c r="D82" s="9">
        <v>1</v>
      </c>
      <c r="E82" s="9"/>
      <c r="F82" s="9">
        <v>1</v>
      </c>
      <c r="G82" s="9"/>
      <c r="H82" s="9"/>
      <c r="I82" s="49">
        <v>2</v>
      </c>
    </row>
    <row r="83" spans="1:9" x14ac:dyDescent="0.2">
      <c r="A83" s="46"/>
      <c r="B83" s="47" t="s">
        <v>0</v>
      </c>
      <c r="C83" s="48"/>
      <c r="D83" s="9"/>
      <c r="E83" s="9">
        <v>1</v>
      </c>
      <c r="F83" s="9"/>
      <c r="G83" s="9"/>
      <c r="H83" s="9"/>
      <c r="I83" s="49">
        <v>1</v>
      </c>
    </row>
    <row r="84" spans="1:9" x14ac:dyDescent="0.2">
      <c r="A84" s="57" t="s">
        <v>279</v>
      </c>
      <c r="B84" s="58"/>
      <c r="C84" s="59">
        <v>2</v>
      </c>
      <c r="D84" s="60">
        <v>3</v>
      </c>
      <c r="E84" s="60">
        <v>3</v>
      </c>
      <c r="F84" s="60">
        <v>2</v>
      </c>
      <c r="G84" s="60">
        <v>2</v>
      </c>
      <c r="H84" s="60">
        <v>1</v>
      </c>
      <c r="I84" s="61">
        <v>13</v>
      </c>
    </row>
    <row r="85" spans="1:9" x14ac:dyDescent="0.2">
      <c r="A85" s="40" t="s">
        <v>23</v>
      </c>
      <c r="B85" s="40" t="s">
        <v>12</v>
      </c>
      <c r="C85" s="43"/>
      <c r="D85" s="44"/>
      <c r="E85" s="44">
        <v>1</v>
      </c>
      <c r="F85" s="44"/>
      <c r="G85" s="44">
        <v>1</v>
      </c>
      <c r="H85" s="44">
        <v>1</v>
      </c>
      <c r="I85" s="45">
        <v>3</v>
      </c>
    </row>
    <row r="86" spans="1:9" x14ac:dyDescent="0.2">
      <c r="A86" s="46"/>
      <c r="B86" s="47" t="s">
        <v>13</v>
      </c>
      <c r="C86" s="48"/>
      <c r="D86" s="9"/>
      <c r="E86" s="9">
        <v>1</v>
      </c>
      <c r="F86" s="9"/>
      <c r="G86" s="9">
        <v>1</v>
      </c>
      <c r="H86" s="9">
        <v>1</v>
      </c>
      <c r="I86" s="49">
        <v>3</v>
      </c>
    </row>
    <row r="87" spans="1:9" x14ac:dyDescent="0.2">
      <c r="A87" s="46"/>
      <c r="B87" s="47" t="s">
        <v>14</v>
      </c>
      <c r="C87" s="48"/>
      <c r="D87" s="9"/>
      <c r="E87" s="9">
        <v>1</v>
      </c>
      <c r="F87" s="9"/>
      <c r="G87" s="9">
        <v>1</v>
      </c>
      <c r="H87" s="9"/>
      <c r="I87" s="49">
        <v>2</v>
      </c>
    </row>
    <row r="88" spans="1:9" x14ac:dyDescent="0.2">
      <c r="A88" s="46"/>
      <c r="B88" s="47" t="s">
        <v>15</v>
      </c>
      <c r="C88" s="48"/>
      <c r="D88" s="9"/>
      <c r="E88" s="9">
        <v>1</v>
      </c>
      <c r="F88" s="9"/>
      <c r="G88" s="9">
        <v>1</v>
      </c>
      <c r="H88" s="9"/>
      <c r="I88" s="49">
        <v>2</v>
      </c>
    </row>
    <row r="89" spans="1:9" x14ac:dyDescent="0.2">
      <c r="A89" s="46"/>
      <c r="B89" s="47" t="s">
        <v>0</v>
      </c>
      <c r="C89" s="48"/>
      <c r="D89" s="9"/>
      <c r="E89" s="9">
        <v>1</v>
      </c>
      <c r="F89" s="9"/>
      <c r="G89" s="9">
        <v>1</v>
      </c>
      <c r="H89" s="9"/>
      <c r="I89" s="49">
        <v>2</v>
      </c>
    </row>
    <row r="90" spans="1:9" x14ac:dyDescent="0.2">
      <c r="A90" s="57" t="s">
        <v>110</v>
      </c>
      <c r="B90" s="58"/>
      <c r="C90" s="59"/>
      <c r="D90" s="60"/>
      <c r="E90" s="60">
        <v>5</v>
      </c>
      <c r="F90" s="60"/>
      <c r="G90" s="60">
        <v>5</v>
      </c>
      <c r="H90" s="60">
        <v>2</v>
      </c>
      <c r="I90" s="61">
        <v>12</v>
      </c>
    </row>
    <row r="91" spans="1:9" x14ac:dyDescent="0.2">
      <c r="A91" s="40" t="s">
        <v>244</v>
      </c>
      <c r="B91" s="40" t="s">
        <v>12</v>
      </c>
      <c r="C91" s="43">
        <v>1</v>
      </c>
      <c r="D91" s="44"/>
      <c r="E91" s="44"/>
      <c r="F91" s="44"/>
      <c r="G91" s="44"/>
      <c r="H91" s="44"/>
      <c r="I91" s="45">
        <v>1</v>
      </c>
    </row>
    <row r="92" spans="1:9" x14ac:dyDescent="0.2">
      <c r="A92" s="57" t="s">
        <v>280</v>
      </c>
      <c r="B92" s="58"/>
      <c r="C92" s="59">
        <v>1</v>
      </c>
      <c r="D92" s="60"/>
      <c r="E92" s="60"/>
      <c r="F92" s="60"/>
      <c r="G92" s="60"/>
      <c r="H92" s="60"/>
      <c r="I92" s="61">
        <v>1</v>
      </c>
    </row>
    <row r="93" spans="1:9" x14ac:dyDescent="0.2">
      <c r="A93" s="40" t="s">
        <v>26</v>
      </c>
      <c r="B93" s="40" t="s">
        <v>12</v>
      </c>
      <c r="C93" s="43">
        <v>1</v>
      </c>
      <c r="D93" s="44">
        <v>1</v>
      </c>
      <c r="E93" s="44">
        <v>1</v>
      </c>
      <c r="F93" s="44">
        <v>1</v>
      </c>
      <c r="G93" s="44"/>
      <c r="H93" s="44"/>
      <c r="I93" s="45">
        <v>4</v>
      </c>
    </row>
    <row r="94" spans="1:9" x14ac:dyDescent="0.2">
      <c r="A94" s="46"/>
      <c r="B94" s="47" t="s">
        <v>13</v>
      </c>
      <c r="C94" s="48"/>
      <c r="D94" s="9">
        <v>1</v>
      </c>
      <c r="E94" s="9"/>
      <c r="F94" s="9">
        <v>2</v>
      </c>
      <c r="G94" s="9"/>
      <c r="H94" s="9"/>
      <c r="I94" s="49">
        <v>3</v>
      </c>
    </row>
    <row r="95" spans="1:9" x14ac:dyDescent="0.2">
      <c r="A95" s="46"/>
      <c r="B95" s="47" t="s">
        <v>14</v>
      </c>
      <c r="C95" s="48"/>
      <c r="D95" s="9">
        <v>2</v>
      </c>
      <c r="E95" s="9"/>
      <c r="F95" s="9">
        <v>2</v>
      </c>
      <c r="G95" s="9"/>
      <c r="H95" s="9"/>
      <c r="I95" s="49">
        <v>4</v>
      </c>
    </row>
    <row r="96" spans="1:9" x14ac:dyDescent="0.2">
      <c r="A96" s="57" t="s">
        <v>111</v>
      </c>
      <c r="B96" s="58"/>
      <c r="C96" s="59">
        <v>1</v>
      </c>
      <c r="D96" s="60">
        <v>4</v>
      </c>
      <c r="E96" s="60">
        <v>1</v>
      </c>
      <c r="F96" s="60">
        <v>5</v>
      </c>
      <c r="G96" s="60"/>
      <c r="H96" s="60"/>
      <c r="I96" s="61">
        <v>11</v>
      </c>
    </row>
    <row r="97" spans="1:9" x14ac:dyDescent="0.2">
      <c r="A97" s="40" t="s">
        <v>211</v>
      </c>
      <c r="B97" s="40" t="s">
        <v>14</v>
      </c>
      <c r="C97" s="43"/>
      <c r="D97" s="44"/>
      <c r="E97" s="44">
        <v>1</v>
      </c>
      <c r="F97" s="44">
        <v>1</v>
      </c>
      <c r="G97" s="44">
        <v>1</v>
      </c>
      <c r="H97" s="44">
        <v>1</v>
      </c>
      <c r="I97" s="45">
        <v>4</v>
      </c>
    </row>
    <row r="98" spans="1:9" x14ac:dyDescent="0.2">
      <c r="A98" s="46"/>
      <c r="B98" s="47" t="s">
        <v>15</v>
      </c>
      <c r="C98" s="48"/>
      <c r="D98" s="9"/>
      <c r="E98" s="9">
        <v>1</v>
      </c>
      <c r="F98" s="9"/>
      <c r="G98" s="9"/>
      <c r="H98" s="9"/>
      <c r="I98" s="49">
        <v>1</v>
      </c>
    </row>
    <row r="99" spans="1:9" x14ac:dyDescent="0.2">
      <c r="A99" s="46"/>
      <c r="B99" s="47" t="s">
        <v>0</v>
      </c>
      <c r="C99" s="48"/>
      <c r="D99" s="9"/>
      <c r="E99" s="9"/>
      <c r="F99" s="9"/>
      <c r="G99" s="9">
        <v>1</v>
      </c>
      <c r="H99" s="9">
        <v>1</v>
      </c>
      <c r="I99" s="49">
        <v>2</v>
      </c>
    </row>
    <row r="100" spans="1:9" x14ac:dyDescent="0.2">
      <c r="A100" s="57" t="s">
        <v>281</v>
      </c>
      <c r="B100" s="58"/>
      <c r="C100" s="59"/>
      <c r="D100" s="60"/>
      <c r="E100" s="60">
        <v>2</v>
      </c>
      <c r="F100" s="60">
        <v>1</v>
      </c>
      <c r="G100" s="60">
        <v>2</v>
      </c>
      <c r="H100" s="60">
        <v>2</v>
      </c>
      <c r="I100" s="61">
        <v>7</v>
      </c>
    </row>
    <row r="101" spans="1:9" x14ac:dyDescent="0.2">
      <c r="A101" s="40" t="s">
        <v>144</v>
      </c>
      <c r="B101" s="40" t="s">
        <v>12</v>
      </c>
      <c r="C101" s="43"/>
      <c r="D101" s="44">
        <v>1</v>
      </c>
      <c r="E101" s="44"/>
      <c r="F101" s="44"/>
      <c r="G101" s="44"/>
      <c r="H101" s="44"/>
      <c r="I101" s="45">
        <v>1</v>
      </c>
    </row>
    <row r="102" spans="1:9" x14ac:dyDescent="0.2">
      <c r="A102" s="46"/>
      <c r="B102" s="47" t="s">
        <v>13</v>
      </c>
      <c r="C102" s="48">
        <v>1</v>
      </c>
      <c r="D102" s="9">
        <v>2</v>
      </c>
      <c r="E102" s="9"/>
      <c r="F102" s="9"/>
      <c r="G102" s="9"/>
      <c r="H102" s="9"/>
      <c r="I102" s="49">
        <v>3</v>
      </c>
    </row>
    <row r="103" spans="1:9" x14ac:dyDescent="0.2">
      <c r="A103" s="46"/>
      <c r="B103" s="47" t="s">
        <v>14</v>
      </c>
      <c r="C103" s="48">
        <v>1</v>
      </c>
      <c r="D103" s="9">
        <v>1</v>
      </c>
      <c r="E103" s="9"/>
      <c r="F103" s="9">
        <v>1</v>
      </c>
      <c r="G103" s="9"/>
      <c r="H103" s="9"/>
      <c r="I103" s="49">
        <v>3</v>
      </c>
    </row>
    <row r="104" spans="1:9" x14ac:dyDescent="0.2">
      <c r="A104" s="46"/>
      <c r="B104" s="47" t="s">
        <v>15</v>
      </c>
      <c r="C104" s="48">
        <v>1</v>
      </c>
      <c r="D104" s="9">
        <v>1</v>
      </c>
      <c r="E104" s="9"/>
      <c r="F104" s="9"/>
      <c r="G104" s="9"/>
      <c r="H104" s="9"/>
      <c r="I104" s="49">
        <v>2</v>
      </c>
    </row>
    <row r="105" spans="1:9" x14ac:dyDescent="0.2">
      <c r="A105" s="46"/>
      <c r="B105" s="47" t="s">
        <v>0</v>
      </c>
      <c r="C105" s="48"/>
      <c r="D105" s="9"/>
      <c r="E105" s="9">
        <v>1</v>
      </c>
      <c r="F105" s="9"/>
      <c r="G105" s="9"/>
      <c r="H105" s="9"/>
      <c r="I105" s="49">
        <v>1</v>
      </c>
    </row>
    <row r="106" spans="1:9" x14ac:dyDescent="0.2">
      <c r="A106" s="57" t="s">
        <v>151</v>
      </c>
      <c r="B106" s="58"/>
      <c r="C106" s="59">
        <v>3</v>
      </c>
      <c r="D106" s="60">
        <v>5</v>
      </c>
      <c r="E106" s="60">
        <v>1</v>
      </c>
      <c r="F106" s="60">
        <v>1</v>
      </c>
      <c r="G106" s="60"/>
      <c r="H106" s="60"/>
      <c r="I106" s="61">
        <v>10</v>
      </c>
    </row>
    <row r="107" spans="1:9" x14ac:dyDescent="0.2">
      <c r="A107" s="40" t="s">
        <v>89</v>
      </c>
      <c r="B107" s="40" t="s">
        <v>12</v>
      </c>
      <c r="C107" s="43">
        <v>1</v>
      </c>
      <c r="D107" s="44"/>
      <c r="E107" s="44">
        <v>1</v>
      </c>
      <c r="F107" s="44"/>
      <c r="G107" s="44"/>
      <c r="H107" s="44"/>
      <c r="I107" s="45">
        <v>2</v>
      </c>
    </row>
    <row r="108" spans="1:9" x14ac:dyDescent="0.2">
      <c r="A108" s="46"/>
      <c r="B108" s="47" t="s">
        <v>13</v>
      </c>
      <c r="C108" s="48">
        <v>1</v>
      </c>
      <c r="D108" s="9">
        <v>1</v>
      </c>
      <c r="E108" s="9"/>
      <c r="F108" s="9">
        <v>1</v>
      </c>
      <c r="G108" s="9"/>
      <c r="H108" s="9"/>
      <c r="I108" s="49">
        <v>3</v>
      </c>
    </row>
    <row r="109" spans="1:9" x14ac:dyDescent="0.2">
      <c r="A109" s="46"/>
      <c r="B109" s="47" t="s">
        <v>14</v>
      </c>
      <c r="C109" s="48">
        <v>1</v>
      </c>
      <c r="D109" s="9"/>
      <c r="E109" s="9">
        <v>1</v>
      </c>
      <c r="F109" s="9"/>
      <c r="G109" s="9"/>
      <c r="H109" s="9"/>
      <c r="I109" s="49">
        <v>2</v>
      </c>
    </row>
    <row r="110" spans="1:9" x14ac:dyDescent="0.2">
      <c r="A110" s="46"/>
      <c r="B110" s="47" t="s">
        <v>15</v>
      </c>
      <c r="C110" s="48">
        <v>1</v>
      </c>
      <c r="D110" s="9"/>
      <c r="E110" s="9"/>
      <c r="F110" s="9"/>
      <c r="G110" s="9"/>
      <c r="H110" s="9"/>
      <c r="I110" s="49">
        <v>1</v>
      </c>
    </row>
    <row r="111" spans="1:9" x14ac:dyDescent="0.2">
      <c r="A111" s="57" t="s">
        <v>112</v>
      </c>
      <c r="B111" s="58"/>
      <c r="C111" s="59">
        <v>4</v>
      </c>
      <c r="D111" s="60">
        <v>1</v>
      </c>
      <c r="E111" s="60">
        <v>2</v>
      </c>
      <c r="F111" s="60">
        <v>1</v>
      </c>
      <c r="G111" s="60"/>
      <c r="H111" s="60"/>
      <c r="I111" s="61">
        <v>8</v>
      </c>
    </row>
    <row r="112" spans="1:9" x14ac:dyDescent="0.2">
      <c r="A112" s="40" t="s">
        <v>213</v>
      </c>
      <c r="B112" s="40" t="s">
        <v>12</v>
      </c>
      <c r="C112" s="43"/>
      <c r="D112" s="44">
        <v>1</v>
      </c>
      <c r="E112" s="44"/>
      <c r="F112" s="44">
        <v>1</v>
      </c>
      <c r="G112" s="44"/>
      <c r="H112" s="44"/>
      <c r="I112" s="45">
        <v>2</v>
      </c>
    </row>
    <row r="113" spans="1:9" x14ac:dyDescent="0.2">
      <c r="A113" s="46"/>
      <c r="B113" s="47" t="s">
        <v>13</v>
      </c>
      <c r="C113" s="48"/>
      <c r="D113" s="9">
        <v>1</v>
      </c>
      <c r="E113" s="9"/>
      <c r="F113" s="9">
        <v>1</v>
      </c>
      <c r="G113" s="9"/>
      <c r="H113" s="9"/>
      <c r="I113" s="49">
        <v>2</v>
      </c>
    </row>
    <row r="114" spans="1:9" x14ac:dyDescent="0.2">
      <c r="A114" s="46"/>
      <c r="B114" s="47" t="s">
        <v>14</v>
      </c>
      <c r="C114" s="48"/>
      <c r="D114" s="9">
        <v>1</v>
      </c>
      <c r="E114" s="9"/>
      <c r="F114" s="9">
        <v>1</v>
      </c>
      <c r="G114" s="9"/>
      <c r="H114" s="9"/>
      <c r="I114" s="49">
        <v>2</v>
      </c>
    </row>
    <row r="115" spans="1:9" x14ac:dyDescent="0.2">
      <c r="A115" s="46"/>
      <c r="B115" s="47" t="s">
        <v>15</v>
      </c>
      <c r="C115" s="48"/>
      <c r="D115" s="9">
        <v>1</v>
      </c>
      <c r="E115" s="9"/>
      <c r="F115" s="9"/>
      <c r="G115" s="9">
        <v>1</v>
      </c>
      <c r="H115" s="9"/>
      <c r="I115" s="49">
        <v>2</v>
      </c>
    </row>
    <row r="116" spans="1:9" x14ac:dyDescent="0.2">
      <c r="A116" s="46"/>
      <c r="B116" s="47" t="s">
        <v>0</v>
      </c>
      <c r="C116" s="48"/>
      <c r="D116" s="9">
        <v>1</v>
      </c>
      <c r="E116" s="9"/>
      <c r="F116" s="9"/>
      <c r="G116" s="9"/>
      <c r="H116" s="9"/>
      <c r="I116" s="49">
        <v>1</v>
      </c>
    </row>
    <row r="117" spans="1:9" x14ac:dyDescent="0.2">
      <c r="A117" s="57" t="s">
        <v>282</v>
      </c>
      <c r="B117" s="58"/>
      <c r="C117" s="59"/>
      <c r="D117" s="60">
        <v>5</v>
      </c>
      <c r="E117" s="60"/>
      <c r="F117" s="60">
        <v>3</v>
      </c>
      <c r="G117" s="60">
        <v>1</v>
      </c>
      <c r="H117" s="60"/>
      <c r="I117" s="61">
        <v>9</v>
      </c>
    </row>
    <row r="118" spans="1:9" x14ac:dyDescent="0.2">
      <c r="A118" s="40" t="s">
        <v>263</v>
      </c>
      <c r="B118" s="40" t="s">
        <v>16</v>
      </c>
      <c r="C118" s="43"/>
      <c r="D118" s="44"/>
      <c r="E118" s="44">
        <v>1</v>
      </c>
      <c r="F118" s="44"/>
      <c r="G118" s="44"/>
      <c r="H118" s="44"/>
      <c r="I118" s="45">
        <v>1</v>
      </c>
    </row>
    <row r="119" spans="1:9" x14ac:dyDescent="0.2">
      <c r="A119" s="57" t="s">
        <v>354</v>
      </c>
      <c r="B119" s="58"/>
      <c r="C119" s="59"/>
      <c r="D119" s="60"/>
      <c r="E119" s="60">
        <v>1</v>
      </c>
      <c r="F119" s="60"/>
      <c r="G119" s="60"/>
      <c r="H119" s="60"/>
      <c r="I119" s="61">
        <v>1</v>
      </c>
    </row>
    <row r="120" spans="1:9" x14ac:dyDescent="0.2">
      <c r="A120" s="40" t="s">
        <v>175</v>
      </c>
      <c r="B120" s="40" t="s">
        <v>15</v>
      </c>
      <c r="C120" s="43"/>
      <c r="D120" s="44"/>
      <c r="E120" s="44"/>
      <c r="F120" s="44"/>
      <c r="G120" s="44"/>
      <c r="H120" s="44">
        <v>1</v>
      </c>
      <c r="I120" s="45">
        <v>1</v>
      </c>
    </row>
    <row r="121" spans="1:9" x14ac:dyDescent="0.2">
      <c r="A121" s="46"/>
      <c r="B121" s="47" t="s">
        <v>0</v>
      </c>
      <c r="C121" s="48"/>
      <c r="D121" s="9"/>
      <c r="E121" s="9"/>
      <c r="F121" s="9"/>
      <c r="G121" s="9"/>
      <c r="H121" s="9">
        <v>1</v>
      </c>
      <c r="I121" s="49">
        <v>1</v>
      </c>
    </row>
    <row r="122" spans="1:9" x14ac:dyDescent="0.2">
      <c r="A122" s="57" t="s">
        <v>177</v>
      </c>
      <c r="B122" s="58"/>
      <c r="C122" s="59"/>
      <c r="D122" s="60"/>
      <c r="E122" s="60"/>
      <c r="F122" s="60"/>
      <c r="G122" s="60"/>
      <c r="H122" s="60">
        <v>2</v>
      </c>
      <c r="I122" s="61">
        <v>2</v>
      </c>
    </row>
    <row r="123" spans="1:9" x14ac:dyDescent="0.2">
      <c r="A123" s="40" t="s">
        <v>127</v>
      </c>
      <c r="B123" s="40" t="s">
        <v>12</v>
      </c>
      <c r="C123" s="43"/>
      <c r="D123" s="44">
        <v>1</v>
      </c>
      <c r="E123" s="44"/>
      <c r="F123" s="44"/>
      <c r="G123" s="44">
        <v>1</v>
      </c>
      <c r="H123" s="44">
        <v>1</v>
      </c>
      <c r="I123" s="45">
        <v>3</v>
      </c>
    </row>
    <row r="124" spans="1:9" x14ac:dyDescent="0.2">
      <c r="A124" s="46"/>
      <c r="B124" s="47" t="s">
        <v>13</v>
      </c>
      <c r="C124" s="48">
        <v>1</v>
      </c>
      <c r="D124" s="9">
        <v>1</v>
      </c>
      <c r="E124" s="9">
        <v>1</v>
      </c>
      <c r="F124" s="9">
        <v>1</v>
      </c>
      <c r="G124" s="9">
        <v>1</v>
      </c>
      <c r="H124" s="9">
        <v>1</v>
      </c>
      <c r="I124" s="49">
        <v>6</v>
      </c>
    </row>
    <row r="125" spans="1:9" x14ac:dyDescent="0.2">
      <c r="A125" s="46"/>
      <c r="B125" s="47" t="s">
        <v>14</v>
      </c>
      <c r="C125" s="48"/>
      <c r="D125" s="9"/>
      <c r="E125" s="9"/>
      <c r="F125" s="9"/>
      <c r="G125" s="9">
        <v>1</v>
      </c>
      <c r="H125" s="9">
        <v>1</v>
      </c>
      <c r="I125" s="49">
        <v>2</v>
      </c>
    </row>
    <row r="126" spans="1:9" x14ac:dyDescent="0.2">
      <c r="A126" s="46"/>
      <c r="B126" s="47" t="s">
        <v>15</v>
      </c>
      <c r="C126" s="48"/>
      <c r="D126" s="9">
        <v>1</v>
      </c>
      <c r="E126" s="9"/>
      <c r="F126" s="9"/>
      <c r="G126" s="9">
        <v>1</v>
      </c>
      <c r="H126" s="9"/>
      <c r="I126" s="49">
        <v>2</v>
      </c>
    </row>
    <row r="127" spans="1:9" x14ac:dyDescent="0.2">
      <c r="A127" s="46"/>
      <c r="B127" s="47" t="s">
        <v>0</v>
      </c>
      <c r="C127" s="48"/>
      <c r="D127" s="9"/>
      <c r="E127" s="9">
        <v>1</v>
      </c>
      <c r="F127" s="9"/>
      <c r="G127" s="9">
        <v>1</v>
      </c>
      <c r="H127" s="9"/>
      <c r="I127" s="49">
        <v>2</v>
      </c>
    </row>
    <row r="128" spans="1:9" x14ac:dyDescent="0.2">
      <c r="A128" s="57" t="s">
        <v>128</v>
      </c>
      <c r="B128" s="58"/>
      <c r="C128" s="59">
        <v>1</v>
      </c>
      <c r="D128" s="60">
        <v>3</v>
      </c>
      <c r="E128" s="60">
        <v>2</v>
      </c>
      <c r="F128" s="60">
        <v>1</v>
      </c>
      <c r="G128" s="60">
        <v>5</v>
      </c>
      <c r="H128" s="60">
        <v>3</v>
      </c>
      <c r="I128" s="61">
        <v>15</v>
      </c>
    </row>
    <row r="129" spans="1:9" x14ac:dyDescent="0.2">
      <c r="A129" s="40" t="s">
        <v>209</v>
      </c>
      <c r="B129" s="40" t="s">
        <v>13</v>
      </c>
      <c r="C129" s="43"/>
      <c r="D129" s="44"/>
      <c r="E129" s="44">
        <v>1</v>
      </c>
      <c r="F129" s="44">
        <v>1</v>
      </c>
      <c r="G129" s="44"/>
      <c r="H129" s="44"/>
      <c r="I129" s="45">
        <v>2</v>
      </c>
    </row>
    <row r="130" spans="1:9" x14ac:dyDescent="0.2">
      <c r="A130" s="46"/>
      <c r="B130" s="47" t="s">
        <v>14</v>
      </c>
      <c r="C130" s="48">
        <v>1</v>
      </c>
      <c r="D130" s="9">
        <v>2</v>
      </c>
      <c r="E130" s="9"/>
      <c r="F130" s="9"/>
      <c r="G130" s="9"/>
      <c r="H130" s="9"/>
      <c r="I130" s="49">
        <v>3</v>
      </c>
    </row>
    <row r="131" spans="1:9" x14ac:dyDescent="0.2">
      <c r="A131" s="46"/>
      <c r="B131" s="47" t="s">
        <v>15</v>
      </c>
      <c r="C131" s="48"/>
      <c r="D131" s="9">
        <v>1</v>
      </c>
      <c r="E131" s="9"/>
      <c r="F131" s="9"/>
      <c r="G131" s="9"/>
      <c r="H131" s="9"/>
      <c r="I131" s="49">
        <v>1</v>
      </c>
    </row>
    <row r="132" spans="1:9" x14ac:dyDescent="0.2">
      <c r="A132" s="46"/>
      <c r="B132" s="47" t="s">
        <v>0</v>
      </c>
      <c r="C132" s="48"/>
      <c r="D132" s="9"/>
      <c r="E132" s="9">
        <v>1</v>
      </c>
      <c r="F132" s="9">
        <v>1</v>
      </c>
      <c r="G132" s="9"/>
      <c r="H132" s="9"/>
      <c r="I132" s="49">
        <v>2</v>
      </c>
    </row>
    <row r="133" spans="1:9" x14ac:dyDescent="0.2">
      <c r="A133" s="57" t="s">
        <v>283</v>
      </c>
      <c r="B133" s="58"/>
      <c r="C133" s="59">
        <v>1</v>
      </c>
      <c r="D133" s="60">
        <v>3</v>
      </c>
      <c r="E133" s="60">
        <v>2</v>
      </c>
      <c r="F133" s="60">
        <v>2</v>
      </c>
      <c r="G133" s="60"/>
      <c r="H133" s="60"/>
      <c r="I133" s="61">
        <v>8</v>
      </c>
    </row>
    <row r="134" spans="1:9" x14ac:dyDescent="0.2">
      <c r="A134" s="40" t="s">
        <v>224</v>
      </c>
      <c r="B134" s="40" t="s">
        <v>15</v>
      </c>
      <c r="C134" s="43"/>
      <c r="D134" s="44"/>
      <c r="E134" s="44"/>
      <c r="F134" s="44"/>
      <c r="G134" s="44"/>
      <c r="H134" s="44">
        <v>1</v>
      </c>
      <c r="I134" s="45">
        <v>1</v>
      </c>
    </row>
    <row r="135" spans="1:9" x14ac:dyDescent="0.2">
      <c r="A135" s="46"/>
      <c r="B135" s="47" t="s">
        <v>0</v>
      </c>
      <c r="C135" s="48"/>
      <c r="D135" s="9"/>
      <c r="E135" s="9"/>
      <c r="F135" s="9"/>
      <c r="G135" s="9"/>
      <c r="H135" s="9">
        <v>1</v>
      </c>
      <c r="I135" s="49">
        <v>1</v>
      </c>
    </row>
    <row r="136" spans="1:9" x14ac:dyDescent="0.2">
      <c r="A136" s="57" t="s">
        <v>284</v>
      </c>
      <c r="B136" s="58"/>
      <c r="C136" s="59"/>
      <c r="D136" s="60"/>
      <c r="E136" s="60"/>
      <c r="F136" s="60"/>
      <c r="G136" s="60"/>
      <c r="H136" s="60">
        <v>2</v>
      </c>
      <c r="I136" s="61">
        <v>2</v>
      </c>
    </row>
    <row r="137" spans="1:9" x14ac:dyDescent="0.2">
      <c r="A137" s="40" t="s">
        <v>120</v>
      </c>
      <c r="B137" s="40" t="s">
        <v>12</v>
      </c>
      <c r="C137" s="43"/>
      <c r="D137" s="44"/>
      <c r="E137" s="44">
        <v>1</v>
      </c>
      <c r="F137" s="44"/>
      <c r="G137" s="44"/>
      <c r="H137" s="44"/>
      <c r="I137" s="45">
        <v>1</v>
      </c>
    </row>
    <row r="138" spans="1:9" x14ac:dyDescent="0.2">
      <c r="A138" s="46"/>
      <c r="B138" s="47" t="s">
        <v>13</v>
      </c>
      <c r="C138" s="48"/>
      <c r="D138" s="9">
        <v>1</v>
      </c>
      <c r="E138" s="9"/>
      <c r="F138" s="9"/>
      <c r="G138" s="9"/>
      <c r="H138" s="9"/>
      <c r="I138" s="49">
        <v>1</v>
      </c>
    </row>
    <row r="139" spans="1:9" x14ac:dyDescent="0.2">
      <c r="A139" s="46"/>
      <c r="B139" s="47" t="s">
        <v>14</v>
      </c>
      <c r="C139" s="48"/>
      <c r="D139" s="9"/>
      <c r="E139" s="9">
        <v>1</v>
      </c>
      <c r="F139" s="9"/>
      <c r="G139" s="9"/>
      <c r="H139" s="9"/>
      <c r="I139" s="49">
        <v>1</v>
      </c>
    </row>
    <row r="140" spans="1:9" x14ac:dyDescent="0.2">
      <c r="A140" s="46"/>
      <c r="B140" s="47" t="s">
        <v>0</v>
      </c>
      <c r="C140" s="48"/>
      <c r="D140" s="9">
        <v>1</v>
      </c>
      <c r="E140" s="9"/>
      <c r="F140" s="9"/>
      <c r="G140" s="9"/>
      <c r="H140" s="9"/>
      <c r="I140" s="49">
        <v>1</v>
      </c>
    </row>
    <row r="141" spans="1:9" x14ac:dyDescent="0.2">
      <c r="A141" s="57" t="s">
        <v>121</v>
      </c>
      <c r="B141" s="58"/>
      <c r="C141" s="59"/>
      <c r="D141" s="60">
        <v>2</v>
      </c>
      <c r="E141" s="60">
        <v>2</v>
      </c>
      <c r="F141" s="60"/>
      <c r="G141" s="60"/>
      <c r="H141" s="60"/>
      <c r="I141" s="61">
        <v>4</v>
      </c>
    </row>
    <row r="142" spans="1:9" x14ac:dyDescent="0.2">
      <c r="A142" s="40" t="s">
        <v>25</v>
      </c>
      <c r="B142" s="40" t="s">
        <v>12</v>
      </c>
      <c r="C142" s="43"/>
      <c r="D142" s="44"/>
      <c r="E142" s="44"/>
      <c r="F142" s="44"/>
      <c r="G142" s="44"/>
      <c r="H142" s="44">
        <v>1</v>
      </c>
      <c r="I142" s="45">
        <v>1</v>
      </c>
    </row>
    <row r="143" spans="1:9" x14ac:dyDescent="0.2">
      <c r="A143" s="46"/>
      <c r="B143" s="47" t="s">
        <v>13</v>
      </c>
      <c r="C143" s="48"/>
      <c r="D143" s="9"/>
      <c r="E143" s="9"/>
      <c r="F143" s="9">
        <v>1</v>
      </c>
      <c r="G143" s="9"/>
      <c r="H143" s="9"/>
      <c r="I143" s="49">
        <v>1</v>
      </c>
    </row>
    <row r="144" spans="1:9" x14ac:dyDescent="0.2">
      <c r="A144" s="46"/>
      <c r="B144" s="47" t="s">
        <v>14</v>
      </c>
      <c r="C144" s="48"/>
      <c r="D144" s="9"/>
      <c r="E144" s="9"/>
      <c r="F144" s="9">
        <v>1</v>
      </c>
      <c r="G144" s="9"/>
      <c r="H144" s="9">
        <v>1</v>
      </c>
      <c r="I144" s="49">
        <v>2</v>
      </c>
    </row>
    <row r="145" spans="1:9" x14ac:dyDescent="0.2">
      <c r="A145" s="46"/>
      <c r="B145" s="47" t="s">
        <v>15</v>
      </c>
      <c r="C145" s="48"/>
      <c r="D145" s="9"/>
      <c r="E145" s="9"/>
      <c r="F145" s="9"/>
      <c r="G145" s="9">
        <v>1</v>
      </c>
      <c r="H145" s="9">
        <v>1</v>
      </c>
      <c r="I145" s="49">
        <v>2</v>
      </c>
    </row>
    <row r="146" spans="1:9" x14ac:dyDescent="0.2">
      <c r="A146" s="46"/>
      <c r="B146" s="47" t="s">
        <v>0</v>
      </c>
      <c r="C146" s="48"/>
      <c r="D146" s="9"/>
      <c r="E146" s="9"/>
      <c r="F146" s="9">
        <v>1</v>
      </c>
      <c r="G146" s="9"/>
      <c r="H146" s="9"/>
      <c r="I146" s="49">
        <v>1</v>
      </c>
    </row>
    <row r="147" spans="1:9" x14ac:dyDescent="0.2">
      <c r="A147" s="57" t="s">
        <v>113</v>
      </c>
      <c r="B147" s="58"/>
      <c r="C147" s="59"/>
      <c r="D147" s="60"/>
      <c r="E147" s="60"/>
      <c r="F147" s="60">
        <v>3</v>
      </c>
      <c r="G147" s="60">
        <v>1</v>
      </c>
      <c r="H147" s="60">
        <v>3</v>
      </c>
      <c r="I147" s="61">
        <v>7</v>
      </c>
    </row>
    <row r="148" spans="1:9" x14ac:dyDescent="0.2">
      <c r="A148" s="40" t="s">
        <v>204</v>
      </c>
      <c r="B148" s="40" t="s">
        <v>12</v>
      </c>
      <c r="C148" s="43"/>
      <c r="D148" s="44"/>
      <c r="E148" s="44">
        <v>1</v>
      </c>
      <c r="F148" s="44">
        <v>1</v>
      </c>
      <c r="G148" s="44"/>
      <c r="H148" s="44"/>
      <c r="I148" s="45">
        <v>2</v>
      </c>
    </row>
    <row r="149" spans="1:9" x14ac:dyDescent="0.2">
      <c r="A149" s="46"/>
      <c r="B149" s="47" t="s">
        <v>0</v>
      </c>
      <c r="C149" s="48"/>
      <c r="D149" s="9"/>
      <c r="E149" s="9">
        <v>1</v>
      </c>
      <c r="F149" s="9"/>
      <c r="G149" s="9"/>
      <c r="H149" s="9"/>
      <c r="I149" s="49">
        <v>1</v>
      </c>
    </row>
    <row r="150" spans="1:9" x14ac:dyDescent="0.2">
      <c r="A150" s="57" t="s">
        <v>355</v>
      </c>
      <c r="B150" s="58"/>
      <c r="C150" s="59"/>
      <c r="D150" s="60"/>
      <c r="E150" s="60">
        <v>2</v>
      </c>
      <c r="F150" s="60">
        <v>1</v>
      </c>
      <c r="G150" s="60"/>
      <c r="H150" s="60"/>
      <c r="I150" s="61">
        <v>3</v>
      </c>
    </row>
    <row r="151" spans="1:9" x14ac:dyDescent="0.2">
      <c r="A151" s="40" t="s">
        <v>269</v>
      </c>
      <c r="B151" s="40" t="s">
        <v>12</v>
      </c>
      <c r="C151" s="43"/>
      <c r="D151" s="44">
        <v>1</v>
      </c>
      <c r="E151" s="44"/>
      <c r="F151" s="44"/>
      <c r="G151" s="44">
        <v>1</v>
      </c>
      <c r="H151" s="44"/>
      <c r="I151" s="45">
        <v>2</v>
      </c>
    </row>
    <row r="152" spans="1:9" x14ac:dyDescent="0.2">
      <c r="A152" s="46"/>
      <c r="B152" s="47" t="s">
        <v>0</v>
      </c>
      <c r="C152" s="48"/>
      <c r="D152" s="9">
        <v>1</v>
      </c>
      <c r="E152" s="9"/>
      <c r="F152" s="9"/>
      <c r="G152" s="9">
        <v>1</v>
      </c>
      <c r="H152" s="9">
        <v>1</v>
      </c>
      <c r="I152" s="49">
        <v>3</v>
      </c>
    </row>
    <row r="153" spans="1:9" x14ac:dyDescent="0.2">
      <c r="A153" s="57" t="s">
        <v>285</v>
      </c>
      <c r="B153" s="58"/>
      <c r="C153" s="59"/>
      <c r="D153" s="60">
        <v>2</v>
      </c>
      <c r="E153" s="60"/>
      <c r="F153" s="60"/>
      <c r="G153" s="60">
        <v>2</v>
      </c>
      <c r="H153" s="60">
        <v>1</v>
      </c>
      <c r="I153" s="61">
        <v>5</v>
      </c>
    </row>
    <row r="154" spans="1:9" x14ac:dyDescent="0.2">
      <c r="A154" s="40" t="s">
        <v>271</v>
      </c>
      <c r="B154" s="40" t="s">
        <v>12</v>
      </c>
      <c r="C154" s="43"/>
      <c r="D154" s="44">
        <v>1</v>
      </c>
      <c r="E154" s="44"/>
      <c r="F154" s="44">
        <v>1</v>
      </c>
      <c r="G154" s="44"/>
      <c r="H154" s="44"/>
      <c r="I154" s="45">
        <v>2</v>
      </c>
    </row>
    <row r="155" spans="1:9" x14ac:dyDescent="0.2">
      <c r="A155" s="46"/>
      <c r="B155" s="47" t="s">
        <v>0</v>
      </c>
      <c r="C155" s="48">
        <v>1</v>
      </c>
      <c r="D155" s="9"/>
      <c r="E155" s="9"/>
      <c r="F155" s="9"/>
      <c r="G155" s="9">
        <v>1</v>
      </c>
      <c r="H155" s="9"/>
      <c r="I155" s="49">
        <v>2</v>
      </c>
    </row>
    <row r="156" spans="1:9" x14ac:dyDescent="0.2">
      <c r="A156" s="57" t="s">
        <v>286</v>
      </c>
      <c r="B156" s="58"/>
      <c r="C156" s="59">
        <v>1</v>
      </c>
      <c r="D156" s="60">
        <v>1</v>
      </c>
      <c r="E156" s="60"/>
      <c r="F156" s="60">
        <v>1</v>
      </c>
      <c r="G156" s="60">
        <v>1</v>
      </c>
      <c r="H156" s="60"/>
      <c r="I156" s="61">
        <v>4</v>
      </c>
    </row>
    <row r="157" spans="1:9" x14ac:dyDescent="0.2">
      <c r="A157" s="40" t="s">
        <v>217</v>
      </c>
      <c r="B157" s="40" t="s">
        <v>15</v>
      </c>
      <c r="C157" s="43"/>
      <c r="D157" s="44"/>
      <c r="E157" s="44"/>
      <c r="F157" s="44"/>
      <c r="G157" s="44">
        <v>1</v>
      </c>
      <c r="H157" s="44">
        <v>1</v>
      </c>
      <c r="I157" s="45">
        <v>2</v>
      </c>
    </row>
    <row r="158" spans="1:9" x14ac:dyDescent="0.2">
      <c r="A158" s="46"/>
      <c r="B158" s="47" t="s">
        <v>16</v>
      </c>
      <c r="C158" s="48">
        <v>1</v>
      </c>
      <c r="D158" s="9">
        <v>1</v>
      </c>
      <c r="E158" s="9"/>
      <c r="F158" s="9"/>
      <c r="G158" s="9"/>
      <c r="H158" s="9"/>
      <c r="I158" s="49">
        <v>2</v>
      </c>
    </row>
    <row r="159" spans="1:9" x14ac:dyDescent="0.2">
      <c r="A159" s="57" t="s">
        <v>356</v>
      </c>
      <c r="B159" s="58"/>
      <c r="C159" s="59">
        <v>1</v>
      </c>
      <c r="D159" s="60">
        <v>1</v>
      </c>
      <c r="E159" s="60"/>
      <c r="F159" s="60"/>
      <c r="G159" s="60">
        <v>1</v>
      </c>
      <c r="H159" s="60">
        <v>1</v>
      </c>
      <c r="I159" s="61">
        <v>4</v>
      </c>
    </row>
    <row r="160" spans="1:9" x14ac:dyDescent="0.2">
      <c r="A160" s="40" t="s">
        <v>232</v>
      </c>
      <c r="B160" s="40" t="s">
        <v>13</v>
      </c>
      <c r="C160" s="43"/>
      <c r="D160" s="44"/>
      <c r="E160" s="44">
        <v>1</v>
      </c>
      <c r="F160" s="44"/>
      <c r="G160" s="44"/>
      <c r="H160" s="44"/>
      <c r="I160" s="45">
        <v>1</v>
      </c>
    </row>
    <row r="161" spans="1:9" x14ac:dyDescent="0.2">
      <c r="A161" s="46"/>
      <c r="B161" s="47" t="s">
        <v>14</v>
      </c>
      <c r="C161" s="48"/>
      <c r="D161" s="9"/>
      <c r="E161" s="9"/>
      <c r="F161" s="9">
        <v>1</v>
      </c>
      <c r="G161" s="9"/>
      <c r="H161" s="9"/>
      <c r="I161" s="49">
        <v>1</v>
      </c>
    </row>
    <row r="162" spans="1:9" x14ac:dyDescent="0.2">
      <c r="A162" s="46"/>
      <c r="B162" s="47" t="s">
        <v>15</v>
      </c>
      <c r="C162" s="48"/>
      <c r="D162" s="9"/>
      <c r="E162" s="9"/>
      <c r="F162" s="9">
        <v>1</v>
      </c>
      <c r="G162" s="9"/>
      <c r="H162" s="9"/>
      <c r="I162" s="49">
        <v>1</v>
      </c>
    </row>
    <row r="163" spans="1:9" x14ac:dyDescent="0.2">
      <c r="A163" s="46"/>
      <c r="B163" s="47" t="s">
        <v>0</v>
      </c>
      <c r="C163" s="48"/>
      <c r="D163" s="9"/>
      <c r="E163" s="9"/>
      <c r="F163" s="9">
        <v>1</v>
      </c>
      <c r="G163" s="9"/>
      <c r="H163" s="9"/>
      <c r="I163" s="49">
        <v>1</v>
      </c>
    </row>
    <row r="164" spans="1:9" x14ac:dyDescent="0.2">
      <c r="A164" s="57" t="s">
        <v>287</v>
      </c>
      <c r="B164" s="58"/>
      <c r="C164" s="59"/>
      <c r="D164" s="60"/>
      <c r="E164" s="60">
        <v>1</v>
      </c>
      <c r="F164" s="60">
        <v>3</v>
      </c>
      <c r="G164" s="60"/>
      <c r="H164" s="60"/>
      <c r="I164" s="61">
        <v>4</v>
      </c>
    </row>
    <row r="165" spans="1:9" x14ac:dyDescent="0.2">
      <c r="A165" s="40" t="s">
        <v>259</v>
      </c>
      <c r="B165" s="40" t="s">
        <v>14</v>
      </c>
      <c r="C165" s="43"/>
      <c r="D165" s="44"/>
      <c r="E165" s="44">
        <v>1</v>
      </c>
      <c r="F165" s="44">
        <v>1</v>
      </c>
      <c r="G165" s="44"/>
      <c r="H165" s="44"/>
      <c r="I165" s="45">
        <v>2</v>
      </c>
    </row>
    <row r="166" spans="1:9" x14ac:dyDescent="0.2">
      <c r="A166" s="57" t="s">
        <v>288</v>
      </c>
      <c r="B166" s="58"/>
      <c r="C166" s="59"/>
      <c r="D166" s="60"/>
      <c r="E166" s="60">
        <v>1</v>
      </c>
      <c r="F166" s="60">
        <v>1</v>
      </c>
      <c r="G166" s="60"/>
      <c r="H166" s="60"/>
      <c r="I166" s="61">
        <v>2</v>
      </c>
    </row>
    <row r="167" spans="1:9" x14ac:dyDescent="0.2">
      <c r="A167" s="40" t="s">
        <v>267</v>
      </c>
      <c r="B167" s="40" t="s">
        <v>13</v>
      </c>
      <c r="C167" s="43">
        <v>1</v>
      </c>
      <c r="D167" s="44">
        <v>1</v>
      </c>
      <c r="E167" s="44"/>
      <c r="F167" s="44">
        <v>1</v>
      </c>
      <c r="G167" s="44"/>
      <c r="H167" s="44"/>
      <c r="I167" s="45">
        <v>3</v>
      </c>
    </row>
    <row r="168" spans="1:9" x14ac:dyDescent="0.2">
      <c r="A168" s="46"/>
      <c r="B168" s="47" t="s">
        <v>0</v>
      </c>
      <c r="C168" s="48"/>
      <c r="D168" s="9"/>
      <c r="E168" s="9">
        <v>1</v>
      </c>
      <c r="F168" s="9"/>
      <c r="G168" s="9"/>
      <c r="H168" s="9"/>
      <c r="I168" s="49">
        <v>1</v>
      </c>
    </row>
    <row r="169" spans="1:9" x14ac:dyDescent="0.2">
      <c r="A169" s="57" t="s">
        <v>289</v>
      </c>
      <c r="B169" s="58"/>
      <c r="C169" s="59">
        <v>1</v>
      </c>
      <c r="D169" s="60">
        <v>1</v>
      </c>
      <c r="E169" s="60">
        <v>1</v>
      </c>
      <c r="F169" s="60">
        <v>1</v>
      </c>
      <c r="G169" s="60"/>
      <c r="H169" s="60"/>
      <c r="I169" s="61">
        <v>4</v>
      </c>
    </row>
    <row r="170" spans="1:9" x14ac:dyDescent="0.2">
      <c r="A170" s="40" t="s">
        <v>218</v>
      </c>
      <c r="B170" s="40" t="s">
        <v>12</v>
      </c>
      <c r="C170" s="43"/>
      <c r="D170" s="44"/>
      <c r="E170" s="44"/>
      <c r="F170" s="44"/>
      <c r="G170" s="44"/>
      <c r="H170" s="44">
        <v>1</v>
      </c>
      <c r="I170" s="45">
        <v>1</v>
      </c>
    </row>
    <row r="171" spans="1:9" x14ac:dyDescent="0.2">
      <c r="A171" s="46"/>
      <c r="B171" s="47" t="s">
        <v>13</v>
      </c>
      <c r="C171" s="48">
        <v>1</v>
      </c>
      <c r="D171" s="9"/>
      <c r="E171" s="9"/>
      <c r="F171" s="9"/>
      <c r="G171" s="9"/>
      <c r="H171" s="9">
        <v>1</v>
      </c>
      <c r="I171" s="49">
        <v>2</v>
      </c>
    </row>
    <row r="172" spans="1:9" x14ac:dyDescent="0.2">
      <c r="A172" s="46"/>
      <c r="B172" s="47" t="s">
        <v>14</v>
      </c>
      <c r="C172" s="48">
        <v>1</v>
      </c>
      <c r="D172" s="9"/>
      <c r="E172" s="9"/>
      <c r="F172" s="9"/>
      <c r="G172" s="9"/>
      <c r="H172" s="9">
        <v>1</v>
      </c>
      <c r="I172" s="49">
        <v>2</v>
      </c>
    </row>
    <row r="173" spans="1:9" x14ac:dyDescent="0.2">
      <c r="A173" s="46"/>
      <c r="B173" s="47" t="s">
        <v>15</v>
      </c>
      <c r="C173" s="48"/>
      <c r="D173" s="9"/>
      <c r="E173" s="9"/>
      <c r="F173" s="9">
        <v>1</v>
      </c>
      <c r="G173" s="9"/>
      <c r="H173" s="9">
        <v>1</v>
      </c>
      <c r="I173" s="49">
        <v>2</v>
      </c>
    </row>
    <row r="174" spans="1:9" x14ac:dyDescent="0.2">
      <c r="A174" s="46"/>
      <c r="B174" s="47" t="s">
        <v>0</v>
      </c>
      <c r="C174" s="48">
        <v>2</v>
      </c>
      <c r="D174" s="9">
        <v>1</v>
      </c>
      <c r="E174" s="9"/>
      <c r="F174" s="9"/>
      <c r="G174" s="9"/>
      <c r="H174" s="9"/>
      <c r="I174" s="49">
        <v>3</v>
      </c>
    </row>
    <row r="175" spans="1:9" x14ac:dyDescent="0.2">
      <c r="A175" s="57" t="s">
        <v>290</v>
      </c>
      <c r="B175" s="58"/>
      <c r="C175" s="59">
        <v>4</v>
      </c>
      <c r="D175" s="60">
        <v>1</v>
      </c>
      <c r="E175" s="60"/>
      <c r="F175" s="60">
        <v>1</v>
      </c>
      <c r="G175" s="60"/>
      <c r="H175" s="60">
        <v>4</v>
      </c>
      <c r="I175" s="61">
        <v>10</v>
      </c>
    </row>
    <row r="176" spans="1:9" x14ac:dyDescent="0.2">
      <c r="A176" s="40" t="s">
        <v>266</v>
      </c>
      <c r="B176" s="40" t="s">
        <v>12</v>
      </c>
      <c r="C176" s="43">
        <v>1</v>
      </c>
      <c r="D176" s="44"/>
      <c r="E176" s="44"/>
      <c r="F176" s="44"/>
      <c r="G176" s="44"/>
      <c r="H176" s="44"/>
      <c r="I176" s="45">
        <v>1</v>
      </c>
    </row>
    <row r="177" spans="1:9" x14ac:dyDescent="0.2">
      <c r="A177" s="46"/>
      <c r="B177" s="47" t="s">
        <v>14</v>
      </c>
      <c r="C177" s="48"/>
      <c r="D177" s="9"/>
      <c r="E177" s="9">
        <v>1</v>
      </c>
      <c r="F177" s="9"/>
      <c r="G177" s="9"/>
      <c r="H177" s="9"/>
      <c r="I177" s="49">
        <v>1</v>
      </c>
    </row>
    <row r="178" spans="1:9" x14ac:dyDescent="0.2">
      <c r="A178" s="46"/>
      <c r="B178" s="47" t="s">
        <v>15</v>
      </c>
      <c r="C178" s="48">
        <v>1</v>
      </c>
      <c r="D178" s="9">
        <v>1</v>
      </c>
      <c r="E178" s="9"/>
      <c r="F178" s="9"/>
      <c r="G178" s="9"/>
      <c r="H178" s="9"/>
      <c r="I178" s="49">
        <v>2</v>
      </c>
    </row>
    <row r="179" spans="1:9" x14ac:dyDescent="0.2">
      <c r="A179" s="57" t="s">
        <v>291</v>
      </c>
      <c r="B179" s="58"/>
      <c r="C179" s="59">
        <v>2</v>
      </c>
      <c r="D179" s="60">
        <v>1</v>
      </c>
      <c r="E179" s="60">
        <v>1</v>
      </c>
      <c r="F179" s="60"/>
      <c r="G179" s="60"/>
      <c r="H179" s="60"/>
      <c r="I179" s="61">
        <v>4</v>
      </c>
    </row>
    <row r="180" spans="1:9" x14ac:dyDescent="0.2">
      <c r="A180" s="40" t="s">
        <v>248</v>
      </c>
      <c r="B180" s="40" t="s">
        <v>13</v>
      </c>
      <c r="C180" s="43">
        <v>1</v>
      </c>
      <c r="D180" s="44"/>
      <c r="E180" s="44"/>
      <c r="F180" s="44"/>
      <c r="G180" s="44"/>
      <c r="H180" s="44"/>
      <c r="I180" s="45">
        <v>1</v>
      </c>
    </row>
    <row r="181" spans="1:9" x14ac:dyDescent="0.2">
      <c r="A181" s="46"/>
      <c r="B181" s="47" t="s">
        <v>16</v>
      </c>
      <c r="C181" s="48"/>
      <c r="D181" s="9"/>
      <c r="E181" s="9">
        <v>1</v>
      </c>
      <c r="F181" s="9">
        <v>1</v>
      </c>
      <c r="G181" s="9"/>
      <c r="H181" s="9"/>
      <c r="I181" s="49">
        <v>2</v>
      </c>
    </row>
    <row r="182" spans="1:9" x14ac:dyDescent="0.2">
      <c r="A182" s="57" t="s">
        <v>357</v>
      </c>
      <c r="B182" s="58"/>
      <c r="C182" s="59">
        <v>1</v>
      </c>
      <c r="D182" s="60"/>
      <c r="E182" s="60">
        <v>1</v>
      </c>
      <c r="F182" s="60">
        <v>1</v>
      </c>
      <c r="G182" s="60"/>
      <c r="H182" s="60"/>
      <c r="I182" s="61">
        <v>3</v>
      </c>
    </row>
    <row r="183" spans="1:9" x14ac:dyDescent="0.2">
      <c r="A183" s="40" t="s">
        <v>205</v>
      </c>
      <c r="B183" s="40" t="s">
        <v>14</v>
      </c>
      <c r="C183" s="43">
        <v>1</v>
      </c>
      <c r="D183" s="44">
        <v>1</v>
      </c>
      <c r="E183" s="44"/>
      <c r="F183" s="44"/>
      <c r="G183" s="44"/>
      <c r="H183" s="44"/>
      <c r="I183" s="45">
        <v>2</v>
      </c>
    </row>
    <row r="184" spans="1:9" x14ac:dyDescent="0.2">
      <c r="A184" s="57" t="s">
        <v>206</v>
      </c>
      <c r="B184" s="58"/>
      <c r="C184" s="59">
        <v>1</v>
      </c>
      <c r="D184" s="60">
        <v>1</v>
      </c>
      <c r="E184" s="60"/>
      <c r="F184" s="60"/>
      <c r="G184" s="60"/>
      <c r="H184" s="60"/>
      <c r="I184" s="61">
        <v>2</v>
      </c>
    </row>
    <row r="185" spans="1:9" x14ac:dyDescent="0.2">
      <c r="A185" s="40" t="s">
        <v>229</v>
      </c>
      <c r="B185" s="40" t="s">
        <v>13</v>
      </c>
      <c r="C185" s="43"/>
      <c r="D185" s="44"/>
      <c r="E185" s="44"/>
      <c r="F185" s="44"/>
      <c r="G185" s="44"/>
      <c r="H185" s="44">
        <v>1</v>
      </c>
      <c r="I185" s="45">
        <v>1</v>
      </c>
    </row>
    <row r="186" spans="1:9" x14ac:dyDescent="0.2">
      <c r="A186" s="46"/>
      <c r="B186" s="47" t="s">
        <v>14</v>
      </c>
      <c r="C186" s="48"/>
      <c r="D186" s="9"/>
      <c r="E186" s="9"/>
      <c r="F186" s="9"/>
      <c r="G186" s="9"/>
      <c r="H186" s="9">
        <v>1</v>
      </c>
      <c r="I186" s="49">
        <v>1</v>
      </c>
    </row>
    <row r="187" spans="1:9" x14ac:dyDescent="0.2">
      <c r="A187" s="46"/>
      <c r="B187" s="47" t="s">
        <v>15</v>
      </c>
      <c r="C187" s="48"/>
      <c r="D187" s="9"/>
      <c r="E187" s="9">
        <v>1</v>
      </c>
      <c r="F187" s="9"/>
      <c r="G187" s="9">
        <v>1</v>
      </c>
      <c r="H187" s="9"/>
      <c r="I187" s="49">
        <v>2</v>
      </c>
    </row>
    <row r="188" spans="1:9" x14ac:dyDescent="0.2">
      <c r="A188" s="46"/>
      <c r="B188" s="47" t="s">
        <v>0</v>
      </c>
      <c r="C188" s="48"/>
      <c r="D188" s="9"/>
      <c r="E188" s="9"/>
      <c r="F188" s="9"/>
      <c r="G188" s="9">
        <v>1</v>
      </c>
      <c r="H188" s="9">
        <v>1</v>
      </c>
      <c r="I188" s="49">
        <v>2</v>
      </c>
    </row>
    <row r="189" spans="1:9" x14ac:dyDescent="0.2">
      <c r="A189" s="57" t="s">
        <v>292</v>
      </c>
      <c r="B189" s="58"/>
      <c r="C189" s="59"/>
      <c r="D189" s="60"/>
      <c r="E189" s="60">
        <v>1</v>
      </c>
      <c r="F189" s="60"/>
      <c r="G189" s="60">
        <v>2</v>
      </c>
      <c r="H189" s="60">
        <v>3</v>
      </c>
      <c r="I189" s="61">
        <v>6</v>
      </c>
    </row>
    <row r="190" spans="1:9" x14ac:dyDescent="0.2">
      <c r="A190" s="40" t="s">
        <v>210</v>
      </c>
      <c r="B190" s="40" t="s">
        <v>12</v>
      </c>
      <c r="C190" s="43">
        <v>1</v>
      </c>
      <c r="D190" s="44">
        <v>2</v>
      </c>
      <c r="E190" s="44"/>
      <c r="F190" s="44">
        <v>1</v>
      </c>
      <c r="G190" s="44"/>
      <c r="H190" s="44"/>
      <c r="I190" s="45">
        <v>4</v>
      </c>
    </row>
    <row r="191" spans="1:9" x14ac:dyDescent="0.2">
      <c r="A191" s="46"/>
      <c r="B191" s="47" t="s">
        <v>13</v>
      </c>
      <c r="C191" s="48">
        <v>1</v>
      </c>
      <c r="D191" s="9">
        <v>1</v>
      </c>
      <c r="E191" s="9"/>
      <c r="F191" s="9"/>
      <c r="G191" s="9"/>
      <c r="H191" s="9"/>
      <c r="I191" s="49">
        <v>2</v>
      </c>
    </row>
    <row r="192" spans="1:9" x14ac:dyDescent="0.2">
      <c r="A192" s="46"/>
      <c r="B192" s="47" t="s">
        <v>14</v>
      </c>
      <c r="C192" s="48"/>
      <c r="D192" s="9">
        <v>1</v>
      </c>
      <c r="E192" s="9"/>
      <c r="F192" s="9">
        <v>2</v>
      </c>
      <c r="G192" s="9"/>
      <c r="H192" s="9"/>
      <c r="I192" s="49">
        <v>3</v>
      </c>
    </row>
    <row r="193" spans="1:9" x14ac:dyDescent="0.2">
      <c r="A193" s="46"/>
      <c r="B193" s="47" t="s">
        <v>15</v>
      </c>
      <c r="C193" s="48">
        <v>2</v>
      </c>
      <c r="D193" s="9">
        <v>1</v>
      </c>
      <c r="E193" s="9">
        <v>1</v>
      </c>
      <c r="F193" s="9">
        <v>1</v>
      </c>
      <c r="G193" s="9"/>
      <c r="H193" s="9"/>
      <c r="I193" s="49">
        <v>5</v>
      </c>
    </row>
    <row r="194" spans="1:9" x14ac:dyDescent="0.2">
      <c r="A194" s="46"/>
      <c r="B194" s="47" t="s">
        <v>0</v>
      </c>
      <c r="C194" s="48">
        <v>2</v>
      </c>
      <c r="D194" s="9">
        <v>1</v>
      </c>
      <c r="E194" s="9">
        <v>1</v>
      </c>
      <c r="F194" s="9">
        <v>1</v>
      </c>
      <c r="G194" s="9"/>
      <c r="H194" s="9"/>
      <c r="I194" s="49">
        <v>5</v>
      </c>
    </row>
    <row r="195" spans="1:9" x14ac:dyDescent="0.2">
      <c r="A195" s="57" t="s">
        <v>293</v>
      </c>
      <c r="B195" s="58"/>
      <c r="C195" s="59">
        <v>6</v>
      </c>
      <c r="D195" s="60">
        <v>6</v>
      </c>
      <c r="E195" s="60">
        <v>2</v>
      </c>
      <c r="F195" s="60">
        <v>5</v>
      </c>
      <c r="G195" s="60"/>
      <c r="H195" s="60"/>
      <c r="I195" s="61">
        <v>19</v>
      </c>
    </row>
    <row r="196" spans="1:9" x14ac:dyDescent="0.2">
      <c r="A196" s="40" t="s">
        <v>225</v>
      </c>
      <c r="B196" s="40" t="s">
        <v>15</v>
      </c>
      <c r="C196" s="43"/>
      <c r="D196" s="44"/>
      <c r="E196" s="44">
        <v>1</v>
      </c>
      <c r="F196" s="44">
        <v>1</v>
      </c>
      <c r="G196" s="44"/>
      <c r="H196" s="44"/>
      <c r="I196" s="45">
        <v>2</v>
      </c>
    </row>
    <row r="197" spans="1:9" x14ac:dyDescent="0.2">
      <c r="A197" s="57" t="s">
        <v>294</v>
      </c>
      <c r="B197" s="58"/>
      <c r="C197" s="59"/>
      <c r="D197" s="60"/>
      <c r="E197" s="60">
        <v>1</v>
      </c>
      <c r="F197" s="60">
        <v>1</v>
      </c>
      <c r="G197" s="60"/>
      <c r="H197" s="60"/>
      <c r="I197" s="61">
        <v>2</v>
      </c>
    </row>
    <row r="198" spans="1:9" x14ac:dyDescent="0.2">
      <c r="A198" s="40" t="s">
        <v>264</v>
      </c>
      <c r="B198" s="40" t="s">
        <v>13</v>
      </c>
      <c r="C198" s="43"/>
      <c r="D198" s="44"/>
      <c r="E198" s="44"/>
      <c r="F198" s="44"/>
      <c r="G198" s="44">
        <v>1</v>
      </c>
      <c r="H198" s="44">
        <v>1</v>
      </c>
      <c r="I198" s="45">
        <v>2</v>
      </c>
    </row>
    <row r="199" spans="1:9" x14ac:dyDescent="0.2">
      <c r="A199" s="46"/>
      <c r="B199" s="47" t="s">
        <v>15</v>
      </c>
      <c r="C199" s="48"/>
      <c r="D199" s="9"/>
      <c r="E199" s="9"/>
      <c r="F199" s="9"/>
      <c r="G199" s="9">
        <v>1</v>
      </c>
      <c r="H199" s="9">
        <v>1</v>
      </c>
      <c r="I199" s="49">
        <v>2</v>
      </c>
    </row>
    <row r="200" spans="1:9" x14ac:dyDescent="0.2">
      <c r="A200" s="57" t="s">
        <v>358</v>
      </c>
      <c r="B200" s="58"/>
      <c r="C200" s="59"/>
      <c r="D200" s="60"/>
      <c r="E200" s="60"/>
      <c r="F200" s="60"/>
      <c r="G200" s="60">
        <v>2</v>
      </c>
      <c r="H200" s="60">
        <v>2</v>
      </c>
      <c r="I200" s="61">
        <v>4</v>
      </c>
    </row>
    <row r="201" spans="1:9" x14ac:dyDescent="0.2">
      <c r="A201" s="40" t="s">
        <v>252</v>
      </c>
      <c r="B201" s="40" t="s">
        <v>14</v>
      </c>
      <c r="C201" s="43"/>
      <c r="D201" s="44"/>
      <c r="E201" s="44">
        <v>1</v>
      </c>
      <c r="F201" s="44">
        <v>1</v>
      </c>
      <c r="G201" s="44"/>
      <c r="H201" s="44"/>
      <c r="I201" s="45">
        <v>2</v>
      </c>
    </row>
    <row r="202" spans="1:9" x14ac:dyDescent="0.2">
      <c r="A202" s="57" t="s">
        <v>359</v>
      </c>
      <c r="B202" s="58"/>
      <c r="C202" s="59"/>
      <c r="D202" s="60"/>
      <c r="E202" s="60">
        <v>1</v>
      </c>
      <c r="F202" s="60">
        <v>1</v>
      </c>
      <c r="G202" s="60"/>
      <c r="H202" s="60"/>
      <c r="I202" s="61">
        <v>2</v>
      </c>
    </row>
    <row r="203" spans="1:9" x14ac:dyDescent="0.2">
      <c r="A203" s="40" t="s">
        <v>241</v>
      </c>
      <c r="B203" s="40" t="s">
        <v>13</v>
      </c>
      <c r="C203" s="43"/>
      <c r="D203" s="44"/>
      <c r="E203" s="44"/>
      <c r="F203" s="44"/>
      <c r="G203" s="44">
        <v>1</v>
      </c>
      <c r="H203" s="44">
        <v>1</v>
      </c>
      <c r="I203" s="45">
        <v>2</v>
      </c>
    </row>
    <row r="204" spans="1:9" x14ac:dyDescent="0.2">
      <c r="A204" s="57" t="s">
        <v>360</v>
      </c>
      <c r="B204" s="58"/>
      <c r="C204" s="59"/>
      <c r="D204" s="60"/>
      <c r="E204" s="60"/>
      <c r="F204" s="60"/>
      <c r="G204" s="60">
        <v>1</v>
      </c>
      <c r="H204" s="60">
        <v>1</v>
      </c>
      <c r="I204" s="61">
        <v>2</v>
      </c>
    </row>
    <row r="205" spans="1:9" x14ac:dyDescent="0.2">
      <c r="A205" s="40" t="s">
        <v>256</v>
      </c>
      <c r="B205" s="40" t="s">
        <v>15</v>
      </c>
      <c r="C205" s="43"/>
      <c r="D205" s="44"/>
      <c r="E205" s="44"/>
      <c r="F205" s="44"/>
      <c r="G205" s="44">
        <v>1</v>
      </c>
      <c r="H205" s="44"/>
      <c r="I205" s="45">
        <v>1</v>
      </c>
    </row>
    <row r="206" spans="1:9" x14ac:dyDescent="0.2">
      <c r="A206" s="46"/>
      <c r="B206" s="47" t="s">
        <v>0</v>
      </c>
      <c r="C206" s="48"/>
      <c r="D206" s="9"/>
      <c r="E206" s="9">
        <v>1</v>
      </c>
      <c r="F206" s="9"/>
      <c r="G206" s="9"/>
      <c r="H206" s="9"/>
      <c r="I206" s="49">
        <v>1</v>
      </c>
    </row>
    <row r="207" spans="1:9" x14ac:dyDescent="0.2">
      <c r="A207" s="57" t="s">
        <v>361</v>
      </c>
      <c r="B207" s="58"/>
      <c r="C207" s="59"/>
      <c r="D207" s="60"/>
      <c r="E207" s="60">
        <v>1</v>
      </c>
      <c r="F207" s="60"/>
      <c r="G207" s="60">
        <v>1</v>
      </c>
      <c r="H207" s="60"/>
      <c r="I207" s="61">
        <v>2</v>
      </c>
    </row>
    <row r="208" spans="1:9" x14ac:dyDescent="0.2">
      <c r="A208" s="40" t="s">
        <v>148</v>
      </c>
      <c r="B208" s="40" t="s">
        <v>12</v>
      </c>
      <c r="C208" s="43"/>
      <c r="D208" s="44"/>
      <c r="E208" s="44">
        <v>1</v>
      </c>
      <c r="F208" s="44"/>
      <c r="G208" s="44"/>
      <c r="H208" s="44"/>
      <c r="I208" s="45">
        <v>1</v>
      </c>
    </row>
    <row r="209" spans="1:9" x14ac:dyDescent="0.2">
      <c r="A209" s="46"/>
      <c r="B209" s="47" t="s">
        <v>13</v>
      </c>
      <c r="C209" s="48"/>
      <c r="D209" s="9"/>
      <c r="E209" s="9">
        <v>1</v>
      </c>
      <c r="F209" s="9"/>
      <c r="G209" s="9">
        <v>1</v>
      </c>
      <c r="H209" s="9"/>
      <c r="I209" s="49">
        <v>2</v>
      </c>
    </row>
    <row r="210" spans="1:9" x14ac:dyDescent="0.2">
      <c r="A210" s="46"/>
      <c r="B210" s="47" t="s">
        <v>15</v>
      </c>
      <c r="C210" s="48"/>
      <c r="D210" s="9"/>
      <c r="E210" s="9">
        <v>1</v>
      </c>
      <c r="F210" s="9">
        <v>2</v>
      </c>
      <c r="G210" s="9"/>
      <c r="H210" s="9"/>
      <c r="I210" s="49">
        <v>3</v>
      </c>
    </row>
    <row r="211" spans="1:9" x14ac:dyDescent="0.2">
      <c r="A211" s="46"/>
      <c r="B211" s="47" t="s">
        <v>0</v>
      </c>
      <c r="C211" s="48"/>
      <c r="D211" s="9"/>
      <c r="E211" s="9">
        <v>1</v>
      </c>
      <c r="F211" s="9"/>
      <c r="G211" s="9">
        <v>1</v>
      </c>
      <c r="H211" s="9"/>
      <c r="I211" s="49">
        <v>2</v>
      </c>
    </row>
    <row r="212" spans="1:9" x14ac:dyDescent="0.2">
      <c r="A212" s="57" t="s">
        <v>152</v>
      </c>
      <c r="B212" s="58"/>
      <c r="C212" s="59"/>
      <c r="D212" s="60"/>
      <c r="E212" s="60">
        <v>4</v>
      </c>
      <c r="F212" s="60">
        <v>2</v>
      </c>
      <c r="G212" s="60">
        <v>2</v>
      </c>
      <c r="H212" s="60"/>
      <c r="I212" s="61">
        <v>8</v>
      </c>
    </row>
    <row r="213" spans="1:9" x14ac:dyDescent="0.2">
      <c r="A213" s="40" t="s">
        <v>228</v>
      </c>
      <c r="B213" s="40" t="s">
        <v>12</v>
      </c>
      <c r="C213" s="43"/>
      <c r="D213" s="44">
        <v>1</v>
      </c>
      <c r="E213" s="44"/>
      <c r="F213" s="44"/>
      <c r="G213" s="44">
        <v>1</v>
      </c>
      <c r="H213" s="44"/>
      <c r="I213" s="45">
        <v>2</v>
      </c>
    </row>
    <row r="214" spans="1:9" x14ac:dyDescent="0.2">
      <c r="A214" s="46"/>
      <c r="B214" s="47" t="s">
        <v>13</v>
      </c>
      <c r="C214" s="48"/>
      <c r="D214" s="9">
        <v>1</v>
      </c>
      <c r="E214" s="9"/>
      <c r="F214" s="9"/>
      <c r="G214" s="9"/>
      <c r="H214" s="9">
        <v>1</v>
      </c>
      <c r="I214" s="49">
        <v>2</v>
      </c>
    </row>
    <row r="215" spans="1:9" x14ac:dyDescent="0.2">
      <c r="A215" s="46"/>
      <c r="B215" s="47" t="s">
        <v>14</v>
      </c>
      <c r="C215" s="48"/>
      <c r="D215" s="9">
        <v>1</v>
      </c>
      <c r="E215" s="9"/>
      <c r="F215" s="9"/>
      <c r="G215" s="9"/>
      <c r="H215" s="9"/>
      <c r="I215" s="49">
        <v>1</v>
      </c>
    </row>
    <row r="216" spans="1:9" x14ac:dyDescent="0.2">
      <c r="A216" s="46"/>
      <c r="B216" s="47" t="s">
        <v>0</v>
      </c>
      <c r="C216" s="48"/>
      <c r="D216" s="9">
        <v>1</v>
      </c>
      <c r="E216" s="9"/>
      <c r="F216" s="9">
        <v>1</v>
      </c>
      <c r="G216" s="9"/>
      <c r="H216" s="9"/>
      <c r="I216" s="49">
        <v>2</v>
      </c>
    </row>
    <row r="217" spans="1:9" x14ac:dyDescent="0.2">
      <c r="A217" s="57" t="s">
        <v>295</v>
      </c>
      <c r="B217" s="58"/>
      <c r="C217" s="59"/>
      <c r="D217" s="60">
        <v>4</v>
      </c>
      <c r="E217" s="60"/>
      <c r="F217" s="60">
        <v>1</v>
      </c>
      <c r="G217" s="60">
        <v>1</v>
      </c>
      <c r="H217" s="60">
        <v>1</v>
      </c>
      <c r="I217" s="61">
        <v>7</v>
      </c>
    </row>
    <row r="218" spans="1:9" x14ac:dyDescent="0.2">
      <c r="A218" s="40" t="s">
        <v>243</v>
      </c>
      <c r="B218" s="40" t="s">
        <v>13</v>
      </c>
      <c r="C218" s="43"/>
      <c r="D218" s="44"/>
      <c r="E218" s="44"/>
      <c r="F218" s="44"/>
      <c r="G218" s="44">
        <v>1</v>
      </c>
      <c r="H218" s="44"/>
      <c r="I218" s="45">
        <v>1</v>
      </c>
    </row>
    <row r="219" spans="1:9" x14ac:dyDescent="0.2">
      <c r="A219" s="46"/>
      <c r="B219" s="47" t="s">
        <v>15</v>
      </c>
      <c r="C219" s="48"/>
      <c r="D219" s="9"/>
      <c r="E219" s="9"/>
      <c r="F219" s="9">
        <v>1</v>
      </c>
      <c r="G219" s="9"/>
      <c r="H219" s="9">
        <v>1</v>
      </c>
      <c r="I219" s="49">
        <v>2</v>
      </c>
    </row>
    <row r="220" spans="1:9" x14ac:dyDescent="0.2">
      <c r="A220" s="46"/>
      <c r="B220" s="47" t="s">
        <v>0</v>
      </c>
      <c r="C220" s="48"/>
      <c r="D220" s="9"/>
      <c r="E220" s="9"/>
      <c r="F220" s="9">
        <v>1</v>
      </c>
      <c r="G220" s="9"/>
      <c r="H220" s="9">
        <v>1</v>
      </c>
      <c r="I220" s="49">
        <v>2</v>
      </c>
    </row>
    <row r="221" spans="1:9" x14ac:dyDescent="0.2">
      <c r="A221" s="57" t="s">
        <v>296</v>
      </c>
      <c r="B221" s="58"/>
      <c r="C221" s="59"/>
      <c r="D221" s="60"/>
      <c r="E221" s="60"/>
      <c r="F221" s="60">
        <v>2</v>
      </c>
      <c r="G221" s="60">
        <v>1</v>
      </c>
      <c r="H221" s="60">
        <v>2</v>
      </c>
      <c r="I221" s="61">
        <v>5</v>
      </c>
    </row>
    <row r="222" spans="1:9" x14ac:dyDescent="0.2">
      <c r="A222" s="40" t="s">
        <v>251</v>
      </c>
      <c r="B222" s="40" t="s">
        <v>12</v>
      </c>
      <c r="C222" s="43"/>
      <c r="D222" s="44"/>
      <c r="E222" s="44"/>
      <c r="F222" s="44"/>
      <c r="G222" s="44"/>
      <c r="H222" s="44">
        <v>1</v>
      </c>
      <c r="I222" s="45">
        <v>1</v>
      </c>
    </row>
    <row r="223" spans="1:9" x14ac:dyDescent="0.2">
      <c r="A223" s="57" t="s">
        <v>297</v>
      </c>
      <c r="B223" s="58"/>
      <c r="C223" s="59"/>
      <c r="D223" s="60"/>
      <c r="E223" s="60"/>
      <c r="F223" s="60"/>
      <c r="G223" s="60"/>
      <c r="H223" s="60">
        <v>1</v>
      </c>
      <c r="I223" s="61">
        <v>1</v>
      </c>
    </row>
    <row r="224" spans="1:9" x14ac:dyDescent="0.2">
      <c r="A224" s="40" t="s">
        <v>146</v>
      </c>
      <c r="B224" s="40" t="s">
        <v>12</v>
      </c>
      <c r="C224" s="43"/>
      <c r="D224" s="44"/>
      <c r="E224" s="44"/>
      <c r="F224" s="44">
        <v>2</v>
      </c>
      <c r="G224" s="44"/>
      <c r="H224" s="44"/>
      <c r="I224" s="45">
        <v>2</v>
      </c>
    </row>
    <row r="225" spans="1:9" x14ac:dyDescent="0.2">
      <c r="A225" s="46"/>
      <c r="B225" s="47" t="s">
        <v>13</v>
      </c>
      <c r="C225" s="48"/>
      <c r="D225" s="9">
        <v>1</v>
      </c>
      <c r="E225" s="9"/>
      <c r="F225" s="9">
        <v>1</v>
      </c>
      <c r="G225" s="9">
        <v>1</v>
      </c>
      <c r="H225" s="9"/>
      <c r="I225" s="49">
        <v>3</v>
      </c>
    </row>
    <row r="226" spans="1:9" x14ac:dyDescent="0.2">
      <c r="A226" s="46"/>
      <c r="B226" s="47" t="s">
        <v>14</v>
      </c>
      <c r="C226" s="48"/>
      <c r="D226" s="9"/>
      <c r="E226" s="9"/>
      <c r="F226" s="9"/>
      <c r="G226" s="9">
        <v>1</v>
      </c>
      <c r="H226" s="9">
        <v>1</v>
      </c>
      <c r="I226" s="49">
        <v>2</v>
      </c>
    </row>
    <row r="227" spans="1:9" x14ac:dyDescent="0.2">
      <c r="A227" s="46"/>
      <c r="B227" s="47" t="s">
        <v>15</v>
      </c>
      <c r="C227" s="48"/>
      <c r="D227" s="9"/>
      <c r="E227" s="9"/>
      <c r="F227" s="9"/>
      <c r="G227" s="9"/>
      <c r="H227" s="9">
        <v>1</v>
      </c>
      <c r="I227" s="49">
        <v>1</v>
      </c>
    </row>
    <row r="228" spans="1:9" x14ac:dyDescent="0.2">
      <c r="A228" s="46"/>
      <c r="B228" s="47" t="s">
        <v>0</v>
      </c>
      <c r="C228" s="48"/>
      <c r="D228" s="9"/>
      <c r="E228" s="9">
        <v>1</v>
      </c>
      <c r="F228" s="9"/>
      <c r="G228" s="9">
        <v>1</v>
      </c>
      <c r="H228" s="9"/>
      <c r="I228" s="49">
        <v>2</v>
      </c>
    </row>
    <row r="229" spans="1:9" x14ac:dyDescent="0.2">
      <c r="A229" s="57" t="s">
        <v>153</v>
      </c>
      <c r="B229" s="58"/>
      <c r="C229" s="59"/>
      <c r="D229" s="60">
        <v>1</v>
      </c>
      <c r="E229" s="60">
        <v>1</v>
      </c>
      <c r="F229" s="60">
        <v>3</v>
      </c>
      <c r="G229" s="60">
        <v>3</v>
      </c>
      <c r="H229" s="60">
        <v>2</v>
      </c>
      <c r="I229" s="61">
        <v>10</v>
      </c>
    </row>
    <row r="230" spans="1:9" x14ac:dyDescent="0.2">
      <c r="A230" s="40" t="s">
        <v>245</v>
      </c>
      <c r="B230" s="40" t="s">
        <v>12</v>
      </c>
      <c r="C230" s="43"/>
      <c r="D230" s="44"/>
      <c r="E230" s="44">
        <v>1</v>
      </c>
      <c r="F230" s="44"/>
      <c r="G230" s="44">
        <v>1</v>
      </c>
      <c r="H230" s="44"/>
      <c r="I230" s="45">
        <v>2</v>
      </c>
    </row>
    <row r="231" spans="1:9" x14ac:dyDescent="0.2">
      <c r="A231" s="46"/>
      <c r="B231" s="47" t="s">
        <v>13</v>
      </c>
      <c r="C231" s="48"/>
      <c r="D231" s="9">
        <v>1</v>
      </c>
      <c r="E231" s="9">
        <v>1</v>
      </c>
      <c r="F231" s="9"/>
      <c r="G231" s="9"/>
      <c r="H231" s="9"/>
      <c r="I231" s="49">
        <v>2</v>
      </c>
    </row>
    <row r="232" spans="1:9" x14ac:dyDescent="0.2">
      <c r="A232" s="46"/>
      <c r="B232" s="47" t="s">
        <v>14</v>
      </c>
      <c r="C232" s="48"/>
      <c r="D232" s="9">
        <v>1</v>
      </c>
      <c r="E232" s="9"/>
      <c r="F232" s="9">
        <v>1</v>
      </c>
      <c r="G232" s="9"/>
      <c r="H232" s="9"/>
      <c r="I232" s="49">
        <v>2</v>
      </c>
    </row>
    <row r="233" spans="1:9" x14ac:dyDescent="0.2">
      <c r="A233" s="46"/>
      <c r="B233" s="47" t="s">
        <v>15</v>
      </c>
      <c r="C233" s="48"/>
      <c r="D233" s="9"/>
      <c r="E233" s="9"/>
      <c r="F233" s="9">
        <v>1</v>
      </c>
      <c r="G233" s="9"/>
      <c r="H233" s="9"/>
      <c r="I233" s="49">
        <v>1</v>
      </c>
    </row>
    <row r="234" spans="1:9" x14ac:dyDescent="0.2">
      <c r="A234" s="46"/>
      <c r="B234" s="47" t="s">
        <v>0</v>
      </c>
      <c r="C234" s="48"/>
      <c r="D234" s="9">
        <v>1</v>
      </c>
      <c r="E234" s="9"/>
      <c r="F234" s="9">
        <v>1</v>
      </c>
      <c r="G234" s="9"/>
      <c r="H234" s="9"/>
      <c r="I234" s="49">
        <v>2</v>
      </c>
    </row>
    <row r="235" spans="1:9" x14ac:dyDescent="0.2">
      <c r="A235" s="57" t="s">
        <v>298</v>
      </c>
      <c r="B235" s="58"/>
      <c r="C235" s="59"/>
      <c r="D235" s="60">
        <v>3</v>
      </c>
      <c r="E235" s="60">
        <v>2</v>
      </c>
      <c r="F235" s="60">
        <v>3</v>
      </c>
      <c r="G235" s="60">
        <v>1</v>
      </c>
      <c r="H235" s="60"/>
      <c r="I235" s="61">
        <v>9</v>
      </c>
    </row>
    <row r="236" spans="1:9" x14ac:dyDescent="0.2">
      <c r="A236" s="40" t="s">
        <v>226</v>
      </c>
      <c r="B236" s="40" t="s">
        <v>13</v>
      </c>
      <c r="C236" s="43"/>
      <c r="D236" s="44"/>
      <c r="E236" s="44"/>
      <c r="F236" s="44"/>
      <c r="G236" s="44"/>
      <c r="H236" s="44">
        <v>1</v>
      </c>
      <c r="I236" s="45">
        <v>1</v>
      </c>
    </row>
    <row r="237" spans="1:9" x14ac:dyDescent="0.2">
      <c r="A237" s="46"/>
      <c r="B237" s="47" t="s">
        <v>15</v>
      </c>
      <c r="C237" s="48"/>
      <c r="D237" s="9">
        <v>1</v>
      </c>
      <c r="E237" s="9"/>
      <c r="F237" s="9"/>
      <c r="G237" s="9"/>
      <c r="H237" s="9"/>
      <c r="I237" s="49">
        <v>1</v>
      </c>
    </row>
    <row r="238" spans="1:9" x14ac:dyDescent="0.2">
      <c r="A238" s="57" t="s">
        <v>299</v>
      </c>
      <c r="B238" s="58"/>
      <c r="C238" s="59"/>
      <c r="D238" s="60">
        <v>1</v>
      </c>
      <c r="E238" s="60"/>
      <c r="F238" s="60"/>
      <c r="G238" s="60"/>
      <c r="H238" s="60">
        <v>1</v>
      </c>
      <c r="I238" s="61">
        <v>2</v>
      </c>
    </row>
    <row r="239" spans="1:9" x14ac:dyDescent="0.2">
      <c r="A239" s="40" t="s">
        <v>93</v>
      </c>
      <c r="B239" s="40" t="s">
        <v>12</v>
      </c>
      <c r="C239" s="43">
        <v>1</v>
      </c>
      <c r="D239" s="44"/>
      <c r="E239" s="44">
        <v>1</v>
      </c>
      <c r="F239" s="44"/>
      <c r="G239" s="44">
        <v>1</v>
      </c>
      <c r="H239" s="44"/>
      <c r="I239" s="45">
        <v>3</v>
      </c>
    </row>
    <row r="240" spans="1:9" x14ac:dyDescent="0.2">
      <c r="A240" s="46"/>
      <c r="B240" s="47" t="s">
        <v>13</v>
      </c>
      <c r="C240" s="48">
        <v>1</v>
      </c>
      <c r="D240" s="9"/>
      <c r="E240" s="9">
        <v>1</v>
      </c>
      <c r="F240" s="9"/>
      <c r="G240" s="9">
        <v>2</v>
      </c>
      <c r="H240" s="9"/>
      <c r="I240" s="49">
        <v>4</v>
      </c>
    </row>
    <row r="241" spans="1:9" x14ac:dyDescent="0.2">
      <c r="A241" s="46"/>
      <c r="B241" s="47" t="s">
        <v>14</v>
      </c>
      <c r="C241" s="48">
        <v>1</v>
      </c>
      <c r="D241" s="9"/>
      <c r="E241" s="9">
        <v>1</v>
      </c>
      <c r="F241" s="9"/>
      <c r="G241" s="9">
        <v>1</v>
      </c>
      <c r="H241" s="9"/>
      <c r="I241" s="49">
        <v>3</v>
      </c>
    </row>
    <row r="242" spans="1:9" x14ac:dyDescent="0.2">
      <c r="A242" s="46"/>
      <c r="B242" s="47" t="s">
        <v>15</v>
      </c>
      <c r="C242" s="48">
        <v>2</v>
      </c>
      <c r="D242" s="9"/>
      <c r="E242" s="9"/>
      <c r="F242" s="9"/>
      <c r="G242" s="9"/>
      <c r="H242" s="9"/>
      <c r="I242" s="49">
        <v>2</v>
      </c>
    </row>
    <row r="243" spans="1:9" x14ac:dyDescent="0.2">
      <c r="A243" s="46"/>
      <c r="B243" s="47" t="s">
        <v>0</v>
      </c>
      <c r="C243" s="48">
        <v>1</v>
      </c>
      <c r="D243" s="9"/>
      <c r="E243" s="9">
        <v>1</v>
      </c>
      <c r="F243" s="9"/>
      <c r="G243" s="9">
        <v>1</v>
      </c>
      <c r="H243" s="9"/>
      <c r="I243" s="49">
        <v>3</v>
      </c>
    </row>
    <row r="244" spans="1:9" x14ac:dyDescent="0.2">
      <c r="A244" s="57" t="s">
        <v>107</v>
      </c>
      <c r="B244" s="58"/>
      <c r="C244" s="59">
        <v>6</v>
      </c>
      <c r="D244" s="60"/>
      <c r="E244" s="60">
        <v>4</v>
      </c>
      <c r="F244" s="60"/>
      <c r="G244" s="60">
        <v>5</v>
      </c>
      <c r="H244" s="60"/>
      <c r="I244" s="61">
        <v>15</v>
      </c>
    </row>
    <row r="245" spans="1:9" x14ac:dyDescent="0.2">
      <c r="A245" s="40" t="s">
        <v>270</v>
      </c>
      <c r="B245" s="40" t="s">
        <v>13</v>
      </c>
      <c r="C245" s="43"/>
      <c r="D245" s="44"/>
      <c r="E245" s="44">
        <v>1</v>
      </c>
      <c r="F245" s="44"/>
      <c r="G245" s="44"/>
      <c r="H245" s="44"/>
      <c r="I245" s="45">
        <v>1</v>
      </c>
    </row>
    <row r="246" spans="1:9" x14ac:dyDescent="0.2">
      <c r="A246" s="57" t="s">
        <v>362</v>
      </c>
      <c r="B246" s="58"/>
      <c r="C246" s="59"/>
      <c r="D246" s="60"/>
      <c r="E246" s="60">
        <v>1</v>
      </c>
      <c r="F246" s="60"/>
      <c r="G246" s="60"/>
      <c r="H246" s="60"/>
      <c r="I246" s="61">
        <v>1</v>
      </c>
    </row>
    <row r="247" spans="1:9" x14ac:dyDescent="0.2">
      <c r="A247" s="40" t="s">
        <v>102</v>
      </c>
      <c r="B247" s="40" t="s">
        <v>12</v>
      </c>
      <c r="C247" s="43">
        <v>1</v>
      </c>
      <c r="D247" s="44"/>
      <c r="E247" s="44"/>
      <c r="F247" s="44"/>
      <c r="G247" s="44"/>
      <c r="H247" s="44"/>
      <c r="I247" s="45">
        <v>1</v>
      </c>
    </row>
    <row r="248" spans="1:9" x14ac:dyDescent="0.2">
      <c r="A248" s="46"/>
      <c r="B248" s="47" t="s">
        <v>0</v>
      </c>
      <c r="C248" s="48"/>
      <c r="D248" s="9">
        <v>1</v>
      </c>
      <c r="E248" s="9"/>
      <c r="F248" s="9"/>
      <c r="G248" s="9"/>
      <c r="H248" s="9"/>
      <c r="I248" s="49">
        <v>1</v>
      </c>
    </row>
    <row r="249" spans="1:9" x14ac:dyDescent="0.2">
      <c r="A249" s="57" t="s">
        <v>103</v>
      </c>
      <c r="B249" s="58"/>
      <c r="C249" s="59">
        <v>1</v>
      </c>
      <c r="D249" s="60">
        <v>1</v>
      </c>
      <c r="E249" s="60"/>
      <c r="F249" s="60"/>
      <c r="G249" s="60"/>
      <c r="H249" s="60"/>
      <c r="I249" s="61">
        <v>2</v>
      </c>
    </row>
    <row r="250" spans="1:9" x14ac:dyDescent="0.2">
      <c r="A250" s="40" t="s">
        <v>254</v>
      </c>
      <c r="B250" s="40" t="s">
        <v>12</v>
      </c>
      <c r="C250" s="43"/>
      <c r="D250" s="44"/>
      <c r="E250" s="44"/>
      <c r="F250" s="44"/>
      <c r="G250" s="44"/>
      <c r="H250" s="44">
        <v>1</v>
      </c>
      <c r="I250" s="45">
        <v>1</v>
      </c>
    </row>
    <row r="251" spans="1:9" x14ac:dyDescent="0.2">
      <c r="A251" s="46"/>
      <c r="B251" s="47" t="s">
        <v>13</v>
      </c>
      <c r="C251" s="48"/>
      <c r="D251" s="9"/>
      <c r="E251" s="9">
        <v>1</v>
      </c>
      <c r="F251" s="9"/>
      <c r="G251" s="9">
        <v>1</v>
      </c>
      <c r="H251" s="9"/>
      <c r="I251" s="49">
        <v>2</v>
      </c>
    </row>
    <row r="252" spans="1:9" x14ac:dyDescent="0.2">
      <c r="A252" s="57" t="s">
        <v>300</v>
      </c>
      <c r="B252" s="58"/>
      <c r="C252" s="59"/>
      <c r="D252" s="60"/>
      <c r="E252" s="60">
        <v>1</v>
      </c>
      <c r="F252" s="60"/>
      <c r="G252" s="60">
        <v>1</v>
      </c>
      <c r="H252" s="60">
        <v>1</v>
      </c>
      <c r="I252" s="61">
        <v>3</v>
      </c>
    </row>
    <row r="253" spans="1:9" x14ac:dyDescent="0.2">
      <c r="A253" s="40" t="s">
        <v>253</v>
      </c>
      <c r="B253" s="40" t="s">
        <v>12</v>
      </c>
      <c r="C253" s="43"/>
      <c r="D253" s="44"/>
      <c r="E253" s="44"/>
      <c r="F253" s="44"/>
      <c r="G253" s="44">
        <v>1</v>
      </c>
      <c r="H253" s="44"/>
      <c r="I253" s="45">
        <v>1</v>
      </c>
    </row>
    <row r="254" spans="1:9" x14ac:dyDescent="0.2">
      <c r="A254" s="57" t="s">
        <v>301</v>
      </c>
      <c r="B254" s="58"/>
      <c r="C254" s="59"/>
      <c r="D254" s="60"/>
      <c r="E254" s="60"/>
      <c r="F254" s="60"/>
      <c r="G254" s="60">
        <v>1</v>
      </c>
      <c r="H254" s="60"/>
      <c r="I254" s="61">
        <v>1</v>
      </c>
    </row>
    <row r="255" spans="1:9" x14ac:dyDescent="0.2">
      <c r="A255" s="40" t="s">
        <v>258</v>
      </c>
      <c r="B255" s="40" t="s">
        <v>13</v>
      </c>
      <c r="C255" s="43"/>
      <c r="D255" s="44">
        <v>1</v>
      </c>
      <c r="E255" s="44"/>
      <c r="F255" s="44"/>
      <c r="G255" s="44"/>
      <c r="H255" s="44"/>
      <c r="I255" s="45">
        <v>1</v>
      </c>
    </row>
    <row r="256" spans="1:9" x14ac:dyDescent="0.2">
      <c r="A256" s="46"/>
      <c r="B256" s="47" t="s">
        <v>14</v>
      </c>
      <c r="C256" s="48"/>
      <c r="D256" s="9">
        <v>1</v>
      </c>
      <c r="E256" s="9"/>
      <c r="F256" s="9"/>
      <c r="G256" s="9"/>
      <c r="H256" s="9"/>
      <c r="I256" s="49">
        <v>1</v>
      </c>
    </row>
    <row r="257" spans="1:9" x14ac:dyDescent="0.2">
      <c r="A257" s="57" t="s">
        <v>303</v>
      </c>
      <c r="B257" s="58"/>
      <c r="C257" s="59"/>
      <c r="D257" s="60">
        <v>2</v>
      </c>
      <c r="E257" s="60"/>
      <c r="F257" s="60"/>
      <c r="G257" s="60"/>
      <c r="H257" s="60"/>
      <c r="I257" s="61">
        <v>2</v>
      </c>
    </row>
    <row r="258" spans="1:9" x14ac:dyDescent="0.2">
      <c r="A258" s="40" t="s">
        <v>27</v>
      </c>
      <c r="B258" s="40" t="s">
        <v>12</v>
      </c>
      <c r="C258" s="43"/>
      <c r="D258" s="44"/>
      <c r="E258" s="44"/>
      <c r="F258" s="44"/>
      <c r="G258" s="44"/>
      <c r="H258" s="44">
        <v>1</v>
      </c>
      <c r="I258" s="45">
        <v>1</v>
      </c>
    </row>
    <row r="259" spans="1:9" x14ac:dyDescent="0.2">
      <c r="A259" s="46"/>
      <c r="B259" s="47" t="s">
        <v>0</v>
      </c>
      <c r="C259" s="48">
        <v>1</v>
      </c>
      <c r="D259" s="9">
        <v>1</v>
      </c>
      <c r="E259" s="9"/>
      <c r="F259" s="9"/>
      <c r="G259" s="9"/>
      <c r="H259" s="9"/>
      <c r="I259" s="49">
        <v>2</v>
      </c>
    </row>
    <row r="260" spans="1:9" x14ac:dyDescent="0.2">
      <c r="A260" s="57" t="s">
        <v>114</v>
      </c>
      <c r="B260" s="58"/>
      <c r="C260" s="59">
        <v>1</v>
      </c>
      <c r="D260" s="60">
        <v>1</v>
      </c>
      <c r="E260" s="60"/>
      <c r="F260" s="60"/>
      <c r="G260" s="60"/>
      <c r="H260" s="60">
        <v>1</v>
      </c>
      <c r="I260" s="61">
        <v>3</v>
      </c>
    </row>
    <row r="261" spans="1:9" x14ac:dyDescent="0.2">
      <c r="A261" s="50" t="s">
        <v>65</v>
      </c>
      <c r="B261" s="51"/>
      <c r="C261" s="52">
        <v>176</v>
      </c>
      <c r="D261" s="53">
        <v>176</v>
      </c>
      <c r="E261" s="53">
        <v>176</v>
      </c>
      <c r="F261" s="53">
        <v>176</v>
      </c>
      <c r="G261" s="53">
        <v>176</v>
      </c>
      <c r="H261" s="53">
        <v>176</v>
      </c>
      <c r="I261" s="54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73"/>
  <sheetViews>
    <sheetView topLeftCell="A67" workbookViewId="0">
      <selection activeCell="C42" sqref="C42"/>
    </sheetView>
  </sheetViews>
  <sheetFormatPr defaultColWidth="8.85546875" defaultRowHeight="12.75" x14ac:dyDescent="0.2"/>
  <cols>
    <col min="1" max="1" width="14.42578125" customWidth="1"/>
    <col min="2" max="2" width="10.85546875" customWidth="1"/>
    <col min="3" max="7" width="10.7109375" bestFit="1" customWidth="1"/>
    <col min="8" max="8" width="10.7109375" customWidth="1"/>
    <col min="9" max="9" width="10.42578125" bestFit="1" customWidth="1"/>
    <col min="10" max="10" width="10.42578125" customWidth="1"/>
    <col min="11" max="11" width="10.42578125" bestFit="1" customWidth="1"/>
  </cols>
  <sheetData>
    <row r="2" spans="1:9" x14ac:dyDescent="0.2">
      <c r="A2" s="55" t="s">
        <v>82</v>
      </c>
      <c r="B2" s="56" t="s">
        <v>66</v>
      </c>
    </row>
    <row r="4" spans="1:9" x14ac:dyDescent="0.2">
      <c r="A4" s="37" t="s">
        <v>67</v>
      </c>
      <c r="B4" s="38"/>
      <c r="C4" s="37" t="s">
        <v>53</v>
      </c>
      <c r="D4" s="38"/>
      <c r="E4" s="38"/>
      <c r="F4" s="38"/>
      <c r="G4" s="38"/>
      <c r="H4" s="38"/>
      <c r="I4" s="39"/>
    </row>
    <row r="5" spans="1:9" x14ac:dyDescent="0.2">
      <c r="A5" s="37" t="s">
        <v>63</v>
      </c>
      <c r="B5" s="37" t="s">
        <v>54</v>
      </c>
      <c r="C5" s="40" t="s">
        <v>1</v>
      </c>
      <c r="D5" s="41" t="s">
        <v>2</v>
      </c>
      <c r="E5" s="41" t="s">
        <v>3</v>
      </c>
      <c r="F5" s="41" t="s">
        <v>4</v>
      </c>
      <c r="G5" s="41" t="s">
        <v>5</v>
      </c>
      <c r="H5" s="41" t="s">
        <v>6</v>
      </c>
      <c r="I5" s="42" t="s">
        <v>65</v>
      </c>
    </row>
    <row r="6" spans="1:9" x14ac:dyDescent="0.2">
      <c r="A6" s="40">
        <v>0</v>
      </c>
      <c r="B6" s="40" t="s">
        <v>12</v>
      </c>
      <c r="C6" s="43">
        <v>15</v>
      </c>
      <c r="D6" s="44">
        <v>15</v>
      </c>
      <c r="E6" s="44">
        <v>12</v>
      </c>
      <c r="F6" s="44">
        <v>12</v>
      </c>
      <c r="G6" s="44">
        <v>13</v>
      </c>
      <c r="H6" s="44">
        <v>12</v>
      </c>
      <c r="I6" s="45">
        <v>79</v>
      </c>
    </row>
    <row r="7" spans="1:9" x14ac:dyDescent="0.2">
      <c r="A7" s="46"/>
      <c r="B7" s="47" t="s">
        <v>13</v>
      </c>
      <c r="C7" s="48">
        <v>10</v>
      </c>
      <c r="D7" s="9">
        <v>7</v>
      </c>
      <c r="E7" s="9">
        <v>9</v>
      </c>
      <c r="F7" s="9">
        <v>9</v>
      </c>
      <c r="G7" s="9">
        <v>11</v>
      </c>
      <c r="H7" s="9">
        <v>15</v>
      </c>
      <c r="I7" s="49">
        <v>61</v>
      </c>
    </row>
    <row r="8" spans="1:9" x14ac:dyDescent="0.2">
      <c r="A8" s="46"/>
      <c r="B8" s="47" t="s">
        <v>14</v>
      </c>
      <c r="C8" s="48">
        <v>12</v>
      </c>
      <c r="D8" s="9">
        <v>11</v>
      </c>
      <c r="E8" s="9">
        <v>10</v>
      </c>
      <c r="F8" s="9">
        <v>9</v>
      </c>
      <c r="G8" s="9">
        <v>18</v>
      </c>
      <c r="H8" s="9">
        <v>18</v>
      </c>
      <c r="I8" s="49">
        <v>78</v>
      </c>
    </row>
    <row r="9" spans="1:9" x14ac:dyDescent="0.2">
      <c r="A9" s="46"/>
      <c r="B9" s="47" t="s">
        <v>15</v>
      </c>
      <c r="C9" s="48">
        <v>15</v>
      </c>
      <c r="D9" s="9">
        <v>12</v>
      </c>
      <c r="E9" s="9">
        <v>15</v>
      </c>
      <c r="F9" s="9">
        <v>15</v>
      </c>
      <c r="G9" s="9">
        <v>14</v>
      </c>
      <c r="H9" s="9">
        <v>15</v>
      </c>
      <c r="I9" s="49">
        <v>86</v>
      </c>
    </row>
    <row r="10" spans="1:9" x14ac:dyDescent="0.2">
      <c r="A10" s="46"/>
      <c r="B10" s="47" t="s">
        <v>16</v>
      </c>
      <c r="C10" s="48">
        <v>24</v>
      </c>
      <c r="D10" s="9">
        <v>24</v>
      </c>
      <c r="E10" s="9">
        <v>23</v>
      </c>
      <c r="F10" s="9">
        <v>24</v>
      </c>
      <c r="G10" s="9">
        <v>26</v>
      </c>
      <c r="H10" s="9">
        <v>26</v>
      </c>
      <c r="I10" s="49">
        <v>147</v>
      </c>
    </row>
    <row r="11" spans="1:9" x14ac:dyDescent="0.2">
      <c r="A11" s="46"/>
      <c r="B11" s="47" t="s">
        <v>0</v>
      </c>
      <c r="C11" s="48">
        <v>22</v>
      </c>
      <c r="D11" s="9">
        <v>17</v>
      </c>
      <c r="E11" s="9">
        <v>14</v>
      </c>
      <c r="F11" s="9">
        <v>17</v>
      </c>
      <c r="G11" s="9">
        <v>19</v>
      </c>
      <c r="H11" s="9">
        <v>23</v>
      </c>
      <c r="I11" s="49">
        <v>112</v>
      </c>
    </row>
    <row r="12" spans="1:9" x14ac:dyDescent="0.2">
      <c r="A12" s="40" t="s">
        <v>68</v>
      </c>
      <c r="B12" s="38"/>
      <c r="C12" s="43">
        <v>98</v>
      </c>
      <c r="D12" s="44">
        <v>86</v>
      </c>
      <c r="E12" s="44">
        <v>83</v>
      </c>
      <c r="F12" s="44">
        <v>86</v>
      </c>
      <c r="G12" s="44">
        <v>101</v>
      </c>
      <c r="H12" s="44">
        <v>109</v>
      </c>
      <c r="I12" s="45">
        <v>563</v>
      </c>
    </row>
    <row r="13" spans="1:9" x14ac:dyDescent="0.2">
      <c r="A13" s="40" t="s">
        <v>262</v>
      </c>
      <c r="B13" s="40" t="s">
        <v>14</v>
      </c>
      <c r="C13" s="43"/>
      <c r="D13" s="44"/>
      <c r="E13" s="44">
        <v>1</v>
      </c>
      <c r="F13" s="44">
        <v>1</v>
      </c>
      <c r="G13" s="44"/>
      <c r="H13" s="44"/>
      <c r="I13" s="45">
        <v>2</v>
      </c>
    </row>
    <row r="14" spans="1:9" x14ac:dyDescent="0.2">
      <c r="A14" s="40" t="s">
        <v>304</v>
      </c>
      <c r="B14" s="38"/>
      <c r="C14" s="43"/>
      <c r="D14" s="44"/>
      <c r="E14" s="44">
        <v>1</v>
      </c>
      <c r="F14" s="44">
        <v>1</v>
      </c>
      <c r="G14" s="44"/>
      <c r="H14" s="44"/>
      <c r="I14" s="45">
        <v>2</v>
      </c>
    </row>
    <row r="15" spans="1:9" x14ac:dyDescent="0.2">
      <c r="A15" s="40" t="s">
        <v>216</v>
      </c>
      <c r="B15" s="40" t="s">
        <v>14</v>
      </c>
      <c r="C15" s="43"/>
      <c r="D15" s="44"/>
      <c r="E15" s="44">
        <v>1</v>
      </c>
      <c r="F15" s="44">
        <v>1</v>
      </c>
      <c r="G15" s="44"/>
      <c r="H15" s="44"/>
      <c r="I15" s="45">
        <v>2</v>
      </c>
    </row>
    <row r="16" spans="1:9" x14ac:dyDescent="0.2">
      <c r="A16" s="40" t="s">
        <v>305</v>
      </c>
      <c r="B16" s="38"/>
      <c r="C16" s="43"/>
      <c r="D16" s="44"/>
      <c r="E16" s="44">
        <v>1</v>
      </c>
      <c r="F16" s="44">
        <v>1</v>
      </c>
      <c r="G16" s="44"/>
      <c r="H16" s="44"/>
      <c r="I16" s="45">
        <v>2</v>
      </c>
    </row>
    <row r="17" spans="1:9" x14ac:dyDescent="0.2">
      <c r="A17" s="40" t="s">
        <v>191</v>
      </c>
      <c r="B17" s="40" t="s">
        <v>13</v>
      </c>
      <c r="C17" s="43">
        <v>1</v>
      </c>
      <c r="D17" s="44">
        <v>1</v>
      </c>
      <c r="E17" s="44"/>
      <c r="F17" s="44"/>
      <c r="G17" s="44"/>
      <c r="H17" s="44"/>
      <c r="I17" s="45">
        <v>2</v>
      </c>
    </row>
    <row r="18" spans="1:9" x14ac:dyDescent="0.2">
      <c r="A18" s="46"/>
      <c r="B18" s="47" t="s">
        <v>15</v>
      </c>
      <c r="C18" s="48">
        <v>1</v>
      </c>
      <c r="D18" s="9">
        <v>1</v>
      </c>
      <c r="E18" s="9"/>
      <c r="F18" s="9">
        <v>1</v>
      </c>
      <c r="G18" s="9"/>
      <c r="H18" s="9"/>
      <c r="I18" s="49">
        <v>3</v>
      </c>
    </row>
    <row r="19" spans="1:9" x14ac:dyDescent="0.2">
      <c r="A19" s="46"/>
      <c r="B19" s="47" t="s">
        <v>0</v>
      </c>
      <c r="C19" s="48"/>
      <c r="D19" s="9"/>
      <c r="E19" s="9"/>
      <c r="F19" s="9">
        <v>1</v>
      </c>
      <c r="G19" s="9">
        <v>1</v>
      </c>
      <c r="H19" s="9"/>
      <c r="I19" s="49">
        <v>2</v>
      </c>
    </row>
    <row r="20" spans="1:9" x14ac:dyDescent="0.2">
      <c r="A20" s="40" t="s">
        <v>193</v>
      </c>
      <c r="B20" s="38"/>
      <c r="C20" s="43">
        <v>2</v>
      </c>
      <c r="D20" s="44">
        <v>2</v>
      </c>
      <c r="E20" s="44"/>
      <c r="F20" s="44">
        <v>2</v>
      </c>
      <c r="G20" s="44">
        <v>1</v>
      </c>
      <c r="H20" s="44"/>
      <c r="I20" s="45">
        <v>7</v>
      </c>
    </row>
    <row r="21" spans="1:9" x14ac:dyDescent="0.2">
      <c r="A21" s="40" t="s">
        <v>196</v>
      </c>
      <c r="B21" s="40" t="s">
        <v>12</v>
      </c>
      <c r="C21" s="43">
        <v>1</v>
      </c>
      <c r="D21" s="44"/>
      <c r="E21" s="44"/>
      <c r="F21" s="44"/>
      <c r="G21" s="44"/>
      <c r="H21" s="44"/>
      <c r="I21" s="45">
        <v>1</v>
      </c>
    </row>
    <row r="22" spans="1:9" x14ac:dyDescent="0.2">
      <c r="A22" s="46"/>
      <c r="B22" s="47" t="s">
        <v>13</v>
      </c>
      <c r="C22" s="48"/>
      <c r="D22" s="9"/>
      <c r="E22" s="9">
        <v>1</v>
      </c>
      <c r="F22" s="9">
        <v>1</v>
      </c>
      <c r="G22" s="9">
        <v>1</v>
      </c>
      <c r="H22" s="9"/>
      <c r="I22" s="49">
        <v>3</v>
      </c>
    </row>
    <row r="23" spans="1:9" x14ac:dyDescent="0.2">
      <c r="A23" s="46"/>
      <c r="B23" s="47" t="s">
        <v>14</v>
      </c>
      <c r="C23" s="48"/>
      <c r="D23" s="9"/>
      <c r="E23" s="9"/>
      <c r="F23" s="9"/>
      <c r="G23" s="9">
        <v>1</v>
      </c>
      <c r="H23" s="9"/>
      <c r="I23" s="49">
        <v>1</v>
      </c>
    </row>
    <row r="24" spans="1:9" x14ac:dyDescent="0.2">
      <c r="A24" s="40" t="s">
        <v>197</v>
      </c>
      <c r="B24" s="38"/>
      <c r="C24" s="43">
        <v>1</v>
      </c>
      <c r="D24" s="44"/>
      <c r="E24" s="44">
        <v>1</v>
      </c>
      <c r="F24" s="44">
        <v>1</v>
      </c>
      <c r="G24" s="44">
        <v>2</v>
      </c>
      <c r="H24" s="44"/>
      <c r="I24" s="45">
        <v>5</v>
      </c>
    </row>
    <row r="25" spans="1:9" x14ac:dyDescent="0.2">
      <c r="A25" s="40" t="s">
        <v>192</v>
      </c>
      <c r="B25" s="40" t="s">
        <v>13</v>
      </c>
      <c r="C25" s="43">
        <v>1</v>
      </c>
      <c r="D25" s="44">
        <v>1</v>
      </c>
      <c r="E25" s="44"/>
      <c r="F25" s="44"/>
      <c r="G25" s="44">
        <v>1</v>
      </c>
      <c r="H25" s="44">
        <v>2</v>
      </c>
      <c r="I25" s="45">
        <v>5</v>
      </c>
    </row>
    <row r="26" spans="1:9" x14ac:dyDescent="0.2">
      <c r="A26" s="46"/>
      <c r="B26" s="47" t="s">
        <v>15</v>
      </c>
      <c r="C26" s="48"/>
      <c r="D26" s="9"/>
      <c r="E26" s="9"/>
      <c r="F26" s="9"/>
      <c r="G26" s="9">
        <v>1</v>
      </c>
      <c r="H26" s="9">
        <v>1</v>
      </c>
      <c r="I26" s="49">
        <v>2</v>
      </c>
    </row>
    <row r="27" spans="1:9" x14ac:dyDescent="0.2">
      <c r="A27" s="46"/>
      <c r="B27" s="47" t="s">
        <v>0</v>
      </c>
      <c r="C27" s="48"/>
      <c r="D27" s="9"/>
      <c r="E27" s="9"/>
      <c r="F27" s="9"/>
      <c r="G27" s="9"/>
      <c r="H27" s="9">
        <v>1</v>
      </c>
      <c r="I27" s="49">
        <v>1</v>
      </c>
    </row>
    <row r="28" spans="1:9" x14ac:dyDescent="0.2">
      <c r="A28" s="40" t="s">
        <v>194</v>
      </c>
      <c r="B28" s="38"/>
      <c r="C28" s="43">
        <v>1</v>
      </c>
      <c r="D28" s="44">
        <v>1</v>
      </c>
      <c r="E28" s="44"/>
      <c r="F28" s="44"/>
      <c r="G28" s="44">
        <v>2</v>
      </c>
      <c r="H28" s="44">
        <v>4</v>
      </c>
      <c r="I28" s="45">
        <v>8</v>
      </c>
    </row>
    <row r="29" spans="1:9" x14ac:dyDescent="0.2">
      <c r="A29" s="40" t="s">
        <v>363</v>
      </c>
      <c r="B29" s="40" t="s">
        <v>14</v>
      </c>
      <c r="C29" s="43">
        <v>1</v>
      </c>
      <c r="D29" s="44">
        <v>1</v>
      </c>
      <c r="E29" s="44"/>
      <c r="F29" s="44"/>
      <c r="G29" s="44"/>
      <c r="H29" s="44"/>
      <c r="I29" s="45">
        <v>2</v>
      </c>
    </row>
    <row r="30" spans="1:9" x14ac:dyDescent="0.2">
      <c r="A30" s="40" t="s">
        <v>364</v>
      </c>
      <c r="B30" s="38"/>
      <c r="C30" s="43">
        <v>1</v>
      </c>
      <c r="D30" s="44">
        <v>1</v>
      </c>
      <c r="E30" s="44"/>
      <c r="F30" s="44"/>
      <c r="G30" s="44"/>
      <c r="H30" s="44"/>
      <c r="I30" s="45">
        <v>2</v>
      </c>
    </row>
    <row r="31" spans="1:9" x14ac:dyDescent="0.2">
      <c r="A31" s="40" t="s">
        <v>181</v>
      </c>
      <c r="B31" s="40" t="s">
        <v>12</v>
      </c>
      <c r="C31" s="43">
        <v>1</v>
      </c>
      <c r="D31" s="44">
        <v>1</v>
      </c>
      <c r="E31" s="44">
        <v>1</v>
      </c>
      <c r="F31" s="44"/>
      <c r="G31" s="44"/>
      <c r="H31" s="44"/>
      <c r="I31" s="45">
        <v>3</v>
      </c>
    </row>
    <row r="32" spans="1:9" x14ac:dyDescent="0.2">
      <c r="A32" s="46"/>
      <c r="B32" s="47" t="s">
        <v>14</v>
      </c>
      <c r="C32" s="48">
        <v>2</v>
      </c>
      <c r="D32" s="9">
        <v>1</v>
      </c>
      <c r="E32" s="9"/>
      <c r="F32" s="9"/>
      <c r="G32" s="9">
        <v>1</v>
      </c>
      <c r="H32" s="9"/>
      <c r="I32" s="49">
        <v>4</v>
      </c>
    </row>
    <row r="33" spans="1:9" x14ac:dyDescent="0.2">
      <c r="A33" s="40" t="s">
        <v>185</v>
      </c>
      <c r="B33" s="38"/>
      <c r="C33" s="43">
        <v>3</v>
      </c>
      <c r="D33" s="44">
        <v>2</v>
      </c>
      <c r="E33" s="44">
        <v>1</v>
      </c>
      <c r="F33" s="44"/>
      <c r="G33" s="44">
        <v>1</v>
      </c>
      <c r="H33" s="44"/>
      <c r="I33" s="45">
        <v>7</v>
      </c>
    </row>
    <row r="34" spans="1:9" x14ac:dyDescent="0.2">
      <c r="A34" s="40" t="s">
        <v>182</v>
      </c>
      <c r="B34" s="40" t="s">
        <v>12</v>
      </c>
      <c r="C34" s="43">
        <v>1</v>
      </c>
      <c r="D34" s="44"/>
      <c r="E34" s="44"/>
      <c r="F34" s="44"/>
      <c r="G34" s="44">
        <v>1</v>
      </c>
      <c r="H34" s="44">
        <v>1</v>
      </c>
      <c r="I34" s="45">
        <v>3</v>
      </c>
    </row>
    <row r="35" spans="1:9" x14ac:dyDescent="0.2">
      <c r="A35" s="46"/>
      <c r="B35" s="47" t="s">
        <v>13</v>
      </c>
      <c r="C35" s="48">
        <v>1</v>
      </c>
      <c r="D35" s="9">
        <v>1</v>
      </c>
      <c r="E35" s="9"/>
      <c r="F35" s="9"/>
      <c r="G35" s="9"/>
      <c r="H35" s="9"/>
      <c r="I35" s="49">
        <v>2</v>
      </c>
    </row>
    <row r="36" spans="1:9" x14ac:dyDescent="0.2">
      <c r="A36" s="46"/>
      <c r="B36" s="47" t="s">
        <v>14</v>
      </c>
      <c r="C36" s="48"/>
      <c r="D36" s="9"/>
      <c r="E36" s="9">
        <v>1</v>
      </c>
      <c r="F36" s="9"/>
      <c r="G36" s="9"/>
      <c r="H36" s="9"/>
      <c r="I36" s="49">
        <v>1</v>
      </c>
    </row>
    <row r="37" spans="1:9" x14ac:dyDescent="0.2">
      <c r="A37" s="46"/>
      <c r="B37" s="47" t="s">
        <v>15</v>
      </c>
      <c r="C37" s="48"/>
      <c r="D37" s="9"/>
      <c r="E37" s="9"/>
      <c r="F37" s="9">
        <v>1</v>
      </c>
      <c r="G37" s="9"/>
      <c r="H37" s="9"/>
      <c r="I37" s="49">
        <v>1</v>
      </c>
    </row>
    <row r="38" spans="1:9" x14ac:dyDescent="0.2">
      <c r="A38" s="40" t="s">
        <v>186</v>
      </c>
      <c r="B38" s="38"/>
      <c r="C38" s="43">
        <v>2</v>
      </c>
      <c r="D38" s="44">
        <v>1</v>
      </c>
      <c r="E38" s="44">
        <v>1</v>
      </c>
      <c r="F38" s="44">
        <v>1</v>
      </c>
      <c r="G38" s="44">
        <v>1</v>
      </c>
      <c r="H38" s="44">
        <v>1</v>
      </c>
      <c r="I38" s="45">
        <v>7</v>
      </c>
    </row>
    <row r="39" spans="1:9" x14ac:dyDescent="0.2">
      <c r="A39" s="40" t="s">
        <v>183</v>
      </c>
      <c r="B39" s="40" t="s">
        <v>13</v>
      </c>
      <c r="C39" s="43"/>
      <c r="D39" s="44"/>
      <c r="E39" s="44">
        <v>1</v>
      </c>
      <c r="F39" s="44">
        <v>1</v>
      </c>
      <c r="G39" s="44"/>
      <c r="H39" s="44"/>
      <c r="I39" s="45">
        <v>2</v>
      </c>
    </row>
    <row r="40" spans="1:9" x14ac:dyDescent="0.2">
      <c r="A40" s="46"/>
      <c r="B40" s="47" t="s">
        <v>14</v>
      </c>
      <c r="C40" s="48"/>
      <c r="D40" s="9"/>
      <c r="E40" s="9"/>
      <c r="F40" s="9"/>
      <c r="G40" s="9">
        <v>1</v>
      </c>
      <c r="H40" s="9"/>
      <c r="I40" s="49">
        <v>1</v>
      </c>
    </row>
    <row r="41" spans="1:9" x14ac:dyDescent="0.2">
      <c r="A41" s="46"/>
      <c r="B41" s="47" t="s">
        <v>15</v>
      </c>
      <c r="C41" s="48">
        <v>1</v>
      </c>
      <c r="D41" s="9">
        <v>2</v>
      </c>
      <c r="E41" s="9"/>
      <c r="F41" s="9"/>
      <c r="G41" s="9">
        <v>1</v>
      </c>
      <c r="H41" s="9"/>
      <c r="I41" s="49">
        <v>4</v>
      </c>
    </row>
    <row r="42" spans="1:9" x14ac:dyDescent="0.2">
      <c r="A42" s="40" t="s">
        <v>187</v>
      </c>
      <c r="B42" s="38"/>
      <c r="C42" s="43">
        <v>1</v>
      </c>
      <c r="D42" s="44">
        <v>2</v>
      </c>
      <c r="E42" s="44">
        <v>1</v>
      </c>
      <c r="F42" s="44">
        <v>1</v>
      </c>
      <c r="G42" s="44">
        <v>2</v>
      </c>
      <c r="H42" s="44"/>
      <c r="I42" s="45">
        <v>7</v>
      </c>
    </row>
    <row r="43" spans="1:9" x14ac:dyDescent="0.2">
      <c r="A43" s="40" t="s">
        <v>184</v>
      </c>
      <c r="B43" s="40" t="s">
        <v>13</v>
      </c>
      <c r="C43" s="43"/>
      <c r="D43" s="44"/>
      <c r="E43" s="44"/>
      <c r="F43" s="44"/>
      <c r="G43" s="44">
        <v>1</v>
      </c>
      <c r="H43" s="44">
        <v>1</v>
      </c>
      <c r="I43" s="45">
        <v>2</v>
      </c>
    </row>
    <row r="44" spans="1:9" x14ac:dyDescent="0.2">
      <c r="A44" s="46"/>
      <c r="B44" s="47" t="s">
        <v>15</v>
      </c>
      <c r="C44" s="48"/>
      <c r="D44" s="9"/>
      <c r="E44" s="9">
        <v>1</v>
      </c>
      <c r="F44" s="9">
        <v>1</v>
      </c>
      <c r="G44" s="9">
        <v>1</v>
      </c>
      <c r="H44" s="9"/>
      <c r="I44" s="49">
        <v>3</v>
      </c>
    </row>
    <row r="45" spans="1:9" x14ac:dyDescent="0.2">
      <c r="A45" s="46"/>
      <c r="B45" s="47" t="s">
        <v>0</v>
      </c>
      <c r="C45" s="48"/>
      <c r="D45" s="9"/>
      <c r="E45" s="9">
        <v>1</v>
      </c>
      <c r="F45" s="9"/>
      <c r="G45" s="9"/>
      <c r="H45" s="9"/>
      <c r="I45" s="49">
        <v>1</v>
      </c>
    </row>
    <row r="46" spans="1:9" x14ac:dyDescent="0.2">
      <c r="A46" s="40" t="s">
        <v>188</v>
      </c>
      <c r="B46" s="38"/>
      <c r="C46" s="43"/>
      <c r="D46" s="44"/>
      <c r="E46" s="44">
        <v>2</v>
      </c>
      <c r="F46" s="44">
        <v>1</v>
      </c>
      <c r="G46" s="44">
        <v>2</v>
      </c>
      <c r="H46" s="44">
        <v>1</v>
      </c>
      <c r="I46" s="45">
        <v>6</v>
      </c>
    </row>
    <row r="47" spans="1:9" x14ac:dyDescent="0.2">
      <c r="A47" s="40" t="s">
        <v>306</v>
      </c>
      <c r="B47" s="40" t="s">
        <v>14</v>
      </c>
      <c r="C47" s="43"/>
      <c r="D47" s="44"/>
      <c r="E47" s="44">
        <v>1</v>
      </c>
      <c r="F47" s="44">
        <v>1</v>
      </c>
      <c r="G47" s="44"/>
      <c r="H47" s="44">
        <v>1</v>
      </c>
      <c r="I47" s="45">
        <v>3</v>
      </c>
    </row>
    <row r="48" spans="1:9" x14ac:dyDescent="0.2">
      <c r="A48" s="46"/>
      <c r="B48" s="47" t="s">
        <v>15</v>
      </c>
      <c r="C48" s="48"/>
      <c r="D48" s="9"/>
      <c r="E48" s="9"/>
      <c r="F48" s="9"/>
      <c r="G48" s="9">
        <v>1</v>
      </c>
      <c r="H48" s="9">
        <v>1</v>
      </c>
      <c r="I48" s="49">
        <v>2</v>
      </c>
    </row>
    <row r="49" spans="1:9" x14ac:dyDescent="0.2">
      <c r="A49" s="46"/>
      <c r="B49" s="47" t="s">
        <v>0</v>
      </c>
      <c r="C49" s="48"/>
      <c r="D49" s="9"/>
      <c r="E49" s="9"/>
      <c r="F49" s="9"/>
      <c r="G49" s="9"/>
      <c r="H49" s="9">
        <v>1</v>
      </c>
      <c r="I49" s="49">
        <v>1</v>
      </c>
    </row>
    <row r="50" spans="1:9" x14ac:dyDescent="0.2">
      <c r="A50" s="40" t="s">
        <v>307</v>
      </c>
      <c r="B50" s="38"/>
      <c r="C50" s="43"/>
      <c r="D50" s="44"/>
      <c r="E50" s="44">
        <v>1</v>
      </c>
      <c r="F50" s="44">
        <v>1</v>
      </c>
      <c r="G50" s="44">
        <v>1</v>
      </c>
      <c r="H50" s="44">
        <v>3</v>
      </c>
      <c r="I50" s="45">
        <v>6</v>
      </c>
    </row>
    <row r="51" spans="1:9" x14ac:dyDescent="0.2">
      <c r="A51" s="40" t="s">
        <v>365</v>
      </c>
      <c r="B51" s="40" t="s">
        <v>16</v>
      </c>
      <c r="C51" s="43"/>
      <c r="D51" s="44"/>
      <c r="E51" s="44">
        <v>1</v>
      </c>
      <c r="F51" s="44">
        <v>1</v>
      </c>
      <c r="G51" s="44"/>
      <c r="H51" s="44"/>
      <c r="I51" s="45">
        <v>2</v>
      </c>
    </row>
    <row r="52" spans="1:9" x14ac:dyDescent="0.2">
      <c r="A52" s="40" t="s">
        <v>366</v>
      </c>
      <c r="B52" s="38"/>
      <c r="C52" s="43"/>
      <c r="D52" s="44"/>
      <c r="E52" s="44">
        <v>1</v>
      </c>
      <c r="F52" s="44">
        <v>1</v>
      </c>
      <c r="G52" s="44"/>
      <c r="H52" s="44"/>
      <c r="I52" s="45">
        <v>2</v>
      </c>
    </row>
    <row r="53" spans="1:9" x14ac:dyDescent="0.2">
      <c r="A53" s="40" t="s">
        <v>308</v>
      </c>
      <c r="B53" s="40" t="s">
        <v>14</v>
      </c>
      <c r="C53" s="43"/>
      <c r="D53" s="44"/>
      <c r="E53" s="44">
        <v>1</v>
      </c>
      <c r="F53" s="44">
        <v>1</v>
      </c>
      <c r="G53" s="44"/>
      <c r="H53" s="44"/>
      <c r="I53" s="45">
        <v>2</v>
      </c>
    </row>
    <row r="54" spans="1:9" x14ac:dyDescent="0.2">
      <c r="A54" s="40" t="s">
        <v>309</v>
      </c>
      <c r="B54" s="38"/>
      <c r="C54" s="43"/>
      <c r="D54" s="44"/>
      <c r="E54" s="44">
        <v>1</v>
      </c>
      <c r="F54" s="44">
        <v>1</v>
      </c>
      <c r="G54" s="44"/>
      <c r="H54" s="44"/>
      <c r="I54" s="45">
        <v>2</v>
      </c>
    </row>
    <row r="55" spans="1:9" x14ac:dyDescent="0.2">
      <c r="A55" s="40" t="s">
        <v>310</v>
      </c>
      <c r="B55" s="40" t="s">
        <v>13</v>
      </c>
      <c r="C55" s="43"/>
      <c r="D55" s="44"/>
      <c r="E55" s="44">
        <v>1</v>
      </c>
      <c r="F55" s="44">
        <v>1</v>
      </c>
      <c r="G55" s="44"/>
      <c r="H55" s="44"/>
      <c r="I55" s="45">
        <v>2</v>
      </c>
    </row>
    <row r="56" spans="1:9" x14ac:dyDescent="0.2">
      <c r="A56" s="40" t="s">
        <v>311</v>
      </c>
      <c r="B56" s="38"/>
      <c r="C56" s="43"/>
      <c r="D56" s="44"/>
      <c r="E56" s="44">
        <v>1</v>
      </c>
      <c r="F56" s="44">
        <v>1</v>
      </c>
      <c r="G56" s="44"/>
      <c r="H56" s="44"/>
      <c r="I56" s="45">
        <v>2</v>
      </c>
    </row>
    <row r="57" spans="1:9" x14ac:dyDescent="0.2">
      <c r="A57" s="40" t="s">
        <v>312</v>
      </c>
      <c r="B57" s="40" t="s">
        <v>12</v>
      </c>
      <c r="C57" s="43"/>
      <c r="D57" s="44"/>
      <c r="E57" s="44">
        <v>1</v>
      </c>
      <c r="F57" s="44">
        <v>1</v>
      </c>
      <c r="G57" s="44"/>
      <c r="H57" s="44"/>
      <c r="I57" s="45">
        <v>2</v>
      </c>
    </row>
    <row r="58" spans="1:9" x14ac:dyDescent="0.2">
      <c r="A58" s="40" t="s">
        <v>313</v>
      </c>
      <c r="B58" s="38"/>
      <c r="C58" s="43"/>
      <c r="D58" s="44"/>
      <c r="E58" s="44">
        <v>1</v>
      </c>
      <c r="F58" s="44">
        <v>1</v>
      </c>
      <c r="G58" s="44"/>
      <c r="H58" s="44"/>
      <c r="I58" s="45">
        <v>2</v>
      </c>
    </row>
    <row r="59" spans="1:9" x14ac:dyDescent="0.2">
      <c r="A59" s="40" t="s">
        <v>87</v>
      </c>
      <c r="B59" s="40" t="s">
        <v>12</v>
      </c>
      <c r="C59" s="43">
        <v>1</v>
      </c>
      <c r="D59" s="44">
        <v>1</v>
      </c>
      <c r="E59" s="44"/>
      <c r="F59" s="44"/>
      <c r="G59" s="44"/>
      <c r="H59" s="44">
        <v>1</v>
      </c>
      <c r="I59" s="45">
        <v>3</v>
      </c>
    </row>
    <row r="60" spans="1:9" x14ac:dyDescent="0.2">
      <c r="A60" s="46"/>
      <c r="B60" s="47" t="s">
        <v>13</v>
      </c>
      <c r="C60" s="48"/>
      <c r="D60" s="9"/>
      <c r="E60" s="9">
        <v>1</v>
      </c>
      <c r="F60" s="9">
        <v>1</v>
      </c>
      <c r="G60" s="9"/>
      <c r="H60" s="9"/>
      <c r="I60" s="49">
        <v>2</v>
      </c>
    </row>
    <row r="61" spans="1:9" x14ac:dyDescent="0.2">
      <c r="A61" s="46"/>
      <c r="B61" s="47" t="s">
        <v>0</v>
      </c>
      <c r="C61" s="48">
        <v>2</v>
      </c>
      <c r="D61" s="9">
        <v>1</v>
      </c>
      <c r="E61" s="9"/>
      <c r="F61" s="9"/>
      <c r="G61" s="9"/>
      <c r="H61" s="9"/>
      <c r="I61" s="49">
        <v>3</v>
      </c>
    </row>
    <row r="62" spans="1:9" x14ac:dyDescent="0.2">
      <c r="A62" s="40" t="s">
        <v>154</v>
      </c>
      <c r="B62" s="38"/>
      <c r="C62" s="43">
        <v>3</v>
      </c>
      <c r="D62" s="44">
        <v>2</v>
      </c>
      <c r="E62" s="44">
        <v>1</v>
      </c>
      <c r="F62" s="44">
        <v>1</v>
      </c>
      <c r="G62" s="44"/>
      <c r="H62" s="44">
        <v>1</v>
      </c>
      <c r="I62" s="45">
        <v>8</v>
      </c>
    </row>
    <row r="63" spans="1:9" x14ac:dyDescent="0.2">
      <c r="A63" s="40" t="s">
        <v>88</v>
      </c>
      <c r="B63" s="40" t="s">
        <v>12</v>
      </c>
      <c r="C63" s="43"/>
      <c r="D63" s="44">
        <v>1</v>
      </c>
      <c r="E63" s="44">
        <v>1</v>
      </c>
      <c r="F63" s="44">
        <v>1</v>
      </c>
      <c r="G63" s="44">
        <v>1</v>
      </c>
      <c r="H63" s="44"/>
      <c r="I63" s="45">
        <v>4</v>
      </c>
    </row>
    <row r="64" spans="1:9" x14ac:dyDescent="0.2">
      <c r="A64" s="46"/>
      <c r="B64" s="47" t="s">
        <v>13</v>
      </c>
      <c r="C64" s="48"/>
      <c r="D64" s="9"/>
      <c r="E64" s="9"/>
      <c r="F64" s="9"/>
      <c r="G64" s="9">
        <v>1</v>
      </c>
      <c r="H64" s="9"/>
      <c r="I64" s="49">
        <v>1</v>
      </c>
    </row>
    <row r="65" spans="1:9" x14ac:dyDescent="0.2">
      <c r="A65" s="46"/>
      <c r="B65" s="47" t="s">
        <v>14</v>
      </c>
      <c r="C65" s="48"/>
      <c r="D65" s="9"/>
      <c r="E65" s="9"/>
      <c r="F65" s="9">
        <v>1</v>
      </c>
      <c r="G65" s="9"/>
      <c r="H65" s="9"/>
      <c r="I65" s="49">
        <v>1</v>
      </c>
    </row>
    <row r="66" spans="1:9" x14ac:dyDescent="0.2">
      <c r="A66" s="46"/>
      <c r="B66" s="47" t="s">
        <v>15</v>
      </c>
      <c r="C66" s="48"/>
      <c r="D66" s="9"/>
      <c r="E66" s="9">
        <v>1</v>
      </c>
      <c r="F66" s="9">
        <v>1</v>
      </c>
      <c r="G66" s="9"/>
      <c r="H66" s="9"/>
      <c r="I66" s="49">
        <v>2</v>
      </c>
    </row>
    <row r="67" spans="1:9" x14ac:dyDescent="0.2">
      <c r="A67" s="46"/>
      <c r="B67" s="47" t="s">
        <v>0</v>
      </c>
      <c r="C67" s="48"/>
      <c r="D67" s="9"/>
      <c r="E67" s="9">
        <v>1</v>
      </c>
      <c r="F67" s="9"/>
      <c r="G67" s="9">
        <v>1</v>
      </c>
      <c r="H67" s="9"/>
      <c r="I67" s="49">
        <v>2</v>
      </c>
    </row>
    <row r="68" spans="1:9" x14ac:dyDescent="0.2">
      <c r="A68" s="40" t="s">
        <v>155</v>
      </c>
      <c r="B68" s="38"/>
      <c r="C68" s="43"/>
      <c r="D68" s="44">
        <v>1</v>
      </c>
      <c r="E68" s="44">
        <v>3</v>
      </c>
      <c r="F68" s="44">
        <v>3</v>
      </c>
      <c r="G68" s="44">
        <v>3</v>
      </c>
      <c r="H68" s="44"/>
      <c r="I68" s="45">
        <v>10</v>
      </c>
    </row>
    <row r="69" spans="1:9" x14ac:dyDescent="0.2">
      <c r="A69" s="40" t="s">
        <v>314</v>
      </c>
      <c r="B69" s="40" t="s">
        <v>12</v>
      </c>
      <c r="C69" s="43"/>
      <c r="D69" s="44"/>
      <c r="E69" s="44"/>
      <c r="F69" s="44">
        <v>1</v>
      </c>
      <c r="G69" s="44">
        <v>2</v>
      </c>
      <c r="H69" s="44"/>
      <c r="I69" s="45">
        <v>3</v>
      </c>
    </row>
    <row r="70" spans="1:9" x14ac:dyDescent="0.2">
      <c r="A70" s="46"/>
      <c r="B70" s="47" t="s">
        <v>14</v>
      </c>
      <c r="C70" s="48"/>
      <c r="D70" s="9">
        <v>1</v>
      </c>
      <c r="E70" s="9"/>
      <c r="F70" s="9"/>
      <c r="G70" s="9"/>
      <c r="H70" s="9"/>
      <c r="I70" s="49">
        <v>1</v>
      </c>
    </row>
    <row r="71" spans="1:9" x14ac:dyDescent="0.2">
      <c r="A71" s="46"/>
      <c r="B71" s="47" t="s">
        <v>0</v>
      </c>
      <c r="C71" s="48"/>
      <c r="D71" s="9">
        <v>1</v>
      </c>
      <c r="E71" s="9"/>
      <c r="F71" s="9"/>
      <c r="G71" s="9">
        <v>1</v>
      </c>
      <c r="H71" s="9"/>
      <c r="I71" s="49">
        <v>2</v>
      </c>
    </row>
    <row r="72" spans="1:9" x14ac:dyDescent="0.2">
      <c r="A72" s="40" t="s">
        <v>315</v>
      </c>
      <c r="B72" s="38"/>
      <c r="C72" s="43"/>
      <c r="D72" s="44">
        <v>2</v>
      </c>
      <c r="E72" s="44"/>
      <c r="F72" s="44">
        <v>1</v>
      </c>
      <c r="G72" s="44">
        <v>3</v>
      </c>
      <c r="H72" s="44"/>
      <c r="I72" s="45">
        <v>6</v>
      </c>
    </row>
    <row r="73" spans="1:9" x14ac:dyDescent="0.2">
      <c r="A73" s="40" t="s">
        <v>316</v>
      </c>
      <c r="B73" s="40" t="s">
        <v>12</v>
      </c>
      <c r="C73" s="43"/>
      <c r="D73" s="44">
        <v>1</v>
      </c>
      <c r="E73" s="44"/>
      <c r="F73" s="44"/>
      <c r="G73" s="44"/>
      <c r="H73" s="44"/>
      <c r="I73" s="45">
        <v>1</v>
      </c>
    </row>
    <row r="74" spans="1:9" x14ac:dyDescent="0.2">
      <c r="A74" s="46"/>
      <c r="B74" s="47" t="s">
        <v>13</v>
      </c>
      <c r="C74" s="48">
        <v>1</v>
      </c>
      <c r="D74" s="9">
        <v>1</v>
      </c>
      <c r="E74" s="9"/>
      <c r="F74" s="9"/>
      <c r="G74" s="9"/>
      <c r="H74" s="9"/>
      <c r="I74" s="49">
        <v>2</v>
      </c>
    </row>
    <row r="75" spans="1:9" x14ac:dyDescent="0.2">
      <c r="A75" s="46"/>
      <c r="B75" s="47" t="s">
        <v>14</v>
      </c>
      <c r="C75" s="48">
        <v>1</v>
      </c>
      <c r="D75" s="9"/>
      <c r="E75" s="9"/>
      <c r="F75" s="9"/>
      <c r="G75" s="9"/>
      <c r="H75" s="9"/>
      <c r="I75" s="49">
        <v>1</v>
      </c>
    </row>
    <row r="76" spans="1:9" x14ac:dyDescent="0.2">
      <c r="A76" s="46"/>
      <c r="B76" s="47" t="s">
        <v>15</v>
      </c>
      <c r="C76" s="48"/>
      <c r="D76" s="9">
        <v>1</v>
      </c>
      <c r="E76" s="9"/>
      <c r="F76" s="9"/>
      <c r="G76" s="9"/>
      <c r="H76" s="9"/>
      <c r="I76" s="49">
        <v>1</v>
      </c>
    </row>
    <row r="77" spans="1:9" x14ac:dyDescent="0.2">
      <c r="A77" s="46"/>
      <c r="B77" s="47" t="s">
        <v>0</v>
      </c>
      <c r="C77" s="48"/>
      <c r="D77" s="9"/>
      <c r="E77" s="9"/>
      <c r="F77" s="9"/>
      <c r="G77" s="9">
        <v>1</v>
      </c>
      <c r="H77" s="9"/>
      <c r="I77" s="49">
        <v>1</v>
      </c>
    </row>
    <row r="78" spans="1:9" x14ac:dyDescent="0.2">
      <c r="A78" s="40" t="s">
        <v>317</v>
      </c>
      <c r="B78" s="38"/>
      <c r="C78" s="43">
        <v>2</v>
      </c>
      <c r="D78" s="44">
        <v>3</v>
      </c>
      <c r="E78" s="44"/>
      <c r="F78" s="44"/>
      <c r="G78" s="44">
        <v>1</v>
      </c>
      <c r="H78" s="44"/>
      <c r="I78" s="45">
        <v>6</v>
      </c>
    </row>
    <row r="79" spans="1:9" x14ac:dyDescent="0.2">
      <c r="A79" s="40" t="s">
        <v>99</v>
      </c>
      <c r="B79" s="40" t="s">
        <v>12</v>
      </c>
      <c r="C79" s="43"/>
      <c r="D79" s="44">
        <v>1</v>
      </c>
      <c r="E79" s="44">
        <v>1</v>
      </c>
      <c r="F79" s="44">
        <v>1</v>
      </c>
      <c r="G79" s="44">
        <v>1</v>
      </c>
      <c r="H79" s="44"/>
      <c r="I79" s="45">
        <v>4</v>
      </c>
    </row>
    <row r="80" spans="1:9" x14ac:dyDescent="0.2">
      <c r="A80" s="46"/>
      <c r="B80" s="47" t="s">
        <v>13</v>
      </c>
      <c r="C80" s="48">
        <v>1</v>
      </c>
      <c r="D80" s="9">
        <v>1</v>
      </c>
      <c r="E80" s="9">
        <v>1</v>
      </c>
      <c r="F80" s="9">
        <v>1</v>
      </c>
      <c r="G80" s="9"/>
      <c r="H80" s="9">
        <v>1</v>
      </c>
      <c r="I80" s="49">
        <v>5</v>
      </c>
    </row>
    <row r="81" spans="1:9" x14ac:dyDescent="0.2">
      <c r="A81" s="46"/>
      <c r="B81" s="47" t="s">
        <v>14</v>
      </c>
      <c r="C81" s="48"/>
      <c r="D81" s="9">
        <v>1</v>
      </c>
      <c r="E81" s="9"/>
      <c r="F81" s="9">
        <v>1</v>
      </c>
      <c r="G81" s="9"/>
      <c r="H81" s="9">
        <v>1</v>
      </c>
      <c r="I81" s="49">
        <v>3</v>
      </c>
    </row>
    <row r="82" spans="1:9" x14ac:dyDescent="0.2">
      <c r="A82" s="46"/>
      <c r="B82" s="47" t="s">
        <v>15</v>
      </c>
      <c r="C82" s="48">
        <v>1</v>
      </c>
      <c r="D82" s="9"/>
      <c r="E82" s="9"/>
      <c r="F82" s="9"/>
      <c r="G82" s="9"/>
      <c r="H82" s="9"/>
      <c r="I82" s="49">
        <v>1</v>
      </c>
    </row>
    <row r="83" spans="1:9" x14ac:dyDescent="0.2">
      <c r="A83" s="46"/>
      <c r="B83" s="47" t="s">
        <v>0</v>
      </c>
      <c r="C83" s="48"/>
      <c r="D83" s="9">
        <v>2</v>
      </c>
      <c r="E83" s="9">
        <v>1</v>
      </c>
      <c r="F83" s="9">
        <v>1</v>
      </c>
      <c r="G83" s="9">
        <v>1</v>
      </c>
      <c r="H83" s="9">
        <v>2</v>
      </c>
      <c r="I83" s="49">
        <v>7</v>
      </c>
    </row>
    <row r="84" spans="1:9" x14ac:dyDescent="0.2">
      <c r="A84" s="40" t="s">
        <v>156</v>
      </c>
      <c r="B84" s="38"/>
      <c r="C84" s="43">
        <v>2</v>
      </c>
      <c r="D84" s="44">
        <v>5</v>
      </c>
      <c r="E84" s="44">
        <v>3</v>
      </c>
      <c r="F84" s="44">
        <v>4</v>
      </c>
      <c r="G84" s="44">
        <v>2</v>
      </c>
      <c r="H84" s="44">
        <v>4</v>
      </c>
      <c r="I84" s="45">
        <v>20</v>
      </c>
    </row>
    <row r="85" spans="1:9" x14ac:dyDescent="0.2">
      <c r="A85" s="40" t="s">
        <v>318</v>
      </c>
      <c r="B85" s="40" t="s">
        <v>15</v>
      </c>
      <c r="C85" s="43"/>
      <c r="D85" s="44"/>
      <c r="E85" s="44">
        <v>1</v>
      </c>
      <c r="F85" s="44">
        <v>1</v>
      </c>
      <c r="G85" s="44"/>
      <c r="H85" s="44"/>
      <c r="I85" s="45">
        <v>2</v>
      </c>
    </row>
    <row r="86" spans="1:9" x14ac:dyDescent="0.2">
      <c r="A86" s="40" t="s">
        <v>319</v>
      </c>
      <c r="B86" s="38"/>
      <c r="C86" s="43"/>
      <c r="D86" s="44"/>
      <c r="E86" s="44">
        <v>1</v>
      </c>
      <c r="F86" s="44">
        <v>1</v>
      </c>
      <c r="G86" s="44"/>
      <c r="H86" s="44"/>
      <c r="I86" s="45">
        <v>2</v>
      </c>
    </row>
    <row r="87" spans="1:9" x14ac:dyDescent="0.2">
      <c r="A87" s="40" t="s">
        <v>100</v>
      </c>
      <c r="B87" s="40" t="s">
        <v>12</v>
      </c>
      <c r="C87" s="43">
        <v>1</v>
      </c>
      <c r="D87" s="44">
        <v>1</v>
      </c>
      <c r="E87" s="44">
        <v>1</v>
      </c>
      <c r="F87" s="44">
        <v>1</v>
      </c>
      <c r="G87" s="44">
        <v>1</v>
      </c>
      <c r="H87" s="44">
        <v>1</v>
      </c>
      <c r="I87" s="45">
        <v>6</v>
      </c>
    </row>
    <row r="88" spans="1:9" x14ac:dyDescent="0.2">
      <c r="A88" s="46"/>
      <c r="B88" s="47" t="s">
        <v>13</v>
      </c>
      <c r="C88" s="48"/>
      <c r="D88" s="9">
        <v>1</v>
      </c>
      <c r="E88" s="9">
        <v>1</v>
      </c>
      <c r="F88" s="9"/>
      <c r="G88" s="9">
        <v>1</v>
      </c>
      <c r="H88" s="9"/>
      <c r="I88" s="49">
        <v>3</v>
      </c>
    </row>
    <row r="89" spans="1:9" x14ac:dyDescent="0.2">
      <c r="A89" s="46"/>
      <c r="B89" s="47" t="s">
        <v>14</v>
      </c>
      <c r="C89" s="48">
        <v>1</v>
      </c>
      <c r="D89" s="9">
        <v>2</v>
      </c>
      <c r="E89" s="9"/>
      <c r="F89" s="9"/>
      <c r="G89" s="9"/>
      <c r="H89" s="9">
        <v>1</v>
      </c>
      <c r="I89" s="49">
        <v>4</v>
      </c>
    </row>
    <row r="90" spans="1:9" x14ac:dyDescent="0.2">
      <c r="A90" s="46"/>
      <c r="B90" s="47" t="s">
        <v>15</v>
      </c>
      <c r="C90" s="48"/>
      <c r="D90" s="9">
        <v>1</v>
      </c>
      <c r="E90" s="9"/>
      <c r="F90" s="9"/>
      <c r="G90" s="9"/>
      <c r="H90" s="9"/>
      <c r="I90" s="49">
        <v>1</v>
      </c>
    </row>
    <row r="91" spans="1:9" x14ac:dyDescent="0.2">
      <c r="A91" s="46"/>
      <c r="B91" s="47" t="s">
        <v>0</v>
      </c>
      <c r="C91" s="48"/>
      <c r="D91" s="9">
        <v>1</v>
      </c>
      <c r="E91" s="9">
        <v>1</v>
      </c>
      <c r="F91" s="9">
        <v>1</v>
      </c>
      <c r="G91" s="9"/>
      <c r="H91" s="9"/>
      <c r="I91" s="49">
        <v>3</v>
      </c>
    </row>
    <row r="92" spans="1:9" x14ac:dyDescent="0.2">
      <c r="A92" s="40" t="s">
        <v>157</v>
      </c>
      <c r="B92" s="38"/>
      <c r="C92" s="43">
        <v>2</v>
      </c>
      <c r="D92" s="44">
        <v>6</v>
      </c>
      <c r="E92" s="44">
        <v>3</v>
      </c>
      <c r="F92" s="44">
        <v>2</v>
      </c>
      <c r="G92" s="44">
        <v>2</v>
      </c>
      <c r="H92" s="44">
        <v>2</v>
      </c>
      <c r="I92" s="45">
        <v>17</v>
      </c>
    </row>
    <row r="93" spans="1:9" x14ac:dyDescent="0.2">
      <c r="A93" s="40" t="s">
        <v>320</v>
      </c>
      <c r="B93" s="40" t="s">
        <v>13</v>
      </c>
      <c r="C93" s="43"/>
      <c r="D93" s="44"/>
      <c r="E93" s="44">
        <v>1</v>
      </c>
      <c r="F93" s="44">
        <v>1</v>
      </c>
      <c r="G93" s="44"/>
      <c r="H93" s="44"/>
      <c r="I93" s="45">
        <v>2</v>
      </c>
    </row>
    <row r="94" spans="1:9" x14ac:dyDescent="0.2">
      <c r="A94" s="46"/>
      <c r="B94" s="47" t="s">
        <v>15</v>
      </c>
      <c r="C94" s="48"/>
      <c r="D94" s="9"/>
      <c r="E94" s="9"/>
      <c r="F94" s="9"/>
      <c r="G94" s="9">
        <v>1</v>
      </c>
      <c r="H94" s="9">
        <v>1</v>
      </c>
      <c r="I94" s="49">
        <v>2</v>
      </c>
    </row>
    <row r="95" spans="1:9" x14ac:dyDescent="0.2">
      <c r="A95" s="40" t="s">
        <v>321</v>
      </c>
      <c r="B95" s="38"/>
      <c r="C95" s="43"/>
      <c r="D95" s="44"/>
      <c r="E95" s="44">
        <v>1</v>
      </c>
      <c r="F95" s="44">
        <v>1</v>
      </c>
      <c r="G95" s="44">
        <v>1</v>
      </c>
      <c r="H95" s="44">
        <v>1</v>
      </c>
      <c r="I95" s="45">
        <v>4</v>
      </c>
    </row>
    <row r="96" spans="1:9" x14ac:dyDescent="0.2">
      <c r="A96" s="40" t="s">
        <v>101</v>
      </c>
      <c r="B96" s="40" t="s">
        <v>13</v>
      </c>
      <c r="C96" s="43"/>
      <c r="D96" s="44"/>
      <c r="E96" s="44"/>
      <c r="F96" s="44"/>
      <c r="G96" s="44">
        <v>1</v>
      </c>
      <c r="H96" s="44"/>
      <c r="I96" s="45">
        <v>1</v>
      </c>
    </row>
    <row r="97" spans="1:9" x14ac:dyDescent="0.2">
      <c r="A97" s="46"/>
      <c r="B97" s="47" t="s">
        <v>14</v>
      </c>
      <c r="C97" s="48"/>
      <c r="D97" s="9"/>
      <c r="E97" s="9">
        <v>1</v>
      </c>
      <c r="F97" s="9"/>
      <c r="G97" s="9"/>
      <c r="H97" s="9"/>
      <c r="I97" s="49">
        <v>1</v>
      </c>
    </row>
    <row r="98" spans="1:9" x14ac:dyDescent="0.2">
      <c r="A98" s="46"/>
      <c r="B98" s="47" t="s">
        <v>15</v>
      </c>
      <c r="C98" s="48"/>
      <c r="D98" s="9"/>
      <c r="E98" s="9"/>
      <c r="F98" s="9"/>
      <c r="G98" s="9"/>
      <c r="H98" s="9">
        <v>1</v>
      </c>
      <c r="I98" s="49">
        <v>1</v>
      </c>
    </row>
    <row r="99" spans="1:9" x14ac:dyDescent="0.2">
      <c r="A99" s="46"/>
      <c r="B99" s="47" t="s">
        <v>0</v>
      </c>
      <c r="C99" s="48"/>
      <c r="D99" s="9"/>
      <c r="E99" s="9">
        <v>1</v>
      </c>
      <c r="F99" s="9"/>
      <c r="G99" s="9"/>
      <c r="H99" s="9"/>
      <c r="I99" s="49">
        <v>1</v>
      </c>
    </row>
    <row r="100" spans="1:9" x14ac:dyDescent="0.2">
      <c r="A100" s="40" t="s">
        <v>158</v>
      </c>
      <c r="B100" s="38"/>
      <c r="C100" s="43"/>
      <c r="D100" s="44"/>
      <c r="E100" s="44">
        <v>2</v>
      </c>
      <c r="F100" s="44"/>
      <c r="G100" s="44">
        <v>1</v>
      </c>
      <c r="H100" s="44">
        <v>1</v>
      </c>
      <c r="I100" s="45">
        <v>4</v>
      </c>
    </row>
    <row r="101" spans="1:9" x14ac:dyDescent="0.2">
      <c r="A101" s="40" t="s">
        <v>367</v>
      </c>
      <c r="B101" s="40" t="s">
        <v>14</v>
      </c>
      <c r="C101" s="43"/>
      <c r="D101" s="44"/>
      <c r="E101" s="44">
        <v>1</v>
      </c>
      <c r="F101" s="44">
        <v>1</v>
      </c>
      <c r="G101" s="44"/>
      <c r="H101" s="44"/>
      <c r="I101" s="45">
        <v>2</v>
      </c>
    </row>
    <row r="102" spans="1:9" x14ac:dyDescent="0.2">
      <c r="A102" s="40" t="s">
        <v>368</v>
      </c>
      <c r="B102" s="38"/>
      <c r="C102" s="43"/>
      <c r="D102" s="44"/>
      <c r="E102" s="44">
        <v>1</v>
      </c>
      <c r="F102" s="44">
        <v>1</v>
      </c>
      <c r="G102" s="44"/>
      <c r="H102" s="44"/>
      <c r="I102" s="45">
        <v>2</v>
      </c>
    </row>
    <row r="103" spans="1:9" x14ac:dyDescent="0.2">
      <c r="A103" s="40" t="s">
        <v>133</v>
      </c>
      <c r="B103" s="40" t="s">
        <v>12</v>
      </c>
      <c r="C103" s="43"/>
      <c r="D103" s="44"/>
      <c r="E103" s="44"/>
      <c r="F103" s="44"/>
      <c r="G103" s="44">
        <v>1</v>
      </c>
      <c r="H103" s="44"/>
      <c r="I103" s="45">
        <v>1</v>
      </c>
    </row>
    <row r="104" spans="1:9" x14ac:dyDescent="0.2">
      <c r="A104" s="46"/>
      <c r="B104" s="47" t="s">
        <v>13</v>
      </c>
      <c r="C104" s="48">
        <v>1</v>
      </c>
      <c r="D104" s="9"/>
      <c r="E104" s="9">
        <v>1</v>
      </c>
      <c r="F104" s="9">
        <v>1</v>
      </c>
      <c r="G104" s="9">
        <v>1</v>
      </c>
      <c r="H104" s="9">
        <v>1</v>
      </c>
      <c r="I104" s="49">
        <v>5</v>
      </c>
    </row>
    <row r="105" spans="1:9" x14ac:dyDescent="0.2">
      <c r="A105" s="46"/>
      <c r="B105" s="47" t="s">
        <v>14</v>
      </c>
      <c r="C105" s="48">
        <v>1</v>
      </c>
      <c r="D105" s="9"/>
      <c r="E105" s="9"/>
      <c r="F105" s="9"/>
      <c r="G105" s="9"/>
      <c r="H105" s="9"/>
      <c r="I105" s="49">
        <v>1</v>
      </c>
    </row>
    <row r="106" spans="1:9" x14ac:dyDescent="0.2">
      <c r="A106" s="46"/>
      <c r="B106" s="47" t="s">
        <v>15</v>
      </c>
      <c r="C106" s="48"/>
      <c r="D106" s="9"/>
      <c r="E106" s="9">
        <v>1</v>
      </c>
      <c r="F106" s="9">
        <v>1</v>
      </c>
      <c r="G106" s="9"/>
      <c r="H106" s="9"/>
      <c r="I106" s="49">
        <v>2</v>
      </c>
    </row>
    <row r="107" spans="1:9" x14ac:dyDescent="0.2">
      <c r="A107" s="46"/>
      <c r="B107" s="47" t="s">
        <v>0</v>
      </c>
      <c r="C107" s="48">
        <v>1</v>
      </c>
      <c r="D107" s="9">
        <v>1</v>
      </c>
      <c r="E107" s="9">
        <v>1</v>
      </c>
      <c r="F107" s="9">
        <v>1</v>
      </c>
      <c r="G107" s="9">
        <v>1</v>
      </c>
      <c r="H107" s="9"/>
      <c r="I107" s="49">
        <v>5</v>
      </c>
    </row>
    <row r="108" spans="1:9" x14ac:dyDescent="0.2">
      <c r="A108" s="40" t="s">
        <v>159</v>
      </c>
      <c r="B108" s="38"/>
      <c r="C108" s="43">
        <v>3</v>
      </c>
      <c r="D108" s="44">
        <v>1</v>
      </c>
      <c r="E108" s="44">
        <v>3</v>
      </c>
      <c r="F108" s="44">
        <v>3</v>
      </c>
      <c r="G108" s="44">
        <v>3</v>
      </c>
      <c r="H108" s="44">
        <v>1</v>
      </c>
      <c r="I108" s="45">
        <v>14</v>
      </c>
    </row>
    <row r="109" spans="1:9" x14ac:dyDescent="0.2">
      <c r="A109" s="40" t="s">
        <v>132</v>
      </c>
      <c r="B109" s="40" t="s">
        <v>12</v>
      </c>
      <c r="C109" s="43">
        <v>2</v>
      </c>
      <c r="D109" s="44">
        <v>1</v>
      </c>
      <c r="E109" s="44"/>
      <c r="F109" s="44">
        <v>1</v>
      </c>
      <c r="G109" s="44">
        <v>2</v>
      </c>
      <c r="H109" s="44">
        <v>2</v>
      </c>
      <c r="I109" s="45">
        <v>8</v>
      </c>
    </row>
    <row r="110" spans="1:9" x14ac:dyDescent="0.2">
      <c r="A110" s="46"/>
      <c r="B110" s="47" t="s">
        <v>13</v>
      </c>
      <c r="C110" s="48"/>
      <c r="D110" s="9"/>
      <c r="E110" s="9">
        <v>1</v>
      </c>
      <c r="F110" s="9">
        <v>1</v>
      </c>
      <c r="G110" s="9">
        <v>1</v>
      </c>
      <c r="H110" s="9">
        <v>1</v>
      </c>
      <c r="I110" s="49">
        <v>4</v>
      </c>
    </row>
    <row r="111" spans="1:9" x14ac:dyDescent="0.2">
      <c r="A111" s="46"/>
      <c r="B111" s="47" t="s">
        <v>15</v>
      </c>
      <c r="C111" s="48"/>
      <c r="D111" s="9"/>
      <c r="E111" s="9"/>
      <c r="F111" s="9">
        <v>1</v>
      </c>
      <c r="G111" s="9"/>
      <c r="H111" s="9"/>
      <c r="I111" s="49">
        <v>1</v>
      </c>
    </row>
    <row r="112" spans="1:9" x14ac:dyDescent="0.2">
      <c r="A112" s="46"/>
      <c r="B112" s="47" t="s">
        <v>0</v>
      </c>
      <c r="C112" s="48">
        <v>1</v>
      </c>
      <c r="D112" s="9">
        <v>1</v>
      </c>
      <c r="E112" s="9"/>
      <c r="F112" s="9">
        <v>1</v>
      </c>
      <c r="G112" s="9"/>
      <c r="H112" s="9"/>
      <c r="I112" s="49">
        <v>3</v>
      </c>
    </row>
    <row r="113" spans="1:9" x14ac:dyDescent="0.2">
      <c r="A113" s="40" t="s">
        <v>160</v>
      </c>
      <c r="B113" s="38"/>
      <c r="C113" s="43">
        <v>3</v>
      </c>
      <c r="D113" s="44">
        <v>2</v>
      </c>
      <c r="E113" s="44">
        <v>1</v>
      </c>
      <c r="F113" s="44">
        <v>4</v>
      </c>
      <c r="G113" s="44">
        <v>3</v>
      </c>
      <c r="H113" s="44">
        <v>3</v>
      </c>
      <c r="I113" s="45">
        <v>16</v>
      </c>
    </row>
    <row r="114" spans="1:9" x14ac:dyDescent="0.2">
      <c r="A114" s="40" t="s">
        <v>85</v>
      </c>
      <c r="B114" s="40" t="s">
        <v>12</v>
      </c>
      <c r="C114" s="43"/>
      <c r="D114" s="44"/>
      <c r="E114" s="44"/>
      <c r="F114" s="44"/>
      <c r="G114" s="44"/>
      <c r="H114" s="44">
        <v>1</v>
      </c>
      <c r="I114" s="45">
        <v>1</v>
      </c>
    </row>
    <row r="115" spans="1:9" x14ac:dyDescent="0.2">
      <c r="A115" s="46"/>
      <c r="B115" s="47" t="s">
        <v>13</v>
      </c>
      <c r="C115" s="48"/>
      <c r="D115" s="9">
        <v>1</v>
      </c>
      <c r="E115" s="9"/>
      <c r="F115" s="9"/>
      <c r="G115" s="9"/>
      <c r="H115" s="9"/>
      <c r="I115" s="49">
        <v>1</v>
      </c>
    </row>
    <row r="116" spans="1:9" x14ac:dyDescent="0.2">
      <c r="A116" s="46"/>
      <c r="B116" s="47" t="s">
        <v>14</v>
      </c>
      <c r="C116" s="48"/>
      <c r="D116" s="9">
        <v>1</v>
      </c>
      <c r="E116" s="9"/>
      <c r="F116" s="9"/>
      <c r="G116" s="9"/>
      <c r="H116" s="9"/>
      <c r="I116" s="49">
        <v>1</v>
      </c>
    </row>
    <row r="117" spans="1:9" x14ac:dyDescent="0.2">
      <c r="A117" s="46"/>
      <c r="B117" s="47" t="s">
        <v>15</v>
      </c>
      <c r="C117" s="48">
        <v>1</v>
      </c>
      <c r="D117" s="9"/>
      <c r="E117" s="9">
        <v>1</v>
      </c>
      <c r="F117" s="9"/>
      <c r="G117" s="9">
        <v>1</v>
      </c>
      <c r="H117" s="9">
        <v>1</v>
      </c>
      <c r="I117" s="49">
        <v>4</v>
      </c>
    </row>
    <row r="118" spans="1:9" x14ac:dyDescent="0.2">
      <c r="A118" s="46"/>
      <c r="B118" s="47" t="s">
        <v>0</v>
      </c>
      <c r="C118" s="48"/>
      <c r="D118" s="9"/>
      <c r="E118" s="9">
        <v>1</v>
      </c>
      <c r="F118" s="9">
        <v>1</v>
      </c>
      <c r="G118" s="9"/>
      <c r="H118" s="9">
        <v>1</v>
      </c>
      <c r="I118" s="49">
        <v>3</v>
      </c>
    </row>
    <row r="119" spans="1:9" x14ac:dyDescent="0.2">
      <c r="A119" s="40" t="s">
        <v>161</v>
      </c>
      <c r="B119" s="38"/>
      <c r="C119" s="43">
        <v>1</v>
      </c>
      <c r="D119" s="44">
        <v>2</v>
      </c>
      <c r="E119" s="44">
        <v>2</v>
      </c>
      <c r="F119" s="44">
        <v>1</v>
      </c>
      <c r="G119" s="44">
        <v>1</v>
      </c>
      <c r="H119" s="44">
        <v>3</v>
      </c>
      <c r="I119" s="45">
        <v>10</v>
      </c>
    </row>
    <row r="120" spans="1:9" x14ac:dyDescent="0.2">
      <c r="A120" s="40" t="s">
        <v>119</v>
      </c>
      <c r="B120" s="40" t="s">
        <v>12</v>
      </c>
      <c r="C120" s="43"/>
      <c r="D120" s="44"/>
      <c r="E120" s="44">
        <v>1</v>
      </c>
      <c r="F120" s="44"/>
      <c r="G120" s="44">
        <v>1</v>
      </c>
      <c r="H120" s="44"/>
      <c r="I120" s="45">
        <v>2</v>
      </c>
    </row>
    <row r="121" spans="1:9" x14ac:dyDescent="0.2">
      <c r="A121" s="46"/>
      <c r="B121" s="47" t="s">
        <v>14</v>
      </c>
      <c r="C121" s="48"/>
      <c r="D121" s="9"/>
      <c r="E121" s="9">
        <v>2</v>
      </c>
      <c r="F121" s="9">
        <v>2</v>
      </c>
      <c r="G121" s="9"/>
      <c r="H121" s="9"/>
      <c r="I121" s="49">
        <v>4</v>
      </c>
    </row>
    <row r="122" spans="1:9" x14ac:dyDescent="0.2">
      <c r="A122" s="46"/>
      <c r="B122" s="47" t="s">
        <v>15</v>
      </c>
      <c r="C122" s="48"/>
      <c r="D122" s="9">
        <v>1</v>
      </c>
      <c r="E122" s="9">
        <v>2</v>
      </c>
      <c r="F122" s="9">
        <v>1</v>
      </c>
      <c r="G122" s="9">
        <v>1</v>
      </c>
      <c r="H122" s="9">
        <v>1</v>
      </c>
      <c r="I122" s="49">
        <v>6</v>
      </c>
    </row>
    <row r="123" spans="1:9" x14ac:dyDescent="0.2">
      <c r="A123" s="46"/>
      <c r="B123" s="47" t="s">
        <v>16</v>
      </c>
      <c r="C123" s="48">
        <v>1</v>
      </c>
      <c r="D123" s="9"/>
      <c r="E123" s="9"/>
      <c r="F123" s="9"/>
      <c r="G123" s="9"/>
      <c r="H123" s="9"/>
      <c r="I123" s="49">
        <v>1</v>
      </c>
    </row>
    <row r="124" spans="1:9" x14ac:dyDescent="0.2">
      <c r="A124" s="46"/>
      <c r="B124" s="47" t="s">
        <v>0</v>
      </c>
      <c r="C124" s="48"/>
      <c r="D124" s="9">
        <v>1</v>
      </c>
      <c r="E124" s="9"/>
      <c r="F124" s="9"/>
      <c r="G124" s="9">
        <v>1</v>
      </c>
      <c r="H124" s="9">
        <v>1</v>
      </c>
      <c r="I124" s="49">
        <v>3</v>
      </c>
    </row>
    <row r="125" spans="1:9" x14ac:dyDescent="0.2">
      <c r="A125" s="40" t="s">
        <v>162</v>
      </c>
      <c r="B125" s="38"/>
      <c r="C125" s="43">
        <v>1</v>
      </c>
      <c r="D125" s="44">
        <v>2</v>
      </c>
      <c r="E125" s="44">
        <v>5</v>
      </c>
      <c r="F125" s="44">
        <v>3</v>
      </c>
      <c r="G125" s="44">
        <v>3</v>
      </c>
      <c r="H125" s="44">
        <v>2</v>
      </c>
      <c r="I125" s="45">
        <v>16</v>
      </c>
    </row>
    <row r="126" spans="1:9" x14ac:dyDescent="0.2">
      <c r="A126" s="40" t="s">
        <v>98</v>
      </c>
      <c r="B126" s="40" t="s">
        <v>12</v>
      </c>
      <c r="C126" s="43"/>
      <c r="D126" s="44"/>
      <c r="E126" s="44"/>
      <c r="F126" s="44"/>
      <c r="G126" s="44">
        <v>1</v>
      </c>
      <c r="H126" s="44">
        <v>1</v>
      </c>
      <c r="I126" s="45">
        <v>2</v>
      </c>
    </row>
    <row r="127" spans="1:9" x14ac:dyDescent="0.2">
      <c r="A127" s="46"/>
      <c r="B127" s="47" t="s">
        <v>13</v>
      </c>
      <c r="C127" s="48"/>
      <c r="D127" s="9">
        <v>1</v>
      </c>
      <c r="E127" s="9">
        <v>1</v>
      </c>
      <c r="F127" s="9">
        <v>1</v>
      </c>
      <c r="G127" s="9"/>
      <c r="H127" s="9"/>
      <c r="I127" s="49">
        <v>3</v>
      </c>
    </row>
    <row r="128" spans="1:9" x14ac:dyDescent="0.2">
      <c r="A128" s="46"/>
      <c r="B128" s="47" t="s">
        <v>14</v>
      </c>
      <c r="C128" s="48"/>
      <c r="D128" s="9"/>
      <c r="E128" s="9"/>
      <c r="F128" s="9"/>
      <c r="G128" s="9">
        <v>1</v>
      </c>
      <c r="H128" s="9"/>
      <c r="I128" s="49">
        <v>1</v>
      </c>
    </row>
    <row r="129" spans="1:9" x14ac:dyDescent="0.2">
      <c r="A129" s="46"/>
      <c r="B129" s="47" t="s">
        <v>15</v>
      </c>
      <c r="C129" s="48"/>
      <c r="D129" s="9"/>
      <c r="E129" s="9"/>
      <c r="F129" s="9"/>
      <c r="G129" s="9">
        <v>2</v>
      </c>
      <c r="H129" s="9"/>
      <c r="I129" s="49">
        <v>2</v>
      </c>
    </row>
    <row r="130" spans="1:9" x14ac:dyDescent="0.2">
      <c r="A130" s="46"/>
      <c r="B130" s="47" t="s">
        <v>16</v>
      </c>
      <c r="C130" s="48"/>
      <c r="D130" s="9">
        <v>1</v>
      </c>
      <c r="E130" s="9"/>
      <c r="F130" s="9"/>
      <c r="G130" s="9"/>
      <c r="H130" s="9"/>
      <c r="I130" s="49">
        <v>1</v>
      </c>
    </row>
    <row r="131" spans="1:9" x14ac:dyDescent="0.2">
      <c r="A131" s="46"/>
      <c r="B131" s="47" t="s">
        <v>0</v>
      </c>
      <c r="C131" s="48"/>
      <c r="D131" s="9">
        <v>1</v>
      </c>
      <c r="E131" s="9">
        <v>3</v>
      </c>
      <c r="F131" s="9">
        <v>2</v>
      </c>
      <c r="G131" s="9">
        <v>1</v>
      </c>
      <c r="H131" s="9">
        <v>1</v>
      </c>
      <c r="I131" s="49">
        <v>8</v>
      </c>
    </row>
    <row r="132" spans="1:9" x14ac:dyDescent="0.2">
      <c r="A132" s="40" t="s">
        <v>163</v>
      </c>
      <c r="B132" s="38"/>
      <c r="C132" s="43"/>
      <c r="D132" s="44">
        <v>3</v>
      </c>
      <c r="E132" s="44">
        <v>4</v>
      </c>
      <c r="F132" s="44">
        <v>3</v>
      </c>
      <c r="G132" s="44">
        <v>5</v>
      </c>
      <c r="H132" s="44">
        <v>2</v>
      </c>
      <c r="I132" s="45">
        <v>17</v>
      </c>
    </row>
    <row r="133" spans="1:9" x14ac:dyDescent="0.2">
      <c r="A133" s="40" t="s">
        <v>322</v>
      </c>
      <c r="B133" s="40" t="s">
        <v>13</v>
      </c>
      <c r="C133" s="43"/>
      <c r="D133" s="44"/>
      <c r="E133" s="44"/>
      <c r="F133" s="44">
        <v>1</v>
      </c>
      <c r="G133" s="44"/>
      <c r="H133" s="44"/>
      <c r="I133" s="45">
        <v>1</v>
      </c>
    </row>
    <row r="134" spans="1:9" x14ac:dyDescent="0.2">
      <c r="A134" s="46"/>
      <c r="B134" s="47" t="s">
        <v>14</v>
      </c>
      <c r="C134" s="48"/>
      <c r="D134" s="9"/>
      <c r="E134" s="9">
        <v>1</v>
      </c>
      <c r="F134" s="9"/>
      <c r="G134" s="9"/>
      <c r="H134" s="9">
        <v>1</v>
      </c>
      <c r="I134" s="49">
        <v>2</v>
      </c>
    </row>
    <row r="135" spans="1:9" x14ac:dyDescent="0.2">
      <c r="A135" s="46"/>
      <c r="B135" s="47" t="s">
        <v>0</v>
      </c>
      <c r="C135" s="48"/>
      <c r="D135" s="9"/>
      <c r="E135" s="9"/>
      <c r="F135" s="9">
        <v>1</v>
      </c>
      <c r="G135" s="9">
        <v>1</v>
      </c>
      <c r="H135" s="9"/>
      <c r="I135" s="49">
        <v>2</v>
      </c>
    </row>
    <row r="136" spans="1:9" x14ac:dyDescent="0.2">
      <c r="A136" s="40" t="s">
        <v>323</v>
      </c>
      <c r="B136" s="38"/>
      <c r="C136" s="43"/>
      <c r="D136" s="44"/>
      <c r="E136" s="44">
        <v>1</v>
      </c>
      <c r="F136" s="44">
        <v>2</v>
      </c>
      <c r="G136" s="44">
        <v>1</v>
      </c>
      <c r="H136" s="44">
        <v>1</v>
      </c>
      <c r="I136" s="45">
        <v>5</v>
      </c>
    </row>
    <row r="137" spans="1:9" x14ac:dyDescent="0.2">
      <c r="A137" s="40" t="s">
        <v>324</v>
      </c>
      <c r="B137" s="40" t="s">
        <v>12</v>
      </c>
      <c r="C137" s="43">
        <v>1</v>
      </c>
      <c r="D137" s="44"/>
      <c r="E137" s="44"/>
      <c r="F137" s="44"/>
      <c r="G137" s="44"/>
      <c r="H137" s="44"/>
      <c r="I137" s="45">
        <v>1</v>
      </c>
    </row>
    <row r="138" spans="1:9" x14ac:dyDescent="0.2">
      <c r="A138" s="46"/>
      <c r="B138" s="47" t="s">
        <v>13</v>
      </c>
      <c r="C138" s="48"/>
      <c r="D138" s="9"/>
      <c r="E138" s="9"/>
      <c r="F138" s="9">
        <v>1</v>
      </c>
      <c r="G138" s="9"/>
      <c r="H138" s="9"/>
      <c r="I138" s="49">
        <v>1</v>
      </c>
    </row>
    <row r="139" spans="1:9" x14ac:dyDescent="0.2">
      <c r="A139" s="46"/>
      <c r="B139" s="47" t="s">
        <v>14</v>
      </c>
      <c r="C139" s="48"/>
      <c r="D139" s="9">
        <v>1</v>
      </c>
      <c r="E139" s="9"/>
      <c r="F139" s="9">
        <v>1</v>
      </c>
      <c r="G139" s="9">
        <v>1</v>
      </c>
      <c r="H139" s="9"/>
      <c r="I139" s="49">
        <v>3</v>
      </c>
    </row>
    <row r="140" spans="1:9" x14ac:dyDescent="0.2">
      <c r="A140" s="46"/>
      <c r="B140" s="47" t="s">
        <v>15</v>
      </c>
      <c r="C140" s="48"/>
      <c r="D140" s="9">
        <v>1</v>
      </c>
      <c r="E140" s="9"/>
      <c r="F140" s="9"/>
      <c r="G140" s="9"/>
      <c r="H140" s="9"/>
      <c r="I140" s="49">
        <v>1</v>
      </c>
    </row>
    <row r="141" spans="1:9" x14ac:dyDescent="0.2">
      <c r="A141" s="40" t="s">
        <v>325</v>
      </c>
      <c r="B141" s="38"/>
      <c r="C141" s="43">
        <v>1</v>
      </c>
      <c r="D141" s="44">
        <v>2</v>
      </c>
      <c r="E141" s="44"/>
      <c r="F141" s="44">
        <v>2</v>
      </c>
      <c r="G141" s="44">
        <v>1</v>
      </c>
      <c r="H141" s="44"/>
      <c r="I141" s="45">
        <v>6</v>
      </c>
    </row>
    <row r="142" spans="1:9" x14ac:dyDescent="0.2">
      <c r="A142" s="40" t="s">
        <v>369</v>
      </c>
      <c r="B142" s="40" t="s">
        <v>12</v>
      </c>
      <c r="C142" s="43"/>
      <c r="D142" s="44"/>
      <c r="E142" s="44">
        <v>1</v>
      </c>
      <c r="F142" s="44">
        <v>1</v>
      </c>
      <c r="G142" s="44"/>
      <c r="H142" s="44"/>
      <c r="I142" s="45">
        <v>2</v>
      </c>
    </row>
    <row r="143" spans="1:9" x14ac:dyDescent="0.2">
      <c r="A143" s="40" t="s">
        <v>370</v>
      </c>
      <c r="B143" s="38"/>
      <c r="C143" s="43"/>
      <c r="D143" s="44"/>
      <c r="E143" s="44">
        <v>1</v>
      </c>
      <c r="F143" s="44">
        <v>1</v>
      </c>
      <c r="G143" s="44"/>
      <c r="H143" s="44"/>
      <c r="I143" s="45">
        <v>2</v>
      </c>
    </row>
    <row r="144" spans="1:9" x14ac:dyDescent="0.2">
      <c r="A144" s="40" t="s">
        <v>91</v>
      </c>
      <c r="B144" s="40" t="s">
        <v>12</v>
      </c>
      <c r="C144" s="43"/>
      <c r="D144" s="44"/>
      <c r="E144" s="44"/>
      <c r="F144" s="44"/>
      <c r="G144" s="44">
        <v>1</v>
      </c>
      <c r="H144" s="44">
        <v>1</v>
      </c>
      <c r="I144" s="45">
        <v>2</v>
      </c>
    </row>
    <row r="145" spans="1:9" x14ac:dyDescent="0.2">
      <c r="A145" s="46"/>
      <c r="B145" s="47" t="s">
        <v>13</v>
      </c>
      <c r="C145" s="48">
        <v>1</v>
      </c>
      <c r="D145" s="9">
        <v>1</v>
      </c>
      <c r="E145" s="9"/>
      <c r="F145" s="9"/>
      <c r="G145" s="9"/>
      <c r="H145" s="9"/>
      <c r="I145" s="49">
        <v>2</v>
      </c>
    </row>
    <row r="146" spans="1:9" x14ac:dyDescent="0.2">
      <c r="A146" s="46"/>
      <c r="B146" s="47" t="s">
        <v>14</v>
      </c>
      <c r="C146" s="48">
        <v>1</v>
      </c>
      <c r="D146" s="9"/>
      <c r="E146" s="9"/>
      <c r="F146" s="9"/>
      <c r="G146" s="9"/>
      <c r="H146" s="9"/>
      <c r="I146" s="49">
        <v>1</v>
      </c>
    </row>
    <row r="147" spans="1:9" x14ac:dyDescent="0.2">
      <c r="A147" s="46"/>
      <c r="B147" s="47" t="s">
        <v>0</v>
      </c>
      <c r="C147" s="48"/>
      <c r="D147" s="9"/>
      <c r="E147" s="9"/>
      <c r="F147" s="9"/>
      <c r="G147" s="9">
        <v>1</v>
      </c>
      <c r="H147" s="9">
        <v>1</v>
      </c>
      <c r="I147" s="49">
        <v>2</v>
      </c>
    </row>
    <row r="148" spans="1:9" x14ac:dyDescent="0.2">
      <c r="A148" s="40" t="s">
        <v>164</v>
      </c>
      <c r="B148" s="38"/>
      <c r="C148" s="43">
        <v>2</v>
      </c>
      <c r="D148" s="44">
        <v>1</v>
      </c>
      <c r="E148" s="44"/>
      <c r="F148" s="44"/>
      <c r="G148" s="44">
        <v>2</v>
      </c>
      <c r="H148" s="44">
        <v>2</v>
      </c>
      <c r="I148" s="45">
        <v>7</v>
      </c>
    </row>
    <row r="149" spans="1:9" x14ac:dyDescent="0.2">
      <c r="A149" s="40" t="s">
        <v>92</v>
      </c>
      <c r="B149" s="40" t="s">
        <v>12</v>
      </c>
      <c r="C149" s="43"/>
      <c r="D149" s="44"/>
      <c r="E149" s="44">
        <v>1</v>
      </c>
      <c r="F149" s="44">
        <v>1</v>
      </c>
      <c r="G149" s="44"/>
      <c r="H149" s="44">
        <v>1</v>
      </c>
      <c r="I149" s="45">
        <v>3</v>
      </c>
    </row>
    <row r="150" spans="1:9" x14ac:dyDescent="0.2">
      <c r="A150" s="46"/>
      <c r="B150" s="47" t="s">
        <v>13</v>
      </c>
      <c r="C150" s="48">
        <v>1</v>
      </c>
      <c r="D150" s="9">
        <v>1</v>
      </c>
      <c r="E150" s="9"/>
      <c r="F150" s="9"/>
      <c r="G150" s="9"/>
      <c r="H150" s="9"/>
      <c r="I150" s="49">
        <v>2</v>
      </c>
    </row>
    <row r="151" spans="1:9" x14ac:dyDescent="0.2">
      <c r="A151" s="46"/>
      <c r="B151" s="47" t="s">
        <v>14</v>
      </c>
      <c r="C151" s="48"/>
      <c r="D151" s="9"/>
      <c r="E151" s="9">
        <v>1</v>
      </c>
      <c r="F151" s="9">
        <v>1</v>
      </c>
      <c r="G151" s="9"/>
      <c r="H151" s="9"/>
      <c r="I151" s="49">
        <v>2</v>
      </c>
    </row>
    <row r="152" spans="1:9" x14ac:dyDescent="0.2">
      <c r="A152" s="46"/>
      <c r="B152" s="47" t="s">
        <v>15</v>
      </c>
      <c r="C152" s="48"/>
      <c r="D152" s="9"/>
      <c r="E152" s="9">
        <v>1</v>
      </c>
      <c r="F152" s="9"/>
      <c r="G152" s="9">
        <v>1</v>
      </c>
      <c r="H152" s="9">
        <v>1</v>
      </c>
      <c r="I152" s="49">
        <v>3</v>
      </c>
    </row>
    <row r="153" spans="1:9" x14ac:dyDescent="0.2">
      <c r="A153" s="40" t="s">
        <v>165</v>
      </c>
      <c r="B153" s="38"/>
      <c r="C153" s="43">
        <v>1</v>
      </c>
      <c r="D153" s="44">
        <v>1</v>
      </c>
      <c r="E153" s="44">
        <v>3</v>
      </c>
      <c r="F153" s="44">
        <v>2</v>
      </c>
      <c r="G153" s="44">
        <v>1</v>
      </c>
      <c r="H153" s="44">
        <v>2</v>
      </c>
      <c r="I153" s="45">
        <v>10</v>
      </c>
    </row>
    <row r="154" spans="1:9" x14ac:dyDescent="0.2">
      <c r="A154" s="40" t="s">
        <v>371</v>
      </c>
      <c r="B154" s="40" t="s">
        <v>13</v>
      </c>
      <c r="C154" s="43"/>
      <c r="D154" s="44"/>
      <c r="E154" s="44">
        <v>1</v>
      </c>
      <c r="F154" s="44">
        <v>1</v>
      </c>
      <c r="G154" s="44">
        <v>1</v>
      </c>
      <c r="H154" s="44">
        <v>1</v>
      </c>
      <c r="I154" s="45">
        <v>4</v>
      </c>
    </row>
    <row r="155" spans="1:9" x14ac:dyDescent="0.2">
      <c r="A155" s="40" t="s">
        <v>372</v>
      </c>
      <c r="B155" s="38"/>
      <c r="C155" s="43"/>
      <c r="D155" s="44"/>
      <c r="E155" s="44">
        <v>1</v>
      </c>
      <c r="F155" s="44">
        <v>1</v>
      </c>
      <c r="G155" s="44">
        <v>1</v>
      </c>
      <c r="H155" s="44">
        <v>1</v>
      </c>
      <c r="I155" s="45">
        <v>4</v>
      </c>
    </row>
    <row r="156" spans="1:9" x14ac:dyDescent="0.2">
      <c r="A156" s="40" t="s">
        <v>373</v>
      </c>
      <c r="B156" s="40" t="s">
        <v>0</v>
      </c>
      <c r="C156" s="43"/>
      <c r="D156" s="44"/>
      <c r="E156" s="44">
        <v>1</v>
      </c>
      <c r="F156" s="44">
        <v>1</v>
      </c>
      <c r="G156" s="44"/>
      <c r="H156" s="44"/>
      <c r="I156" s="45">
        <v>2</v>
      </c>
    </row>
    <row r="157" spans="1:9" x14ac:dyDescent="0.2">
      <c r="A157" s="40" t="s">
        <v>374</v>
      </c>
      <c r="B157" s="38"/>
      <c r="C157" s="43"/>
      <c r="D157" s="44"/>
      <c r="E157" s="44">
        <v>1</v>
      </c>
      <c r="F157" s="44">
        <v>1</v>
      </c>
      <c r="G157" s="44"/>
      <c r="H157" s="44"/>
      <c r="I157" s="45">
        <v>2</v>
      </c>
    </row>
    <row r="158" spans="1:9" x14ac:dyDescent="0.2">
      <c r="A158" s="40" t="s">
        <v>326</v>
      </c>
      <c r="B158" s="40" t="s">
        <v>15</v>
      </c>
      <c r="C158" s="43"/>
      <c r="D158" s="44"/>
      <c r="E158" s="44"/>
      <c r="F158" s="44">
        <v>1</v>
      </c>
      <c r="G158" s="44"/>
      <c r="H158" s="44"/>
      <c r="I158" s="45">
        <v>1</v>
      </c>
    </row>
    <row r="159" spans="1:9" x14ac:dyDescent="0.2">
      <c r="A159" s="46"/>
      <c r="B159" s="47" t="s">
        <v>0</v>
      </c>
      <c r="C159" s="48"/>
      <c r="D159" s="9">
        <v>1</v>
      </c>
      <c r="E159" s="9"/>
      <c r="F159" s="9"/>
      <c r="G159" s="9"/>
      <c r="H159" s="9"/>
      <c r="I159" s="49">
        <v>1</v>
      </c>
    </row>
    <row r="160" spans="1:9" x14ac:dyDescent="0.2">
      <c r="A160" s="40" t="s">
        <v>327</v>
      </c>
      <c r="B160" s="38"/>
      <c r="C160" s="43"/>
      <c r="D160" s="44">
        <v>1</v>
      </c>
      <c r="E160" s="44"/>
      <c r="F160" s="44">
        <v>1</v>
      </c>
      <c r="G160" s="44"/>
      <c r="H160" s="44"/>
      <c r="I160" s="45">
        <v>2</v>
      </c>
    </row>
    <row r="161" spans="1:9" x14ac:dyDescent="0.2">
      <c r="A161" s="40" t="s">
        <v>328</v>
      </c>
      <c r="B161" s="40" t="s">
        <v>12</v>
      </c>
      <c r="C161" s="43"/>
      <c r="D161" s="44">
        <v>1</v>
      </c>
      <c r="E161" s="44"/>
      <c r="F161" s="44"/>
      <c r="G161" s="44"/>
      <c r="H161" s="44"/>
      <c r="I161" s="45">
        <v>1</v>
      </c>
    </row>
    <row r="162" spans="1:9" x14ac:dyDescent="0.2">
      <c r="A162" s="46"/>
      <c r="B162" s="47" t="s">
        <v>15</v>
      </c>
      <c r="C162" s="48"/>
      <c r="D162" s="9">
        <v>1</v>
      </c>
      <c r="E162" s="9"/>
      <c r="F162" s="9"/>
      <c r="G162" s="9"/>
      <c r="H162" s="9"/>
      <c r="I162" s="49">
        <v>1</v>
      </c>
    </row>
    <row r="163" spans="1:9" x14ac:dyDescent="0.2">
      <c r="A163" s="46"/>
      <c r="B163" s="47" t="s">
        <v>0</v>
      </c>
      <c r="C163" s="48"/>
      <c r="D163" s="9"/>
      <c r="E163" s="9"/>
      <c r="F163" s="9">
        <v>1</v>
      </c>
      <c r="G163" s="9"/>
      <c r="H163" s="9"/>
      <c r="I163" s="49">
        <v>1</v>
      </c>
    </row>
    <row r="164" spans="1:9" x14ac:dyDescent="0.2">
      <c r="A164" s="40" t="s">
        <v>329</v>
      </c>
      <c r="B164" s="38"/>
      <c r="C164" s="43"/>
      <c r="D164" s="44">
        <v>2</v>
      </c>
      <c r="E164" s="44"/>
      <c r="F164" s="44">
        <v>1</v>
      </c>
      <c r="G164" s="44"/>
      <c r="H164" s="44"/>
      <c r="I164" s="45">
        <v>3</v>
      </c>
    </row>
    <row r="165" spans="1:9" x14ac:dyDescent="0.2">
      <c r="A165" s="40" t="s">
        <v>96</v>
      </c>
      <c r="B165" s="40" t="s">
        <v>12</v>
      </c>
      <c r="C165" s="43"/>
      <c r="D165" s="44">
        <v>1</v>
      </c>
      <c r="E165" s="44">
        <v>1</v>
      </c>
      <c r="F165" s="44">
        <v>1</v>
      </c>
      <c r="G165" s="44"/>
      <c r="H165" s="44"/>
      <c r="I165" s="45">
        <v>3</v>
      </c>
    </row>
    <row r="166" spans="1:9" x14ac:dyDescent="0.2">
      <c r="A166" s="46"/>
      <c r="B166" s="47" t="s">
        <v>13</v>
      </c>
      <c r="C166" s="48"/>
      <c r="D166" s="9"/>
      <c r="E166" s="9">
        <v>1</v>
      </c>
      <c r="F166" s="9"/>
      <c r="G166" s="9">
        <v>1</v>
      </c>
      <c r="H166" s="9"/>
      <c r="I166" s="49">
        <v>2</v>
      </c>
    </row>
    <row r="167" spans="1:9" x14ac:dyDescent="0.2">
      <c r="A167" s="46"/>
      <c r="B167" s="47" t="s">
        <v>14</v>
      </c>
      <c r="C167" s="48">
        <v>1</v>
      </c>
      <c r="D167" s="9">
        <v>1</v>
      </c>
      <c r="E167" s="9">
        <v>2</v>
      </c>
      <c r="F167" s="9">
        <v>1</v>
      </c>
      <c r="G167" s="9"/>
      <c r="H167" s="9"/>
      <c r="I167" s="49">
        <v>5</v>
      </c>
    </row>
    <row r="168" spans="1:9" x14ac:dyDescent="0.2">
      <c r="A168" s="46"/>
      <c r="B168" s="47" t="s">
        <v>15</v>
      </c>
      <c r="C168" s="48">
        <v>1</v>
      </c>
      <c r="D168" s="9">
        <v>2</v>
      </c>
      <c r="E168" s="9">
        <v>2</v>
      </c>
      <c r="F168" s="9"/>
      <c r="G168" s="9">
        <v>1</v>
      </c>
      <c r="H168" s="9"/>
      <c r="I168" s="49">
        <v>6</v>
      </c>
    </row>
    <row r="169" spans="1:9" x14ac:dyDescent="0.2">
      <c r="A169" s="46"/>
      <c r="B169" s="47" t="s">
        <v>0</v>
      </c>
      <c r="C169" s="48">
        <v>1</v>
      </c>
      <c r="D169" s="9">
        <v>1</v>
      </c>
      <c r="E169" s="9">
        <v>1</v>
      </c>
      <c r="F169" s="9">
        <v>1</v>
      </c>
      <c r="G169" s="9"/>
      <c r="H169" s="9"/>
      <c r="I169" s="49">
        <v>4</v>
      </c>
    </row>
    <row r="170" spans="1:9" x14ac:dyDescent="0.2">
      <c r="A170" s="40" t="s">
        <v>166</v>
      </c>
      <c r="B170" s="38"/>
      <c r="C170" s="43">
        <v>3</v>
      </c>
      <c r="D170" s="44">
        <v>5</v>
      </c>
      <c r="E170" s="44">
        <v>7</v>
      </c>
      <c r="F170" s="44">
        <v>3</v>
      </c>
      <c r="G170" s="44">
        <v>2</v>
      </c>
      <c r="H170" s="44"/>
      <c r="I170" s="45">
        <v>20</v>
      </c>
    </row>
    <row r="171" spans="1:9" x14ac:dyDescent="0.2">
      <c r="A171" s="40" t="s">
        <v>86</v>
      </c>
      <c r="B171" s="40" t="s">
        <v>12</v>
      </c>
      <c r="C171" s="43">
        <v>1</v>
      </c>
      <c r="D171" s="44">
        <v>1</v>
      </c>
      <c r="E171" s="44">
        <v>1</v>
      </c>
      <c r="F171" s="44">
        <v>1</v>
      </c>
      <c r="G171" s="44">
        <v>1</v>
      </c>
      <c r="H171" s="44">
        <v>1</v>
      </c>
      <c r="I171" s="45">
        <v>6</v>
      </c>
    </row>
    <row r="172" spans="1:9" x14ac:dyDescent="0.2">
      <c r="A172" s="46"/>
      <c r="B172" s="47" t="s">
        <v>13</v>
      </c>
      <c r="C172" s="48">
        <v>1</v>
      </c>
      <c r="D172" s="9">
        <v>1</v>
      </c>
      <c r="E172" s="9">
        <v>1</v>
      </c>
      <c r="F172" s="9">
        <v>1</v>
      </c>
      <c r="G172" s="9">
        <v>1</v>
      </c>
      <c r="H172" s="9">
        <v>1</v>
      </c>
      <c r="I172" s="49">
        <v>6</v>
      </c>
    </row>
    <row r="173" spans="1:9" x14ac:dyDescent="0.2">
      <c r="A173" s="46"/>
      <c r="B173" s="47" t="s">
        <v>14</v>
      </c>
      <c r="C173" s="48">
        <v>1</v>
      </c>
      <c r="D173" s="9"/>
      <c r="E173" s="9"/>
      <c r="F173" s="9"/>
      <c r="G173" s="9"/>
      <c r="H173" s="9"/>
      <c r="I173" s="49">
        <v>1</v>
      </c>
    </row>
    <row r="174" spans="1:9" x14ac:dyDescent="0.2">
      <c r="A174" s="46"/>
      <c r="B174" s="47" t="s">
        <v>15</v>
      </c>
      <c r="C174" s="48"/>
      <c r="D174" s="9"/>
      <c r="E174" s="9">
        <v>1</v>
      </c>
      <c r="F174" s="9"/>
      <c r="G174" s="9">
        <v>1</v>
      </c>
      <c r="H174" s="9"/>
      <c r="I174" s="49">
        <v>2</v>
      </c>
    </row>
    <row r="175" spans="1:9" x14ac:dyDescent="0.2">
      <c r="A175" s="46"/>
      <c r="B175" s="47" t="s">
        <v>16</v>
      </c>
      <c r="C175" s="48">
        <v>1</v>
      </c>
      <c r="D175" s="9">
        <v>1</v>
      </c>
      <c r="E175" s="9"/>
      <c r="F175" s="9"/>
      <c r="G175" s="9"/>
      <c r="H175" s="9"/>
      <c r="I175" s="49">
        <v>2</v>
      </c>
    </row>
    <row r="176" spans="1:9" x14ac:dyDescent="0.2">
      <c r="A176" s="46"/>
      <c r="B176" s="47" t="s">
        <v>0</v>
      </c>
      <c r="C176" s="48"/>
      <c r="D176" s="9"/>
      <c r="E176" s="9">
        <v>1</v>
      </c>
      <c r="F176" s="9"/>
      <c r="G176" s="9">
        <v>1</v>
      </c>
      <c r="H176" s="9"/>
      <c r="I176" s="49">
        <v>2</v>
      </c>
    </row>
    <row r="177" spans="1:9" x14ac:dyDescent="0.2">
      <c r="A177" s="40" t="s">
        <v>167</v>
      </c>
      <c r="B177" s="38"/>
      <c r="C177" s="43">
        <v>4</v>
      </c>
      <c r="D177" s="44">
        <v>3</v>
      </c>
      <c r="E177" s="44">
        <v>4</v>
      </c>
      <c r="F177" s="44">
        <v>2</v>
      </c>
      <c r="G177" s="44">
        <v>4</v>
      </c>
      <c r="H177" s="44">
        <v>2</v>
      </c>
      <c r="I177" s="45">
        <v>19</v>
      </c>
    </row>
    <row r="178" spans="1:9" x14ac:dyDescent="0.2">
      <c r="A178" s="40" t="s">
        <v>176</v>
      </c>
      <c r="B178" s="40" t="s">
        <v>12</v>
      </c>
      <c r="C178" s="43"/>
      <c r="D178" s="44"/>
      <c r="E178" s="44"/>
      <c r="F178" s="44"/>
      <c r="G178" s="44"/>
      <c r="H178" s="44">
        <v>1</v>
      </c>
      <c r="I178" s="45">
        <v>1</v>
      </c>
    </row>
    <row r="179" spans="1:9" x14ac:dyDescent="0.2">
      <c r="A179" s="46"/>
      <c r="B179" s="47" t="s">
        <v>13</v>
      </c>
      <c r="C179" s="48">
        <v>1</v>
      </c>
      <c r="D179" s="9">
        <v>1</v>
      </c>
      <c r="E179" s="9"/>
      <c r="F179" s="9"/>
      <c r="G179" s="9">
        <v>1</v>
      </c>
      <c r="H179" s="9"/>
      <c r="I179" s="49">
        <v>3</v>
      </c>
    </row>
    <row r="180" spans="1:9" x14ac:dyDescent="0.2">
      <c r="A180" s="46"/>
      <c r="B180" s="47" t="s">
        <v>15</v>
      </c>
      <c r="C180" s="48"/>
      <c r="D180" s="9"/>
      <c r="E180" s="9"/>
      <c r="F180" s="9"/>
      <c r="G180" s="9"/>
      <c r="H180" s="9">
        <v>1</v>
      </c>
      <c r="I180" s="49">
        <v>1</v>
      </c>
    </row>
    <row r="181" spans="1:9" x14ac:dyDescent="0.2">
      <c r="A181" s="40" t="s">
        <v>178</v>
      </c>
      <c r="B181" s="38"/>
      <c r="C181" s="43">
        <v>1</v>
      </c>
      <c r="D181" s="44">
        <v>1</v>
      </c>
      <c r="E181" s="44"/>
      <c r="F181" s="44"/>
      <c r="G181" s="44">
        <v>1</v>
      </c>
      <c r="H181" s="44">
        <v>2</v>
      </c>
      <c r="I181" s="45">
        <v>5</v>
      </c>
    </row>
    <row r="182" spans="1:9" x14ac:dyDescent="0.2">
      <c r="A182" s="40" t="s">
        <v>330</v>
      </c>
      <c r="B182" s="40" t="s">
        <v>12</v>
      </c>
      <c r="C182" s="43"/>
      <c r="D182" s="44"/>
      <c r="E182" s="44"/>
      <c r="F182" s="44">
        <v>1</v>
      </c>
      <c r="G182" s="44"/>
      <c r="H182" s="44">
        <v>1</v>
      </c>
      <c r="I182" s="45">
        <v>2</v>
      </c>
    </row>
    <row r="183" spans="1:9" x14ac:dyDescent="0.2">
      <c r="A183" s="46"/>
      <c r="B183" s="47" t="s">
        <v>13</v>
      </c>
      <c r="C183" s="48">
        <v>1</v>
      </c>
      <c r="D183" s="9"/>
      <c r="E183" s="9"/>
      <c r="F183" s="9"/>
      <c r="G183" s="9"/>
      <c r="H183" s="9"/>
      <c r="I183" s="49">
        <v>1</v>
      </c>
    </row>
    <row r="184" spans="1:9" x14ac:dyDescent="0.2">
      <c r="A184" s="46"/>
      <c r="B184" s="47" t="s">
        <v>14</v>
      </c>
      <c r="C184" s="48"/>
      <c r="D184" s="9"/>
      <c r="E184" s="9"/>
      <c r="F184" s="9"/>
      <c r="G184" s="9">
        <v>1</v>
      </c>
      <c r="H184" s="9"/>
      <c r="I184" s="49">
        <v>1</v>
      </c>
    </row>
    <row r="185" spans="1:9" x14ac:dyDescent="0.2">
      <c r="A185" s="46"/>
      <c r="B185" s="47" t="s">
        <v>15</v>
      </c>
      <c r="C185" s="48">
        <v>1</v>
      </c>
      <c r="D185" s="9">
        <v>1</v>
      </c>
      <c r="E185" s="9"/>
      <c r="F185" s="9"/>
      <c r="G185" s="9"/>
      <c r="H185" s="9"/>
      <c r="I185" s="49">
        <v>2</v>
      </c>
    </row>
    <row r="186" spans="1:9" x14ac:dyDescent="0.2">
      <c r="A186" s="46"/>
      <c r="B186" s="47" t="s">
        <v>16</v>
      </c>
      <c r="C186" s="48"/>
      <c r="D186" s="9"/>
      <c r="E186" s="9">
        <v>1</v>
      </c>
      <c r="F186" s="9">
        <v>1</v>
      </c>
      <c r="G186" s="9"/>
      <c r="H186" s="9"/>
      <c r="I186" s="49">
        <v>2</v>
      </c>
    </row>
    <row r="187" spans="1:9" x14ac:dyDescent="0.2">
      <c r="A187" s="46"/>
      <c r="B187" s="47" t="s">
        <v>0</v>
      </c>
      <c r="C187" s="48"/>
      <c r="D187" s="9"/>
      <c r="E187" s="9"/>
      <c r="F187" s="9">
        <v>1</v>
      </c>
      <c r="G187" s="9"/>
      <c r="H187" s="9"/>
      <c r="I187" s="49">
        <v>1</v>
      </c>
    </row>
    <row r="188" spans="1:9" x14ac:dyDescent="0.2">
      <c r="A188" s="40" t="s">
        <v>331</v>
      </c>
      <c r="B188" s="38"/>
      <c r="C188" s="43">
        <v>2</v>
      </c>
      <c r="D188" s="44">
        <v>1</v>
      </c>
      <c r="E188" s="44">
        <v>1</v>
      </c>
      <c r="F188" s="44">
        <v>3</v>
      </c>
      <c r="G188" s="44">
        <v>1</v>
      </c>
      <c r="H188" s="44">
        <v>1</v>
      </c>
      <c r="I188" s="45">
        <v>9</v>
      </c>
    </row>
    <row r="189" spans="1:9" x14ac:dyDescent="0.2">
      <c r="A189" s="40" t="s">
        <v>94</v>
      </c>
      <c r="B189" s="40" t="s">
        <v>12</v>
      </c>
      <c r="C189" s="43"/>
      <c r="D189" s="44">
        <v>1</v>
      </c>
      <c r="E189" s="44"/>
      <c r="F189" s="44"/>
      <c r="G189" s="44">
        <v>1</v>
      </c>
      <c r="H189" s="44">
        <v>1</v>
      </c>
      <c r="I189" s="45">
        <v>3</v>
      </c>
    </row>
    <row r="190" spans="1:9" x14ac:dyDescent="0.2">
      <c r="A190" s="46"/>
      <c r="B190" s="47" t="s">
        <v>13</v>
      </c>
      <c r="C190" s="48">
        <v>1</v>
      </c>
      <c r="D190" s="9">
        <v>1</v>
      </c>
      <c r="E190" s="9"/>
      <c r="F190" s="9"/>
      <c r="G190" s="9"/>
      <c r="H190" s="9">
        <v>1</v>
      </c>
      <c r="I190" s="49">
        <v>3</v>
      </c>
    </row>
    <row r="191" spans="1:9" x14ac:dyDescent="0.2">
      <c r="A191" s="46"/>
      <c r="B191" s="47" t="s">
        <v>14</v>
      </c>
      <c r="C191" s="48"/>
      <c r="D191" s="9">
        <v>1</v>
      </c>
      <c r="E191" s="9"/>
      <c r="F191" s="9">
        <v>1</v>
      </c>
      <c r="G191" s="9"/>
      <c r="H191" s="9">
        <v>1</v>
      </c>
      <c r="I191" s="49">
        <v>3</v>
      </c>
    </row>
    <row r="192" spans="1:9" x14ac:dyDescent="0.2">
      <c r="A192" s="46"/>
      <c r="B192" s="47" t="s">
        <v>15</v>
      </c>
      <c r="C192" s="48"/>
      <c r="D192" s="9"/>
      <c r="E192" s="9"/>
      <c r="F192" s="9">
        <v>1</v>
      </c>
      <c r="G192" s="9">
        <v>1</v>
      </c>
      <c r="H192" s="9">
        <v>1</v>
      </c>
      <c r="I192" s="49">
        <v>3</v>
      </c>
    </row>
    <row r="193" spans="1:9" x14ac:dyDescent="0.2">
      <c r="A193" s="46"/>
      <c r="B193" s="47" t="s">
        <v>16</v>
      </c>
      <c r="C193" s="48"/>
      <c r="D193" s="9"/>
      <c r="E193" s="9"/>
      <c r="F193" s="9"/>
      <c r="G193" s="9">
        <v>1</v>
      </c>
      <c r="H193" s="9"/>
      <c r="I193" s="49">
        <v>1</v>
      </c>
    </row>
    <row r="194" spans="1:9" x14ac:dyDescent="0.2">
      <c r="A194" s="46"/>
      <c r="B194" s="47" t="s">
        <v>0</v>
      </c>
      <c r="C194" s="48">
        <v>1</v>
      </c>
      <c r="D194" s="9"/>
      <c r="E194" s="9">
        <v>1</v>
      </c>
      <c r="F194" s="9"/>
      <c r="G194" s="9">
        <v>1</v>
      </c>
      <c r="H194" s="9"/>
      <c r="I194" s="49">
        <v>3</v>
      </c>
    </row>
    <row r="195" spans="1:9" x14ac:dyDescent="0.2">
      <c r="A195" s="40" t="s">
        <v>168</v>
      </c>
      <c r="B195" s="38"/>
      <c r="C195" s="43">
        <v>2</v>
      </c>
      <c r="D195" s="44">
        <v>3</v>
      </c>
      <c r="E195" s="44">
        <v>1</v>
      </c>
      <c r="F195" s="44">
        <v>2</v>
      </c>
      <c r="G195" s="44">
        <v>4</v>
      </c>
      <c r="H195" s="44">
        <v>4</v>
      </c>
      <c r="I195" s="45">
        <v>16</v>
      </c>
    </row>
    <row r="196" spans="1:9" x14ac:dyDescent="0.2">
      <c r="A196" s="40" t="s">
        <v>95</v>
      </c>
      <c r="B196" s="40" t="s">
        <v>13</v>
      </c>
      <c r="C196" s="43"/>
      <c r="D196" s="44">
        <v>1</v>
      </c>
      <c r="E196" s="44">
        <v>1</v>
      </c>
      <c r="F196" s="44">
        <v>1</v>
      </c>
      <c r="G196" s="44">
        <v>2</v>
      </c>
      <c r="H196" s="44"/>
      <c r="I196" s="45">
        <v>5</v>
      </c>
    </row>
    <row r="197" spans="1:9" x14ac:dyDescent="0.2">
      <c r="A197" s="46"/>
      <c r="B197" s="47" t="s">
        <v>14</v>
      </c>
      <c r="C197" s="48">
        <v>1</v>
      </c>
      <c r="D197" s="9">
        <v>1</v>
      </c>
      <c r="E197" s="9"/>
      <c r="F197" s="9">
        <v>1</v>
      </c>
      <c r="G197" s="9"/>
      <c r="H197" s="9"/>
      <c r="I197" s="49">
        <v>3</v>
      </c>
    </row>
    <row r="198" spans="1:9" x14ac:dyDescent="0.2">
      <c r="A198" s="46"/>
      <c r="B198" s="47" t="s">
        <v>15</v>
      </c>
      <c r="C198" s="48">
        <v>1</v>
      </c>
      <c r="D198" s="9">
        <v>1</v>
      </c>
      <c r="E198" s="9"/>
      <c r="F198" s="9"/>
      <c r="G198" s="9"/>
      <c r="H198" s="9">
        <v>1</v>
      </c>
      <c r="I198" s="49">
        <v>3</v>
      </c>
    </row>
    <row r="199" spans="1:9" x14ac:dyDescent="0.2">
      <c r="A199" s="46"/>
      <c r="B199" s="47" t="s">
        <v>0</v>
      </c>
      <c r="C199" s="48"/>
      <c r="D199" s="9"/>
      <c r="E199" s="9">
        <v>1</v>
      </c>
      <c r="F199" s="9"/>
      <c r="G199" s="9">
        <v>1</v>
      </c>
      <c r="H199" s="9"/>
      <c r="I199" s="49">
        <v>2</v>
      </c>
    </row>
    <row r="200" spans="1:9" x14ac:dyDescent="0.2">
      <c r="A200" s="40" t="s">
        <v>169</v>
      </c>
      <c r="B200" s="38"/>
      <c r="C200" s="43">
        <v>2</v>
      </c>
      <c r="D200" s="44">
        <v>3</v>
      </c>
      <c r="E200" s="44">
        <v>2</v>
      </c>
      <c r="F200" s="44">
        <v>2</v>
      </c>
      <c r="G200" s="44">
        <v>3</v>
      </c>
      <c r="H200" s="44">
        <v>1</v>
      </c>
      <c r="I200" s="45">
        <v>13</v>
      </c>
    </row>
    <row r="201" spans="1:9" x14ac:dyDescent="0.2">
      <c r="A201" s="40" t="s">
        <v>332</v>
      </c>
      <c r="B201" s="40" t="s">
        <v>12</v>
      </c>
      <c r="C201" s="43"/>
      <c r="D201" s="44"/>
      <c r="E201" s="44">
        <v>1</v>
      </c>
      <c r="F201" s="44">
        <v>1</v>
      </c>
      <c r="G201" s="44"/>
      <c r="H201" s="44"/>
      <c r="I201" s="45">
        <v>2</v>
      </c>
    </row>
    <row r="202" spans="1:9" x14ac:dyDescent="0.2">
      <c r="A202" s="46"/>
      <c r="B202" s="47" t="s">
        <v>13</v>
      </c>
      <c r="C202" s="48"/>
      <c r="D202" s="9">
        <v>1</v>
      </c>
      <c r="E202" s="9">
        <v>1</v>
      </c>
      <c r="F202" s="9"/>
      <c r="G202" s="9">
        <v>1</v>
      </c>
      <c r="H202" s="9">
        <v>1</v>
      </c>
      <c r="I202" s="49">
        <v>4</v>
      </c>
    </row>
    <row r="203" spans="1:9" x14ac:dyDescent="0.2">
      <c r="A203" s="46"/>
      <c r="B203" s="47" t="s">
        <v>14</v>
      </c>
      <c r="C203" s="48"/>
      <c r="D203" s="9"/>
      <c r="E203" s="9">
        <v>1</v>
      </c>
      <c r="F203" s="9">
        <v>1</v>
      </c>
      <c r="G203" s="9">
        <v>1</v>
      </c>
      <c r="H203" s="9"/>
      <c r="I203" s="49">
        <v>3</v>
      </c>
    </row>
    <row r="204" spans="1:9" x14ac:dyDescent="0.2">
      <c r="A204" s="46"/>
      <c r="B204" s="47" t="s">
        <v>16</v>
      </c>
      <c r="C204" s="48"/>
      <c r="D204" s="9"/>
      <c r="E204" s="9">
        <v>1</v>
      </c>
      <c r="F204" s="9"/>
      <c r="G204" s="9"/>
      <c r="H204" s="9">
        <v>1</v>
      </c>
      <c r="I204" s="49">
        <v>2</v>
      </c>
    </row>
    <row r="205" spans="1:9" x14ac:dyDescent="0.2">
      <c r="A205" s="46"/>
      <c r="B205" s="47" t="s">
        <v>0</v>
      </c>
      <c r="C205" s="48"/>
      <c r="D205" s="9">
        <v>1</v>
      </c>
      <c r="E205" s="9"/>
      <c r="F205" s="9">
        <v>1</v>
      </c>
      <c r="G205" s="9">
        <v>1</v>
      </c>
      <c r="H205" s="9"/>
      <c r="I205" s="49">
        <v>3</v>
      </c>
    </row>
    <row r="206" spans="1:9" x14ac:dyDescent="0.2">
      <c r="A206" s="40" t="s">
        <v>333</v>
      </c>
      <c r="B206" s="38"/>
      <c r="C206" s="43"/>
      <c r="D206" s="44">
        <v>2</v>
      </c>
      <c r="E206" s="44">
        <v>4</v>
      </c>
      <c r="F206" s="44">
        <v>3</v>
      </c>
      <c r="G206" s="44">
        <v>3</v>
      </c>
      <c r="H206" s="44">
        <v>2</v>
      </c>
      <c r="I206" s="45">
        <v>14</v>
      </c>
    </row>
    <row r="207" spans="1:9" x14ac:dyDescent="0.2">
      <c r="A207" s="40" t="s">
        <v>334</v>
      </c>
      <c r="B207" s="40" t="s">
        <v>12</v>
      </c>
      <c r="C207" s="43">
        <v>1</v>
      </c>
      <c r="D207" s="44"/>
      <c r="E207" s="44">
        <v>1</v>
      </c>
      <c r="F207" s="44"/>
      <c r="G207" s="44">
        <v>1</v>
      </c>
      <c r="H207" s="44">
        <v>1</v>
      </c>
      <c r="I207" s="45">
        <v>4</v>
      </c>
    </row>
    <row r="208" spans="1:9" x14ac:dyDescent="0.2">
      <c r="A208" s="46"/>
      <c r="B208" s="47" t="s">
        <v>13</v>
      </c>
      <c r="C208" s="48"/>
      <c r="D208" s="9">
        <v>1</v>
      </c>
      <c r="E208" s="9">
        <v>1</v>
      </c>
      <c r="F208" s="9"/>
      <c r="G208" s="9"/>
      <c r="H208" s="9"/>
      <c r="I208" s="49">
        <v>2</v>
      </c>
    </row>
    <row r="209" spans="1:9" x14ac:dyDescent="0.2">
      <c r="A209" s="46"/>
      <c r="B209" s="47" t="s">
        <v>14</v>
      </c>
      <c r="C209" s="48"/>
      <c r="D209" s="9"/>
      <c r="E209" s="9"/>
      <c r="F209" s="9"/>
      <c r="G209" s="9"/>
      <c r="H209" s="9">
        <v>1</v>
      </c>
      <c r="I209" s="49">
        <v>1</v>
      </c>
    </row>
    <row r="210" spans="1:9" x14ac:dyDescent="0.2">
      <c r="A210" s="46"/>
      <c r="B210" s="47" t="s">
        <v>15</v>
      </c>
      <c r="C210" s="48">
        <v>1</v>
      </c>
      <c r="D210" s="9"/>
      <c r="E210" s="9">
        <v>1</v>
      </c>
      <c r="F210" s="9">
        <v>1</v>
      </c>
      <c r="G210" s="9"/>
      <c r="H210" s="9"/>
      <c r="I210" s="49">
        <v>3</v>
      </c>
    </row>
    <row r="211" spans="1:9" x14ac:dyDescent="0.2">
      <c r="A211" s="40" t="s">
        <v>335</v>
      </c>
      <c r="B211" s="38"/>
      <c r="C211" s="43">
        <v>2</v>
      </c>
      <c r="D211" s="44">
        <v>1</v>
      </c>
      <c r="E211" s="44">
        <v>3</v>
      </c>
      <c r="F211" s="44">
        <v>1</v>
      </c>
      <c r="G211" s="44">
        <v>1</v>
      </c>
      <c r="H211" s="44">
        <v>2</v>
      </c>
      <c r="I211" s="45">
        <v>10</v>
      </c>
    </row>
    <row r="212" spans="1:9" x14ac:dyDescent="0.2">
      <c r="A212" s="40" t="s">
        <v>336</v>
      </c>
      <c r="B212" s="40" t="s">
        <v>12</v>
      </c>
      <c r="C212" s="43">
        <v>1</v>
      </c>
      <c r="D212" s="44"/>
      <c r="E212" s="44"/>
      <c r="F212" s="44"/>
      <c r="G212" s="44"/>
      <c r="H212" s="44"/>
      <c r="I212" s="45">
        <v>1</v>
      </c>
    </row>
    <row r="213" spans="1:9" x14ac:dyDescent="0.2">
      <c r="A213" s="46"/>
      <c r="B213" s="47" t="s">
        <v>13</v>
      </c>
      <c r="C213" s="48"/>
      <c r="D213" s="9">
        <v>1</v>
      </c>
      <c r="E213" s="9"/>
      <c r="F213" s="9"/>
      <c r="G213" s="9"/>
      <c r="H213" s="9"/>
      <c r="I213" s="49">
        <v>1</v>
      </c>
    </row>
    <row r="214" spans="1:9" x14ac:dyDescent="0.2">
      <c r="A214" s="46"/>
      <c r="B214" s="47" t="s">
        <v>14</v>
      </c>
      <c r="C214" s="48"/>
      <c r="D214" s="9"/>
      <c r="E214" s="9">
        <v>2</v>
      </c>
      <c r="F214" s="9"/>
      <c r="G214" s="9"/>
      <c r="H214" s="9"/>
      <c r="I214" s="49">
        <v>2</v>
      </c>
    </row>
    <row r="215" spans="1:9" x14ac:dyDescent="0.2">
      <c r="A215" s="46"/>
      <c r="B215" s="47" t="s">
        <v>15</v>
      </c>
      <c r="C215" s="48">
        <v>2</v>
      </c>
      <c r="D215" s="9">
        <v>2</v>
      </c>
      <c r="E215" s="9">
        <v>1</v>
      </c>
      <c r="F215" s="9">
        <v>1</v>
      </c>
      <c r="G215" s="9"/>
      <c r="H215" s="9">
        <v>1</v>
      </c>
      <c r="I215" s="49">
        <v>7</v>
      </c>
    </row>
    <row r="216" spans="1:9" x14ac:dyDescent="0.2">
      <c r="A216" s="46"/>
      <c r="B216" s="47" t="s">
        <v>0</v>
      </c>
      <c r="C216" s="48"/>
      <c r="D216" s="9"/>
      <c r="E216" s="9"/>
      <c r="F216" s="9"/>
      <c r="G216" s="9"/>
      <c r="H216" s="9">
        <v>1</v>
      </c>
      <c r="I216" s="49">
        <v>1</v>
      </c>
    </row>
    <row r="217" spans="1:9" x14ac:dyDescent="0.2">
      <c r="A217" s="40" t="s">
        <v>337</v>
      </c>
      <c r="B217" s="38"/>
      <c r="C217" s="43">
        <v>3</v>
      </c>
      <c r="D217" s="44">
        <v>3</v>
      </c>
      <c r="E217" s="44">
        <v>3</v>
      </c>
      <c r="F217" s="44">
        <v>1</v>
      </c>
      <c r="G217" s="44"/>
      <c r="H217" s="44">
        <v>2</v>
      </c>
      <c r="I217" s="45">
        <v>12</v>
      </c>
    </row>
    <row r="218" spans="1:9" x14ac:dyDescent="0.2">
      <c r="A218" s="40" t="s">
        <v>69</v>
      </c>
      <c r="B218" s="40" t="s">
        <v>13</v>
      </c>
      <c r="C218" s="43">
        <v>1</v>
      </c>
      <c r="D218" s="44"/>
      <c r="E218" s="44"/>
      <c r="F218" s="44"/>
      <c r="G218" s="44"/>
      <c r="H218" s="44">
        <v>1</v>
      </c>
      <c r="I218" s="45">
        <v>2</v>
      </c>
    </row>
    <row r="219" spans="1:9" x14ac:dyDescent="0.2">
      <c r="A219" s="46"/>
      <c r="B219" s="47" t="s">
        <v>14</v>
      </c>
      <c r="C219" s="48">
        <v>1</v>
      </c>
      <c r="D219" s="9"/>
      <c r="E219" s="9"/>
      <c r="F219" s="9"/>
      <c r="G219" s="9"/>
      <c r="H219" s="9"/>
      <c r="I219" s="49">
        <v>1</v>
      </c>
    </row>
    <row r="220" spans="1:9" x14ac:dyDescent="0.2">
      <c r="A220" s="46"/>
      <c r="B220" s="47" t="s">
        <v>15</v>
      </c>
      <c r="C220" s="48">
        <v>1</v>
      </c>
      <c r="D220" s="9"/>
      <c r="E220" s="9"/>
      <c r="F220" s="9">
        <v>1</v>
      </c>
      <c r="G220" s="9"/>
      <c r="H220" s="9">
        <v>1</v>
      </c>
      <c r="I220" s="49">
        <v>3</v>
      </c>
    </row>
    <row r="221" spans="1:9" x14ac:dyDescent="0.2">
      <c r="A221" s="46"/>
      <c r="B221" s="47" t="s">
        <v>0</v>
      </c>
      <c r="C221" s="48"/>
      <c r="D221" s="9">
        <v>1</v>
      </c>
      <c r="E221" s="9">
        <v>1</v>
      </c>
      <c r="F221" s="9">
        <v>1</v>
      </c>
      <c r="G221" s="9"/>
      <c r="H221" s="9">
        <v>1</v>
      </c>
      <c r="I221" s="49">
        <v>4</v>
      </c>
    </row>
    <row r="222" spans="1:9" x14ac:dyDescent="0.2">
      <c r="A222" s="40" t="s">
        <v>170</v>
      </c>
      <c r="B222" s="38"/>
      <c r="C222" s="43">
        <v>3</v>
      </c>
      <c r="D222" s="44">
        <v>1</v>
      </c>
      <c r="E222" s="44">
        <v>1</v>
      </c>
      <c r="F222" s="44">
        <v>2</v>
      </c>
      <c r="G222" s="44"/>
      <c r="H222" s="44">
        <v>3</v>
      </c>
      <c r="I222" s="45">
        <v>10</v>
      </c>
    </row>
    <row r="223" spans="1:9" x14ac:dyDescent="0.2">
      <c r="A223" s="40" t="s">
        <v>149</v>
      </c>
      <c r="B223" s="40" t="s">
        <v>13</v>
      </c>
      <c r="C223" s="43">
        <v>1</v>
      </c>
      <c r="D223" s="44"/>
      <c r="E223" s="44">
        <v>1</v>
      </c>
      <c r="F223" s="44"/>
      <c r="G223" s="44"/>
      <c r="H223" s="44"/>
      <c r="I223" s="45">
        <v>2</v>
      </c>
    </row>
    <row r="224" spans="1:9" x14ac:dyDescent="0.2">
      <c r="A224" s="46"/>
      <c r="B224" s="47" t="s">
        <v>14</v>
      </c>
      <c r="C224" s="48"/>
      <c r="D224" s="9"/>
      <c r="E224" s="9"/>
      <c r="F224" s="9">
        <v>1</v>
      </c>
      <c r="G224" s="9"/>
      <c r="H224" s="9">
        <v>1</v>
      </c>
      <c r="I224" s="49">
        <v>2</v>
      </c>
    </row>
    <row r="225" spans="1:9" x14ac:dyDescent="0.2">
      <c r="A225" s="46"/>
      <c r="B225" s="47" t="s">
        <v>15</v>
      </c>
      <c r="C225" s="48"/>
      <c r="D225" s="9">
        <v>1</v>
      </c>
      <c r="E225" s="9"/>
      <c r="F225" s="9"/>
      <c r="G225" s="9"/>
      <c r="H225" s="9"/>
      <c r="I225" s="49">
        <v>1</v>
      </c>
    </row>
    <row r="226" spans="1:9" x14ac:dyDescent="0.2">
      <c r="A226" s="46"/>
      <c r="B226" s="47" t="s">
        <v>0</v>
      </c>
      <c r="C226" s="48">
        <v>3</v>
      </c>
      <c r="D226" s="9">
        <v>1</v>
      </c>
      <c r="E226" s="9"/>
      <c r="F226" s="9"/>
      <c r="G226" s="9"/>
      <c r="H226" s="9"/>
      <c r="I226" s="49">
        <v>4</v>
      </c>
    </row>
    <row r="227" spans="1:9" x14ac:dyDescent="0.2">
      <c r="A227" s="40" t="s">
        <v>171</v>
      </c>
      <c r="B227" s="38"/>
      <c r="C227" s="43">
        <v>4</v>
      </c>
      <c r="D227" s="44">
        <v>2</v>
      </c>
      <c r="E227" s="44">
        <v>1</v>
      </c>
      <c r="F227" s="44">
        <v>1</v>
      </c>
      <c r="G227" s="44"/>
      <c r="H227" s="44">
        <v>1</v>
      </c>
      <c r="I227" s="45">
        <v>9</v>
      </c>
    </row>
    <row r="228" spans="1:9" x14ac:dyDescent="0.2">
      <c r="A228" s="40" t="s">
        <v>338</v>
      </c>
      <c r="B228" s="40" t="s">
        <v>12</v>
      </c>
      <c r="C228" s="43">
        <v>1</v>
      </c>
      <c r="D228" s="44"/>
      <c r="E228" s="44">
        <v>2</v>
      </c>
      <c r="F228" s="44"/>
      <c r="G228" s="44"/>
      <c r="H228" s="44">
        <v>1</v>
      </c>
      <c r="I228" s="45">
        <v>4</v>
      </c>
    </row>
    <row r="229" spans="1:9" x14ac:dyDescent="0.2">
      <c r="A229" s="46"/>
      <c r="B229" s="47" t="s">
        <v>13</v>
      </c>
      <c r="C229" s="48">
        <v>1</v>
      </c>
      <c r="D229" s="9"/>
      <c r="E229" s="9"/>
      <c r="F229" s="9">
        <v>1</v>
      </c>
      <c r="G229" s="9"/>
      <c r="H229" s="9"/>
      <c r="I229" s="49">
        <v>2</v>
      </c>
    </row>
    <row r="230" spans="1:9" x14ac:dyDescent="0.2">
      <c r="A230" s="46"/>
      <c r="B230" s="47" t="s">
        <v>14</v>
      </c>
      <c r="C230" s="48">
        <v>1</v>
      </c>
      <c r="D230" s="9"/>
      <c r="E230" s="9"/>
      <c r="F230" s="9"/>
      <c r="G230" s="9"/>
      <c r="H230" s="9"/>
      <c r="I230" s="49">
        <v>1</v>
      </c>
    </row>
    <row r="231" spans="1:9" x14ac:dyDescent="0.2">
      <c r="A231" s="46"/>
      <c r="B231" s="47" t="s">
        <v>15</v>
      </c>
      <c r="C231" s="48">
        <v>1</v>
      </c>
      <c r="D231" s="9"/>
      <c r="E231" s="9"/>
      <c r="F231" s="9"/>
      <c r="G231" s="9"/>
      <c r="H231" s="9"/>
      <c r="I231" s="49">
        <v>1</v>
      </c>
    </row>
    <row r="232" spans="1:9" x14ac:dyDescent="0.2">
      <c r="A232" s="46"/>
      <c r="B232" s="47" t="s">
        <v>0</v>
      </c>
      <c r="C232" s="48">
        <v>1</v>
      </c>
      <c r="D232" s="9">
        <v>1</v>
      </c>
      <c r="E232" s="9">
        <v>2</v>
      </c>
      <c r="F232" s="9">
        <v>1</v>
      </c>
      <c r="G232" s="9">
        <v>1</v>
      </c>
      <c r="H232" s="9">
        <v>1</v>
      </c>
      <c r="I232" s="49">
        <v>7</v>
      </c>
    </row>
    <row r="233" spans="1:9" x14ac:dyDescent="0.2">
      <c r="A233" s="40" t="s">
        <v>339</v>
      </c>
      <c r="B233" s="38"/>
      <c r="C233" s="43">
        <v>5</v>
      </c>
      <c r="D233" s="44">
        <v>1</v>
      </c>
      <c r="E233" s="44">
        <v>4</v>
      </c>
      <c r="F233" s="44">
        <v>2</v>
      </c>
      <c r="G233" s="44">
        <v>1</v>
      </c>
      <c r="H233" s="44">
        <v>2</v>
      </c>
      <c r="I233" s="45">
        <v>15</v>
      </c>
    </row>
    <row r="234" spans="1:9" x14ac:dyDescent="0.2">
      <c r="A234" s="40" t="s">
        <v>173</v>
      </c>
      <c r="B234" s="40" t="s">
        <v>12</v>
      </c>
      <c r="C234" s="43"/>
      <c r="D234" s="44">
        <v>1</v>
      </c>
      <c r="E234" s="44">
        <v>1</v>
      </c>
      <c r="F234" s="44">
        <v>1</v>
      </c>
      <c r="G234" s="44"/>
      <c r="H234" s="44"/>
      <c r="I234" s="45">
        <v>3</v>
      </c>
    </row>
    <row r="235" spans="1:9" x14ac:dyDescent="0.2">
      <c r="A235" s="46"/>
      <c r="B235" s="47" t="s">
        <v>13</v>
      </c>
      <c r="C235" s="48"/>
      <c r="D235" s="9"/>
      <c r="E235" s="9">
        <v>1</v>
      </c>
      <c r="F235" s="9">
        <v>1</v>
      </c>
      <c r="G235" s="9">
        <v>1</v>
      </c>
      <c r="H235" s="9">
        <v>1</v>
      </c>
      <c r="I235" s="49">
        <v>4</v>
      </c>
    </row>
    <row r="236" spans="1:9" x14ac:dyDescent="0.2">
      <c r="A236" s="46"/>
      <c r="B236" s="47" t="s">
        <v>14</v>
      </c>
      <c r="C236" s="48"/>
      <c r="D236" s="9">
        <v>1</v>
      </c>
      <c r="E236" s="9">
        <v>1</v>
      </c>
      <c r="F236" s="9">
        <v>1</v>
      </c>
      <c r="G236" s="9"/>
      <c r="H236" s="9"/>
      <c r="I236" s="49">
        <v>3</v>
      </c>
    </row>
    <row r="237" spans="1:9" x14ac:dyDescent="0.2">
      <c r="A237" s="40" t="s">
        <v>179</v>
      </c>
      <c r="B237" s="38"/>
      <c r="C237" s="43"/>
      <c r="D237" s="44">
        <v>2</v>
      </c>
      <c r="E237" s="44">
        <v>3</v>
      </c>
      <c r="F237" s="44">
        <v>3</v>
      </c>
      <c r="G237" s="44">
        <v>1</v>
      </c>
      <c r="H237" s="44">
        <v>1</v>
      </c>
      <c r="I237" s="45">
        <v>10</v>
      </c>
    </row>
    <row r="238" spans="1:9" x14ac:dyDescent="0.2">
      <c r="A238" s="40" t="s">
        <v>174</v>
      </c>
      <c r="B238" s="40" t="s">
        <v>12</v>
      </c>
      <c r="C238" s="43"/>
      <c r="D238" s="44"/>
      <c r="E238" s="44"/>
      <c r="F238" s="44">
        <v>1</v>
      </c>
      <c r="G238" s="44"/>
      <c r="H238" s="44"/>
      <c r="I238" s="45">
        <v>1</v>
      </c>
    </row>
    <row r="239" spans="1:9" x14ac:dyDescent="0.2">
      <c r="A239" s="46"/>
      <c r="B239" s="47" t="s">
        <v>13</v>
      </c>
      <c r="C239" s="48"/>
      <c r="D239" s="9">
        <v>1</v>
      </c>
      <c r="E239" s="9"/>
      <c r="F239" s="9"/>
      <c r="G239" s="9"/>
      <c r="H239" s="9"/>
      <c r="I239" s="49">
        <v>1</v>
      </c>
    </row>
    <row r="240" spans="1:9" x14ac:dyDescent="0.2">
      <c r="A240" s="46"/>
      <c r="B240" s="47" t="s">
        <v>14</v>
      </c>
      <c r="C240" s="48"/>
      <c r="D240" s="9"/>
      <c r="E240" s="9"/>
      <c r="F240" s="9">
        <v>1</v>
      </c>
      <c r="G240" s="9">
        <v>1</v>
      </c>
      <c r="H240" s="9">
        <v>1</v>
      </c>
      <c r="I240" s="49">
        <v>3</v>
      </c>
    </row>
    <row r="241" spans="1:9" x14ac:dyDescent="0.2">
      <c r="A241" s="40" t="s">
        <v>180</v>
      </c>
      <c r="B241" s="38"/>
      <c r="C241" s="43"/>
      <c r="D241" s="44">
        <v>1</v>
      </c>
      <c r="E241" s="44"/>
      <c r="F241" s="44">
        <v>2</v>
      </c>
      <c r="G241" s="44">
        <v>1</v>
      </c>
      <c r="H241" s="44">
        <v>1</v>
      </c>
      <c r="I241" s="45">
        <v>5</v>
      </c>
    </row>
    <row r="242" spans="1:9" x14ac:dyDescent="0.2">
      <c r="A242" s="40" t="s">
        <v>340</v>
      </c>
      <c r="B242" s="40" t="s">
        <v>12</v>
      </c>
      <c r="C242" s="43"/>
      <c r="D242" s="44"/>
      <c r="E242" s="44"/>
      <c r="F242" s="44"/>
      <c r="G242" s="44"/>
      <c r="H242" s="44">
        <v>1</v>
      </c>
      <c r="I242" s="45">
        <v>1</v>
      </c>
    </row>
    <row r="243" spans="1:9" x14ac:dyDescent="0.2">
      <c r="A243" s="46"/>
      <c r="B243" s="47" t="s">
        <v>13</v>
      </c>
      <c r="C243" s="48"/>
      <c r="D243" s="9"/>
      <c r="E243" s="9"/>
      <c r="F243" s="9">
        <v>1</v>
      </c>
      <c r="G243" s="9"/>
      <c r="H243" s="9"/>
      <c r="I243" s="49">
        <v>1</v>
      </c>
    </row>
    <row r="244" spans="1:9" x14ac:dyDescent="0.2">
      <c r="A244" s="46"/>
      <c r="B244" s="47" t="s">
        <v>14</v>
      </c>
      <c r="C244" s="48"/>
      <c r="D244" s="9">
        <v>1</v>
      </c>
      <c r="E244" s="9"/>
      <c r="F244" s="9"/>
      <c r="G244" s="9"/>
      <c r="H244" s="9"/>
      <c r="I244" s="49">
        <v>1</v>
      </c>
    </row>
    <row r="245" spans="1:9" x14ac:dyDescent="0.2">
      <c r="A245" s="46"/>
      <c r="B245" s="47" t="s">
        <v>15</v>
      </c>
      <c r="C245" s="48"/>
      <c r="D245" s="9"/>
      <c r="E245" s="9"/>
      <c r="F245" s="9"/>
      <c r="G245" s="9">
        <v>1</v>
      </c>
      <c r="H245" s="9">
        <v>1</v>
      </c>
      <c r="I245" s="49">
        <v>2</v>
      </c>
    </row>
    <row r="246" spans="1:9" x14ac:dyDescent="0.2">
      <c r="A246" s="40" t="s">
        <v>341</v>
      </c>
      <c r="B246" s="38"/>
      <c r="C246" s="43"/>
      <c r="D246" s="44">
        <v>1</v>
      </c>
      <c r="E246" s="44"/>
      <c r="F246" s="44">
        <v>1</v>
      </c>
      <c r="G246" s="44">
        <v>1</v>
      </c>
      <c r="H246" s="44">
        <v>2</v>
      </c>
      <c r="I246" s="45">
        <v>5</v>
      </c>
    </row>
    <row r="247" spans="1:9" x14ac:dyDescent="0.2">
      <c r="A247" s="40" t="s">
        <v>223</v>
      </c>
      <c r="B247" s="40" t="s">
        <v>12</v>
      </c>
      <c r="C247" s="43">
        <v>1</v>
      </c>
      <c r="D247" s="44">
        <v>1</v>
      </c>
      <c r="E247" s="44">
        <v>1</v>
      </c>
      <c r="F247" s="44">
        <v>1</v>
      </c>
      <c r="G247" s="44"/>
      <c r="H247" s="44"/>
      <c r="I247" s="45">
        <v>4</v>
      </c>
    </row>
    <row r="248" spans="1:9" x14ac:dyDescent="0.2">
      <c r="A248" s="46"/>
      <c r="B248" s="47" t="s">
        <v>13</v>
      </c>
      <c r="C248" s="48">
        <v>1</v>
      </c>
      <c r="D248" s="9">
        <v>1</v>
      </c>
      <c r="E248" s="9">
        <v>1</v>
      </c>
      <c r="F248" s="9">
        <v>1</v>
      </c>
      <c r="G248" s="9"/>
      <c r="H248" s="9"/>
      <c r="I248" s="49">
        <v>4</v>
      </c>
    </row>
    <row r="249" spans="1:9" x14ac:dyDescent="0.2">
      <c r="A249" s="46"/>
      <c r="B249" s="47" t="s">
        <v>14</v>
      </c>
      <c r="C249" s="48">
        <v>1</v>
      </c>
      <c r="D249" s="9">
        <v>1</v>
      </c>
      <c r="E249" s="9">
        <v>1</v>
      </c>
      <c r="F249" s="9">
        <v>1</v>
      </c>
      <c r="G249" s="9"/>
      <c r="H249" s="9"/>
      <c r="I249" s="49">
        <v>4</v>
      </c>
    </row>
    <row r="250" spans="1:9" x14ac:dyDescent="0.2">
      <c r="A250" s="46"/>
      <c r="B250" s="47" t="s">
        <v>15</v>
      </c>
      <c r="C250" s="48">
        <v>1</v>
      </c>
      <c r="D250" s="9">
        <v>1</v>
      </c>
      <c r="E250" s="9">
        <v>1</v>
      </c>
      <c r="F250" s="9">
        <v>1</v>
      </c>
      <c r="G250" s="9"/>
      <c r="H250" s="9"/>
      <c r="I250" s="49">
        <v>4</v>
      </c>
    </row>
    <row r="251" spans="1:9" x14ac:dyDescent="0.2">
      <c r="A251" s="46"/>
      <c r="B251" s="47" t="s">
        <v>16</v>
      </c>
      <c r="C251" s="48">
        <v>1</v>
      </c>
      <c r="D251" s="9">
        <v>1</v>
      </c>
      <c r="E251" s="9">
        <v>1</v>
      </c>
      <c r="F251" s="9">
        <v>1</v>
      </c>
      <c r="G251" s="9"/>
      <c r="H251" s="9"/>
      <c r="I251" s="49">
        <v>4</v>
      </c>
    </row>
    <row r="252" spans="1:9" x14ac:dyDescent="0.2">
      <c r="A252" s="46"/>
      <c r="B252" s="47" t="s">
        <v>0</v>
      </c>
      <c r="C252" s="48">
        <v>1</v>
      </c>
      <c r="D252" s="9">
        <v>1</v>
      </c>
      <c r="E252" s="9">
        <v>1</v>
      </c>
      <c r="F252" s="9">
        <v>1</v>
      </c>
      <c r="G252" s="9"/>
      <c r="H252" s="9"/>
      <c r="I252" s="49">
        <v>4</v>
      </c>
    </row>
    <row r="253" spans="1:9" x14ac:dyDescent="0.2">
      <c r="A253" s="40" t="s">
        <v>342</v>
      </c>
      <c r="B253" s="38"/>
      <c r="C253" s="43">
        <v>6</v>
      </c>
      <c r="D253" s="44">
        <v>6</v>
      </c>
      <c r="E253" s="44">
        <v>6</v>
      </c>
      <c r="F253" s="44">
        <v>6</v>
      </c>
      <c r="G253" s="44"/>
      <c r="H253" s="44"/>
      <c r="I253" s="45">
        <v>24</v>
      </c>
    </row>
    <row r="254" spans="1:9" x14ac:dyDescent="0.2">
      <c r="A254" s="40" t="s">
        <v>257</v>
      </c>
      <c r="B254" s="40" t="s">
        <v>13</v>
      </c>
      <c r="C254" s="43">
        <v>1</v>
      </c>
      <c r="D254" s="44">
        <v>1</v>
      </c>
      <c r="E254" s="44"/>
      <c r="F254" s="44"/>
      <c r="G254" s="44"/>
      <c r="H254" s="44"/>
      <c r="I254" s="45">
        <v>2</v>
      </c>
    </row>
    <row r="255" spans="1:9" x14ac:dyDescent="0.2">
      <c r="A255" s="46"/>
      <c r="B255" s="47" t="s">
        <v>14</v>
      </c>
      <c r="C255" s="48">
        <v>1</v>
      </c>
      <c r="D255" s="9">
        <v>1</v>
      </c>
      <c r="E255" s="9"/>
      <c r="F255" s="9"/>
      <c r="G255" s="9"/>
      <c r="H255" s="9"/>
      <c r="I255" s="49">
        <v>2</v>
      </c>
    </row>
    <row r="256" spans="1:9" x14ac:dyDescent="0.2">
      <c r="A256" s="46"/>
      <c r="B256" s="47" t="s">
        <v>15</v>
      </c>
      <c r="C256" s="48">
        <v>1</v>
      </c>
      <c r="D256" s="9">
        <v>1</v>
      </c>
      <c r="E256" s="9"/>
      <c r="F256" s="9"/>
      <c r="G256" s="9"/>
      <c r="H256" s="9"/>
      <c r="I256" s="49">
        <v>2</v>
      </c>
    </row>
    <row r="257" spans="1:9" x14ac:dyDescent="0.2">
      <c r="A257" s="40" t="s">
        <v>343</v>
      </c>
      <c r="B257" s="38"/>
      <c r="C257" s="43">
        <v>3</v>
      </c>
      <c r="D257" s="44">
        <v>3</v>
      </c>
      <c r="E257" s="44"/>
      <c r="F257" s="44"/>
      <c r="G257" s="44"/>
      <c r="H257" s="44"/>
      <c r="I257" s="45">
        <v>6</v>
      </c>
    </row>
    <row r="258" spans="1:9" x14ac:dyDescent="0.2">
      <c r="A258" s="40" t="s">
        <v>261</v>
      </c>
      <c r="B258" s="40" t="s">
        <v>0</v>
      </c>
      <c r="C258" s="43">
        <v>1</v>
      </c>
      <c r="D258" s="44">
        <v>1</v>
      </c>
      <c r="E258" s="44">
        <v>1</v>
      </c>
      <c r="F258" s="44"/>
      <c r="G258" s="44"/>
      <c r="H258" s="44"/>
      <c r="I258" s="45">
        <v>3</v>
      </c>
    </row>
    <row r="259" spans="1:9" x14ac:dyDescent="0.2">
      <c r="A259" s="40" t="s">
        <v>344</v>
      </c>
      <c r="B259" s="38"/>
      <c r="C259" s="43">
        <v>1</v>
      </c>
      <c r="D259" s="44">
        <v>1</v>
      </c>
      <c r="E259" s="44">
        <v>1</v>
      </c>
      <c r="F259" s="44"/>
      <c r="G259" s="44"/>
      <c r="H259" s="44"/>
      <c r="I259" s="45">
        <v>3</v>
      </c>
    </row>
    <row r="260" spans="1:9" x14ac:dyDescent="0.2">
      <c r="A260" s="40" t="s">
        <v>240</v>
      </c>
      <c r="B260" s="40" t="s">
        <v>13</v>
      </c>
      <c r="C260" s="43"/>
      <c r="D260" s="44"/>
      <c r="E260" s="44"/>
      <c r="F260" s="44"/>
      <c r="G260" s="44">
        <v>1</v>
      </c>
      <c r="H260" s="44">
        <v>1</v>
      </c>
      <c r="I260" s="45">
        <v>2</v>
      </c>
    </row>
    <row r="261" spans="1:9" x14ac:dyDescent="0.2">
      <c r="A261" s="46"/>
      <c r="B261" s="47" t="s">
        <v>15</v>
      </c>
      <c r="C261" s="48"/>
      <c r="D261" s="9"/>
      <c r="E261" s="9"/>
      <c r="F261" s="9"/>
      <c r="G261" s="9">
        <v>1</v>
      </c>
      <c r="H261" s="9">
        <v>1</v>
      </c>
      <c r="I261" s="49">
        <v>2</v>
      </c>
    </row>
    <row r="262" spans="1:9" x14ac:dyDescent="0.2">
      <c r="A262" s="40" t="s">
        <v>345</v>
      </c>
      <c r="B262" s="38"/>
      <c r="C262" s="43"/>
      <c r="D262" s="44"/>
      <c r="E262" s="44"/>
      <c r="F262" s="44"/>
      <c r="G262" s="44">
        <v>2</v>
      </c>
      <c r="H262" s="44">
        <v>2</v>
      </c>
      <c r="I262" s="45">
        <v>4</v>
      </c>
    </row>
    <row r="263" spans="1:9" x14ac:dyDescent="0.2">
      <c r="A263" s="40" t="s">
        <v>265</v>
      </c>
      <c r="B263" s="40" t="s">
        <v>13</v>
      </c>
      <c r="C263" s="43">
        <v>1</v>
      </c>
      <c r="D263" s="44">
        <v>1</v>
      </c>
      <c r="E263" s="44"/>
      <c r="F263" s="44"/>
      <c r="G263" s="44"/>
      <c r="H263" s="44"/>
      <c r="I263" s="45">
        <v>2</v>
      </c>
    </row>
    <row r="264" spans="1:9" x14ac:dyDescent="0.2">
      <c r="A264" s="40" t="s">
        <v>375</v>
      </c>
      <c r="B264" s="38"/>
      <c r="C264" s="43">
        <v>1</v>
      </c>
      <c r="D264" s="44">
        <v>1</v>
      </c>
      <c r="E264" s="44"/>
      <c r="F264" s="44"/>
      <c r="G264" s="44"/>
      <c r="H264" s="44"/>
      <c r="I264" s="45">
        <v>2</v>
      </c>
    </row>
    <row r="265" spans="1:9" x14ac:dyDescent="0.2">
      <c r="A265" s="40" t="s">
        <v>219</v>
      </c>
      <c r="B265" s="40" t="s">
        <v>14</v>
      </c>
      <c r="C265" s="43">
        <v>4</v>
      </c>
      <c r="D265" s="44">
        <v>4</v>
      </c>
      <c r="E265" s="44">
        <v>2</v>
      </c>
      <c r="F265" s="44">
        <v>2</v>
      </c>
      <c r="G265" s="44">
        <v>3</v>
      </c>
      <c r="H265" s="44">
        <v>3</v>
      </c>
      <c r="I265" s="45">
        <v>18</v>
      </c>
    </row>
    <row r="266" spans="1:9" x14ac:dyDescent="0.2">
      <c r="A266" s="40" t="s">
        <v>302</v>
      </c>
      <c r="B266" s="38"/>
      <c r="C266" s="43">
        <v>4</v>
      </c>
      <c r="D266" s="44">
        <v>4</v>
      </c>
      <c r="E266" s="44">
        <v>2</v>
      </c>
      <c r="F266" s="44">
        <v>2</v>
      </c>
      <c r="G266" s="44">
        <v>3</v>
      </c>
      <c r="H266" s="44">
        <v>3</v>
      </c>
      <c r="I266" s="45">
        <v>18</v>
      </c>
    </row>
    <row r="267" spans="1:9" x14ac:dyDescent="0.2">
      <c r="A267" s="40" t="s">
        <v>246</v>
      </c>
      <c r="B267" s="40" t="s">
        <v>12</v>
      </c>
      <c r="C267" s="43"/>
      <c r="D267" s="44"/>
      <c r="E267" s="44"/>
      <c r="F267" s="44">
        <v>1</v>
      </c>
      <c r="G267" s="44"/>
      <c r="H267" s="44"/>
      <c r="I267" s="45">
        <v>1</v>
      </c>
    </row>
    <row r="268" spans="1:9" x14ac:dyDescent="0.2">
      <c r="A268" s="40" t="s">
        <v>346</v>
      </c>
      <c r="B268" s="38"/>
      <c r="C268" s="43"/>
      <c r="D268" s="44"/>
      <c r="E268" s="44"/>
      <c r="F268" s="44">
        <v>1</v>
      </c>
      <c r="G268" s="44"/>
      <c r="H268" s="44"/>
      <c r="I268" s="45">
        <v>1</v>
      </c>
    </row>
    <row r="269" spans="1:9" x14ac:dyDescent="0.2">
      <c r="A269" s="40" t="s">
        <v>247</v>
      </c>
      <c r="B269" s="40" t="s">
        <v>13</v>
      </c>
      <c r="C269" s="43"/>
      <c r="D269" s="44"/>
      <c r="E269" s="44"/>
      <c r="F269" s="44">
        <v>1</v>
      </c>
      <c r="G269" s="44"/>
      <c r="H269" s="44"/>
      <c r="I269" s="45">
        <v>1</v>
      </c>
    </row>
    <row r="270" spans="1:9" x14ac:dyDescent="0.2">
      <c r="A270" s="40" t="s">
        <v>376</v>
      </c>
      <c r="B270" s="38"/>
      <c r="C270" s="43"/>
      <c r="D270" s="44"/>
      <c r="E270" s="44"/>
      <c r="F270" s="44">
        <v>1</v>
      </c>
      <c r="G270" s="44"/>
      <c r="H270" s="44"/>
      <c r="I270" s="45">
        <v>1</v>
      </c>
    </row>
    <row r="271" spans="1:9" x14ac:dyDescent="0.2">
      <c r="A271" s="40" t="s">
        <v>272</v>
      </c>
      <c r="B271" s="40" t="s">
        <v>14</v>
      </c>
      <c r="C271" s="43"/>
      <c r="D271" s="44"/>
      <c r="E271" s="44"/>
      <c r="F271" s="44"/>
      <c r="G271" s="44">
        <v>1</v>
      </c>
      <c r="H271" s="44">
        <v>1</v>
      </c>
      <c r="I271" s="45">
        <v>2</v>
      </c>
    </row>
    <row r="272" spans="1:9" x14ac:dyDescent="0.2">
      <c r="A272" s="40" t="s">
        <v>377</v>
      </c>
      <c r="B272" s="38"/>
      <c r="C272" s="43"/>
      <c r="D272" s="44"/>
      <c r="E272" s="44"/>
      <c r="F272" s="44"/>
      <c r="G272" s="44">
        <v>1</v>
      </c>
      <c r="H272" s="44">
        <v>1</v>
      </c>
      <c r="I272" s="45">
        <v>2</v>
      </c>
    </row>
    <row r="273" spans="1:9" x14ac:dyDescent="0.2">
      <c r="A273" s="50" t="s">
        <v>65</v>
      </c>
      <c r="B273" s="51"/>
      <c r="C273" s="52">
        <v>176</v>
      </c>
      <c r="D273" s="53">
        <v>176</v>
      </c>
      <c r="E273" s="53">
        <v>176</v>
      </c>
      <c r="F273" s="53">
        <v>176</v>
      </c>
      <c r="G273" s="53">
        <v>176</v>
      </c>
      <c r="H273" s="53">
        <v>176</v>
      </c>
      <c r="I273" s="54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350"/>
  <sheetViews>
    <sheetView topLeftCell="A214" workbookViewId="0">
      <selection activeCell="B242" sqref="B242"/>
    </sheetView>
  </sheetViews>
  <sheetFormatPr defaultColWidth="8.85546875" defaultRowHeight="12.75" x14ac:dyDescent="0.2"/>
  <cols>
    <col min="1" max="1" width="14.42578125" customWidth="1"/>
    <col min="2" max="2" width="14" bestFit="1" customWidth="1"/>
    <col min="3" max="3" width="10.85546875" bestFit="1" customWidth="1"/>
    <col min="4" max="4" width="14.42578125" bestFit="1" customWidth="1"/>
    <col min="5" max="8" width="12.42578125" bestFit="1" customWidth="1"/>
    <col min="9" max="9" width="11.85546875" bestFit="1" customWidth="1"/>
    <col min="10" max="10" width="10.42578125" customWidth="1"/>
    <col min="11" max="11" width="10.42578125" bestFit="1" customWidth="1"/>
  </cols>
  <sheetData>
    <row r="2" spans="1:4" x14ac:dyDescent="0.2">
      <c r="A2" s="55" t="s">
        <v>82</v>
      </c>
      <c r="B2" s="56" t="s">
        <v>66</v>
      </c>
    </row>
    <row r="4" spans="1:4" x14ac:dyDescent="0.2">
      <c r="A4" s="37" t="s">
        <v>52</v>
      </c>
      <c r="B4" s="37" t="s">
        <v>63</v>
      </c>
      <c r="C4" s="37" t="s">
        <v>54</v>
      </c>
      <c r="D4" s="42" t="s">
        <v>67</v>
      </c>
    </row>
    <row r="5" spans="1:4" x14ac:dyDescent="0.2">
      <c r="A5" s="40">
        <v>0</v>
      </c>
      <c r="B5" s="40">
        <v>0</v>
      </c>
      <c r="C5" s="38"/>
      <c r="D5" s="45">
        <v>550</v>
      </c>
    </row>
    <row r="6" spans="1:4" x14ac:dyDescent="0.2">
      <c r="A6" s="46"/>
      <c r="B6" s="40" t="s">
        <v>87</v>
      </c>
      <c r="C6" s="38"/>
      <c r="D6" s="45">
        <v>2</v>
      </c>
    </row>
    <row r="7" spans="1:4" x14ac:dyDescent="0.2">
      <c r="A7" s="46"/>
      <c r="B7" s="40" t="s">
        <v>88</v>
      </c>
      <c r="C7" s="38"/>
      <c r="D7" s="45">
        <v>4</v>
      </c>
    </row>
    <row r="8" spans="1:4" x14ac:dyDescent="0.2">
      <c r="A8" s="46"/>
      <c r="B8" s="40" t="s">
        <v>99</v>
      </c>
      <c r="C8" s="38"/>
      <c r="D8" s="45">
        <v>2</v>
      </c>
    </row>
    <row r="9" spans="1:4" x14ac:dyDescent="0.2">
      <c r="A9" s="46"/>
      <c r="B9" s="40" t="s">
        <v>100</v>
      </c>
      <c r="C9" s="38"/>
      <c r="D9" s="45">
        <v>2</v>
      </c>
    </row>
    <row r="10" spans="1:4" x14ac:dyDescent="0.2">
      <c r="A10" s="46"/>
      <c r="B10" s="40" t="s">
        <v>132</v>
      </c>
      <c r="C10" s="38"/>
      <c r="D10" s="45">
        <v>2</v>
      </c>
    </row>
    <row r="11" spans="1:4" x14ac:dyDescent="0.2">
      <c r="A11" s="46"/>
      <c r="B11" s="40" t="s">
        <v>85</v>
      </c>
      <c r="C11" s="38"/>
      <c r="D11" s="45">
        <v>1</v>
      </c>
    </row>
    <row r="12" spans="1:4" x14ac:dyDescent="0.2">
      <c r="A12" s="46"/>
      <c r="B12" s="40" t="s">
        <v>119</v>
      </c>
      <c r="C12" s="38"/>
      <c r="D12" s="45">
        <v>3</v>
      </c>
    </row>
    <row r="13" spans="1:4" x14ac:dyDescent="0.2">
      <c r="A13" s="46"/>
      <c r="B13" s="40" t="s">
        <v>98</v>
      </c>
      <c r="C13" s="38"/>
      <c r="D13" s="45">
        <v>3</v>
      </c>
    </row>
    <row r="14" spans="1:4" x14ac:dyDescent="0.2">
      <c r="A14" s="46"/>
      <c r="B14" s="40" t="s">
        <v>91</v>
      </c>
      <c r="C14" s="38"/>
      <c r="D14" s="45">
        <v>1</v>
      </c>
    </row>
    <row r="15" spans="1:4" x14ac:dyDescent="0.2">
      <c r="A15" s="46"/>
      <c r="B15" s="40" t="s">
        <v>96</v>
      </c>
      <c r="C15" s="38"/>
      <c r="D15" s="45">
        <v>3</v>
      </c>
    </row>
    <row r="16" spans="1:4" x14ac:dyDescent="0.2">
      <c r="A16" s="46"/>
      <c r="B16" s="40" t="s">
        <v>86</v>
      </c>
      <c r="C16" s="38"/>
      <c r="D16" s="45">
        <v>3</v>
      </c>
    </row>
    <row r="17" spans="1:4" x14ac:dyDescent="0.2">
      <c r="A17" s="46"/>
      <c r="B17" s="40" t="s">
        <v>173</v>
      </c>
      <c r="C17" s="40" t="s">
        <v>13</v>
      </c>
      <c r="D17" s="45">
        <v>1</v>
      </c>
    </row>
    <row r="18" spans="1:4" x14ac:dyDescent="0.2">
      <c r="A18" s="46"/>
      <c r="B18" s="40" t="s">
        <v>174</v>
      </c>
      <c r="C18" s="40" t="s">
        <v>14</v>
      </c>
      <c r="D18" s="45">
        <v>1</v>
      </c>
    </row>
    <row r="19" spans="1:4" x14ac:dyDescent="0.2">
      <c r="A19" s="46"/>
      <c r="B19" s="40" t="s">
        <v>181</v>
      </c>
      <c r="C19" s="40" t="s">
        <v>12</v>
      </c>
      <c r="D19" s="45">
        <v>2</v>
      </c>
    </row>
    <row r="20" spans="1:4" x14ac:dyDescent="0.2">
      <c r="A20" s="46"/>
      <c r="B20" s="46"/>
      <c r="C20" s="47" t="s">
        <v>14</v>
      </c>
      <c r="D20" s="49">
        <v>2</v>
      </c>
    </row>
    <row r="21" spans="1:4" x14ac:dyDescent="0.2">
      <c r="A21" s="46"/>
      <c r="B21" s="40" t="s">
        <v>182</v>
      </c>
      <c r="C21" s="40" t="s">
        <v>12</v>
      </c>
      <c r="D21" s="45">
        <v>2</v>
      </c>
    </row>
    <row r="22" spans="1:4" x14ac:dyDescent="0.2">
      <c r="A22" s="46"/>
      <c r="B22" s="46"/>
      <c r="C22" s="47" t="s">
        <v>13</v>
      </c>
      <c r="D22" s="49">
        <v>2</v>
      </c>
    </row>
    <row r="23" spans="1:4" x14ac:dyDescent="0.2">
      <c r="A23" s="46"/>
      <c r="B23" s="40" t="s">
        <v>183</v>
      </c>
      <c r="C23" s="40" t="s">
        <v>13</v>
      </c>
      <c r="D23" s="45">
        <v>2</v>
      </c>
    </row>
    <row r="24" spans="1:4" x14ac:dyDescent="0.2">
      <c r="A24" s="46"/>
      <c r="B24" s="46"/>
      <c r="C24" s="47" t="s">
        <v>15</v>
      </c>
      <c r="D24" s="49">
        <v>2</v>
      </c>
    </row>
    <row r="25" spans="1:4" x14ac:dyDescent="0.2">
      <c r="A25" s="46"/>
      <c r="B25" s="40" t="s">
        <v>184</v>
      </c>
      <c r="C25" s="40" t="s">
        <v>13</v>
      </c>
      <c r="D25" s="45">
        <v>2</v>
      </c>
    </row>
    <row r="26" spans="1:4" x14ac:dyDescent="0.2">
      <c r="A26" s="46"/>
      <c r="B26" s="46"/>
      <c r="C26" s="47" t="s">
        <v>15</v>
      </c>
      <c r="D26" s="49">
        <v>2</v>
      </c>
    </row>
    <row r="27" spans="1:4" x14ac:dyDescent="0.2">
      <c r="A27" s="46"/>
      <c r="B27" s="40" t="s">
        <v>191</v>
      </c>
      <c r="C27" s="40" t="s">
        <v>13</v>
      </c>
      <c r="D27" s="45">
        <v>2</v>
      </c>
    </row>
    <row r="28" spans="1:4" x14ac:dyDescent="0.2">
      <c r="A28" s="46"/>
      <c r="B28" s="46"/>
      <c r="C28" s="47" t="s">
        <v>15</v>
      </c>
      <c r="D28" s="49">
        <v>2</v>
      </c>
    </row>
    <row r="29" spans="1:4" x14ac:dyDescent="0.2">
      <c r="A29" s="46"/>
      <c r="B29" s="40" t="s">
        <v>192</v>
      </c>
      <c r="C29" s="40" t="s">
        <v>13</v>
      </c>
      <c r="D29" s="45">
        <v>4</v>
      </c>
    </row>
    <row r="30" spans="1:4" x14ac:dyDescent="0.2">
      <c r="A30" s="46"/>
      <c r="B30" s="40" t="s">
        <v>196</v>
      </c>
      <c r="C30" s="40" t="s">
        <v>13</v>
      </c>
      <c r="D30" s="45">
        <v>2</v>
      </c>
    </row>
    <row r="31" spans="1:4" x14ac:dyDescent="0.2">
      <c r="A31" s="46"/>
      <c r="B31" s="40" t="s">
        <v>314</v>
      </c>
      <c r="C31" s="40" t="s">
        <v>12</v>
      </c>
      <c r="D31" s="45">
        <v>1</v>
      </c>
    </row>
    <row r="32" spans="1:4" x14ac:dyDescent="0.2">
      <c r="A32" s="46"/>
      <c r="B32" s="46"/>
      <c r="C32" s="47" t="s">
        <v>0</v>
      </c>
      <c r="D32" s="49">
        <v>1</v>
      </c>
    </row>
    <row r="33" spans="1:4" x14ac:dyDescent="0.2">
      <c r="A33" s="46"/>
      <c r="B33" s="40" t="s">
        <v>316</v>
      </c>
      <c r="C33" s="40" t="s">
        <v>13</v>
      </c>
      <c r="D33" s="45">
        <v>1</v>
      </c>
    </row>
    <row r="34" spans="1:4" x14ac:dyDescent="0.2">
      <c r="A34" s="46"/>
      <c r="B34" s="46"/>
      <c r="C34" s="47" t="s">
        <v>14</v>
      </c>
      <c r="D34" s="49">
        <v>1</v>
      </c>
    </row>
    <row r="35" spans="1:4" x14ac:dyDescent="0.2">
      <c r="A35" s="46"/>
      <c r="B35" s="40" t="s">
        <v>306</v>
      </c>
      <c r="C35" s="40" t="s">
        <v>14</v>
      </c>
      <c r="D35" s="45">
        <v>2</v>
      </c>
    </row>
    <row r="36" spans="1:4" x14ac:dyDescent="0.2">
      <c r="A36" s="46"/>
      <c r="B36" s="46"/>
      <c r="C36" s="47" t="s">
        <v>15</v>
      </c>
      <c r="D36" s="49">
        <v>2</v>
      </c>
    </row>
    <row r="37" spans="1:4" x14ac:dyDescent="0.2">
      <c r="A37" s="46"/>
      <c r="B37" s="40" t="s">
        <v>312</v>
      </c>
      <c r="C37" s="40" t="s">
        <v>12</v>
      </c>
      <c r="D37" s="45">
        <v>2</v>
      </c>
    </row>
    <row r="38" spans="1:4" x14ac:dyDescent="0.2">
      <c r="A38" s="46"/>
      <c r="B38" s="40" t="s">
        <v>246</v>
      </c>
      <c r="C38" s="40" t="s">
        <v>12</v>
      </c>
      <c r="D38" s="45">
        <v>1</v>
      </c>
    </row>
    <row r="39" spans="1:4" x14ac:dyDescent="0.2">
      <c r="A39" s="46"/>
      <c r="B39" s="40" t="s">
        <v>219</v>
      </c>
      <c r="C39" s="40" t="s">
        <v>14</v>
      </c>
      <c r="D39" s="45">
        <v>6</v>
      </c>
    </row>
    <row r="40" spans="1:4" x14ac:dyDescent="0.2">
      <c r="A40" s="46"/>
      <c r="B40" s="40" t="s">
        <v>216</v>
      </c>
      <c r="C40" s="40" t="s">
        <v>14</v>
      </c>
      <c r="D40" s="45">
        <v>2</v>
      </c>
    </row>
    <row r="41" spans="1:4" x14ac:dyDescent="0.2">
      <c r="A41" s="46"/>
      <c r="B41" s="40" t="s">
        <v>262</v>
      </c>
      <c r="C41" s="40" t="s">
        <v>14</v>
      </c>
      <c r="D41" s="45">
        <v>2</v>
      </c>
    </row>
    <row r="42" spans="1:4" x14ac:dyDescent="0.2">
      <c r="A42" s="46"/>
      <c r="B42" s="40" t="s">
        <v>240</v>
      </c>
      <c r="C42" s="40" t="s">
        <v>15</v>
      </c>
      <c r="D42" s="45">
        <v>2</v>
      </c>
    </row>
    <row r="43" spans="1:4" x14ac:dyDescent="0.2">
      <c r="A43" s="46"/>
      <c r="B43" s="40" t="s">
        <v>261</v>
      </c>
      <c r="C43" s="40" t="s">
        <v>0</v>
      </c>
      <c r="D43" s="45">
        <v>3</v>
      </c>
    </row>
    <row r="44" spans="1:4" x14ac:dyDescent="0.2">
      <c r="A44" s="46"/>
      <c r="B44" s="40" t="s">
        <v>223</v>
      </c>
      <c r="C44" s="40" t="s">
        <v>12</v>
      </c>
      <c r="D44" s="45">
        <v>4</v>
      </c>
    </row>
    <row r="45" spans="1:4" x14ac:dyDescent="0.2">
      <c r="A45" s="46"/>
      <c r="B45" s="46"/>
      <c r="C45" s="47" t="s">
        <v>13</v>
      </c>
      <c r="D45" s="49">
        <v>4</v>
      </c>
    </row>
    <row r="46" spans="1:4" x14ac:dyDescent="0.2">
      <c r="A46" s="46"/>
      <c r="B46" s="46"/>
      <c r="C46" s="47" t="s">
        <v>14</v>
      </c>
      <c r="D46" s="49">
        <v>4</v>
      </c>
    </row>
    <row r="47" spans="1:4" x14ac:dyDescent="0.2">
      <c r="A47" s="46"/>
      <c r="B47" s="46"/>
      <c r="C47" s="47" t="s">
        <v>15</v>
      </c>
      <c r="D47" s="49">
        <v>4</v>
      </c>
    </row>
    <row r="48" spans="1:4" x14ac:dyDescent="0.2">
      <c r="A48" s="46"/>
      <c r="B48" s="46"/>
      <c r="C48" s="47" t="s">
        <v>16</v>
      </c>
      <c r="D48" s="49">
        <v>4</v>
      </c>
    </row>
    <row r="49" spans="1:4" x14ac:dyDescent="0.2">
      <c r="A49" s="46"/>
      <c r="B49" s="46"/>
      <c r="C49" s="47" t="s">
        <v>0</v>
      </c>
      <c r="D49" s="49">
        <v>4</v>
      </c>
    </row>
    <row r="50" spans="1:4" x14ac:dyDescent="0.2">
      <c r="A50" s="46"/>
      <c r="B50" s="40" t="s">
        <v>257</v>
      </c>
      <c r="C50" s="40" t="s">
        <v>13</v>
      </c>
      <c r="D50" s="45">
        <v>1</v>
      </c>
    </row>
    <row r="51" spans="1:4" x14ac:dyDescent="0.2">
      <c r="A51" s="46"/>
      <c r="B51" s="46"/>
      <c r="C51" s="47" t="s">
        <v>14</v>
      </c>
      <c r="D51" s="49">
        <v>1</v>
      </c>
    </row>
    <row r="52" spans="1:4" x14ac:dyDescent="0.2">
      <c r="A52" s="46"/>
      <c r="B52" s="46"/>
      <c r="C52" s="47" t="s">
        <v>15</v>
      </c>
      <c r="D52" s="49">
        <v>1</v>
      </c>
    </row>
    <row r="53" spans="1:4" x14ac:dyDescent="0.2">
      <c r="A53" s="46"/>
      <c r="B53" s="40" t="s">
        <v>310</v>
      </c>
      <c r="C53" s="40" t="s">
        <v>13</v>
      </c>
      <c r="D53" s="45">
        <v>2</v>
      </c>
    </row>
    <row r="54" spans="1:4" x14ac:dyDescent="0.2">
      <c r="A54" s="46"/>
      <c r="B54" s="40" t="s">
        <v>308</v>
      </c>
      <c r="C54" s="40" t="s">
        <v>14</v>
      </c>
      <c r="D54" s="45">
        <v>2</v>
      </c>
    </row>
    <row r="55" spans="1:4" x14ac:dyDescent="0.2">
      <c r="A55" s="46"/>
      <c r="B55" s="40" t="s">
        <v>340</v>
      </c>
      <c r="C55" s="40" t="s">
        <v>15</v>
      </c>
      <c r="D55" s="45">
        <v>1</v>
      </c>
    </row>
    <row r="56" spans="1:4" x14ac:dyDescent="0.2">
      <c r="A56" s="46"/>
      <c r="B56" s="40" t="s">
        <v>247</v>
      </c>
      <c r="C56" s="40" t="s">
        <v>13</v>
      </c>
      <c r="D56" s="45">
        <v>1</v>
      </c>
    </row>
    <row r="57" spans="1:4" x14ac:dyDescent="0.2">
      <c r="A57" s="46"/>
      <c r="B57" s="40" t="s">
        <v>363</v>
      </c>
      <c r="C57" s="40" t="s">
        <v>14</v>
      </c>
      <c r="D57" s="45">
        <v>2</v>
      </c>
    </row>
    <row r="58" spans="1:4" x14ac:dyDescent="0.2">
      <c r="A58" s="46"/>
      <c r="B58" s="40" t="s">
        <v>272</v>
      </c>
      <c r="C58" s="40" t="s">
        <v>14</v>
      </c>
      <c r="D58" s="45">
        <v>2</v>
      </c>
    </row>
    <row r="59" spans="1:4" x14ac:dyDescent="0.2">
      <c r="A59" s="46"/>
      <c r="B59" s="40" t="s">
        <v>365</v>
      </c>
      <c r="C59" s="40" t="s">
        <v>16</v>
      </c>
      <c r="D59" s="45">
        <v>2</v>
      </c>
    </row>
    <row r="60" spans="1:4" x14ac:dyDescent="0.2">
      <c r="A60" s="57" t="s">
        <v>68</v>
      </c>
      <c r="B60" s="58"/>
      <c r="C60" s="58"/>
      <c r="D60" s="61">
        <v>669</v>
      </c>
    </row>
    <row r="61" spans="1:4" x14ac:dyDescent="0.2">
      <c r="A61" s="40" t="s">
        <v>106</v>
      </c>
      <c r="B61" s="40" t="s">
        <v>133</v>
      </c>
      <c r="C61" s="38"/>
      <c r="D61" s="45">
        <v>4</v>
      </c>
    </row>
    <row r="62" spans="1:4" x14ac:dyDescent="0.2">
      <c r="A62" s="46"/>
      <c r="B62" s="40" t="s">
        <v>132</v>
      </c>
      <c r="C62" s="38"/>
      <c r="D62" s="45">
        <v>5</v>
      </c>
    </row>
    <row r="63" spans="1:4" x14ac:dyDescent="0.2">
      <c r="A63" s="46"/>
      <c r="B63" s="40" t="s">
        <v>85</v>
      </c>
      <c r="C63" s="38"/>
      <c r="D63" s="45">
        <v>4</v>
      </c>
    </row>
    <row r="64" spans="1:4" x14ac:dyDescent="0.2">
      <c r="A64" s="57" t="s">
        <v>116</v>
      </c>
      <c r="B64" s="58"/>
      <c r="C64" s="58"/>
      <c r="D64" s="61">
        <v>13</v>
      </c>
    </row>
    <row r="65" spans="1:4" x14ac:dyDescent="0.2">
      <c r="A65" s="40" t="s">
        <v>90</v>
      </c>
      <c r="B65" s="40" t="s">
        <v>119</v>
      </c>
      <c r="C65" s="38"/>
      <c r="D65" s="45">
        <v>4</v>
      </c>
    </row>
    <row r="66" spans="1:4" x14ac:dyDescent="0.2">
      <c r="A66" s="46"/>
      <c r="B66" s="40" t="s">
        <v>173</v>
      </c>
      <c r="C66" s="40" t="s">
        <v>12</v>
      </c>
      <c r="D66" s="45">
        <v>1</v>
      </c>
    </row>
    <row r="67" spans="1:4" x14ac:dyDescent="0.2">
      <c r="A67" s="46"/>
      <c r="B67" s="46"/>
      <c r="C67" s="47" t="s">
        <v>13</v>
      </c>
      <c r="D67" s="49">
        <v>2</v>
      </c>
    </row>
    <row r="68" spans="1:4" x14ac:dyDescent="0.2">
      <c r="A68" s="46"/>
      <c r="B68" s="40" t="s">
        <v>174</v>
      </c>
      <c r="C68" s="40" t="s">
        <v>14</v>
      </c>
      <c r="D68" s="45">
        <v>1</v>
      </c>
    </row>
    <row r="69" spans="1:4" x14ac:dyDescent="0.2">
      <c r="A69" s="46"/>
      <c r="B69" s="40" t="s">
        <v>326</v>
      </c>
      <c r="C69" s="40" t="s">
        <v>15</v>
      </c>
      <c r="D69" s="45">
        <v>1</v>
      </c>
    </row>
    <row r="70" spans="1:4" x14ac:dyDescent="0.2">
      <c r="A70" s="46"/>
      <c r="B70" s="46"/>
      <c r="C70" s="47" t="s">
        <v>0</v>
      </c>
      <c r="D70" s="49">
        <v>1</v>
      </c>
    </row>
    <row r="71" spans="1:4" x14ac:dyDescent="0.2">
      <c r="A71" s="46"/>
      <c r="B71" s="40" t="s">
        <v>328</v>
      </c>
      <c r="C71" s="40" t="s">
        <v>12</v>
      </c>
      <c r="D71" s="45">
        <v>1</v>
      </c>
    </row>
    <row r="72" spans="1:4" x14ac:dyDescent="0.2">
      <c r="A72" s="46"/>
      <c r="B72" s="46"/>
      <c r="C72" s="47" t="s">
        <v>15</v>
      </c>
      <c r="D72" s="49">
        <v>1</v>
      </c>
    </row>
    <row r="73" spans="1:4" x14ac:dyDescent="0.2">
      <c r="A73" s="46"/>
      <c r="B73" s="46"/>
      <c r="C73" s="47" t="s">
        <v>0</v>
      </c>
      <c r="D73" s="49">
        <v>1</v>
      </c>
    </row>
    <row r="74" spans="1:4" x14ac:dyDescent="0.2">
      <c r="A74" s="46"/>
      <c r="B74" s="40" t="s">
        <v>340</v>
      </c>
      <c r="C74" s="40" t="s">
        <v>12</v>
      </c>
      <c r="D74" s="45">
        <v>1</v>
      </c>
    </row>
    <row r="75" spans="1:4" x14ac:dyDescent="0.2">
      <c r="A75" s="46"/>
      <c r="B75" s="46"/>
      <c r="C75" s="47" t="s">
        <v>15</v>
      </c>
      <c r="D75" s="49">
        <v>1</v>
      </c>
    </row>
    <row r="76" spans="1:4" x14ac:dyDescent="0.2">
      <c r="A76" s="57" t="s">
        <v>108</v>
      </c>
      <c r="B76" s="58"/>
      <c r="C76" s="58"/>
      <c r="D76" s="61">
        <v>15</v>
      </c>
    </row>
    <row r="77" spans="1:4" x14ac:dyDescent="0.2">
      <c r="A77" s="40" t="s">
        <v>242</v>
      </c>
      <c r="B77" s="40" t="s">
        <v>196</v>
      </c>
      <c r="C77" s="40" t="s">
        <v>12</v>
      </c>
      <c r="D77" s="45">
        <v>1</v>
      </c>
    </row>
    <row r="78" spans="1:4" x14ac:dyDescent="0.2">
      <c r="A78" s="46"/>
      <c r="B78" s="46"/>
      <c r="C78" s="47" t="s">
        <v>14</v>
      </c>
      <c r="D78" s="49">
        <v>1</v>
      </c>
    </row>
    <row r="79" spans="1:4" x14ac:dyDescent="0.2">
      <c r="A79" s="57" t="s">
        <v>273</v>
      </c>
      <c r="B79" s="58"/>
      <c r="C79" s="58"/>
      <c r="D79" s="61">
        <v>2</v>
      </c>
    </row>
    <row r="80" spans="1:4" x14ac:dyDescent="0.2">
      <c r="A80" s="40" t="s">
        <v>125</v>
      </c>
      <c r="B80" s="40" t="s">
        <v>101</v>
      </c>
      <c r="C80" s="38"/>
      <c r="D80" s="45">
        <v>2</v>
      </c>
    </row>
    <row r="81" spans="1:4" x14ac:dyDescent="0.2">
      <c r="A81" s="46"/>
      <c r="B81" s="40" t="s">
        <v>91</v>
      </c>
      <c r="C81" s="38"/>
      <c r="D81" s="45">
        <v>2</v>
      </c>
    </row>
    <row r="82" spans="1:4" x14ac:dyDescent="0.2">
      <c r="A82" s="46"/>
      <c r="B82" s="40" t="s">
        <v>92</v>
      </c>
      <c r="C82" s="38"/>
      <c r="D82" s="45">
        <v>2</v>
      </c>
    </row>
    <row r="83" spans="1:4" x14ac:dyDescent="0.2">
      <c r="A83" s="46"/>
      <c r="B83" s="40" t="s">
        <v>69</v>
      </c>
      <c r="C83" s="38"/>
      <c r="D83" s="45">
        <v>2</v>
      </c>
    </row>
    <row r="84" spans="1:4" x14ac:dyDescent="0.2">
      <c r="A84" s="46"/>
      <c r="B84" s="40" t="s">
        <v>149</v>
      </c>
      <c r="C84" s="40" t="s">
        <v>15</v>
      </c>
      <c r="D84" s="45">
        <v>1</v>
      </c>
    </row>
    <row r="85" spans="1:4" x14ac:dyDescent="0.2">
      <c r="A85" s="46"/>
      <c r="B85" s="46"/>
      <c r="C85" s="47" t="s">
        <v>0</v>
      </c>
      <c r="D85" s="49">
        <v>1</v>
      </c>
    </row>
    <row r="86" spans="1:4" x14ac:dyDescent="0.2">
      <c r="A86" s="46"/>
      <c r="B86" s="40" t="s">
        <v>322</v>
      </c>
      <c r="C86" s="40" t="s">
        <v>13</v>
      </c>
      <c r="D86" s="45">
        <v>1</v>
      </c>
    </row>
    <row r="87" spans="1:4" x14ac:dyDescent="0.2">
      <c r="A87" s="46"/>
      <c r="B87" s="46"/>
      <c r="C87" s="47" t="s">
        <v>14</v>
      </c>
      <c r="D87" s="49">
        <v>1</v>
      </c>
    </row>
    <row r="88" spans="1:4" x14ac:dyDescent="0.2">
      <c r="A88" s="46"/>
      <c r="B88" s="40" t="s">
        <v>320</v>
      </c>
      <c r="C88" s="40" t="s">
        <v>13</v>
      </c>
      <c r="D88" s="45">
        <v>2</v>
      </c>
    </row>
    <row r="89" spans="1:4" x14ac:dyDescent="0.2">
      <c r="A89" s="46"/>
      <c r="B89" s="40" t="s">
        <v>324</v>
      </c>
      <c r="C89" s="40" t="s">
        <v>12</v>
      </c>
      <c r="D89" s="45">
        <v>1</v>
      </c>
    </row>
    <row r="90" spans="1:4" x14ac:dyDescent="0.2">
      <c r="A90" s="46"/>
      <c r="B90" s="46"/>
      <c r="C90" s="47" t="s">
        <v>14</v>
      </c>
      <c r="D90" s="49">
        <v>1</v>
      </c>
    </row>
    <row r="91" spans="1:4" x14ac:dyDescent="0.2">
      <c r="A91" s="57" t="s">
        <v>126</v>
      </c>
      <c r="B91" s="58"/>
      <c r="C91" s="58"/>
      <c r="D91" s="61">
        <v>16</v>
      </c>
    </row>
    <row r="92" spans="1:4" x14ac:dyDescent="0.2">
      <c r="A92" s="40" t="s">
        <v>115</v>
      </c>
      <c r="B92" s="40" t="s">
        <v>99</v>
      </c>
      <c r="C92" s="38"/>
      <c r="D92" s="45">
        <v>8</v>
      </c>
    </row>
    <row r="93" spans="1:4" x14ac:dyDescent="0.2">
      <c r="A93" s="46"/>
      <c r="B93" s="40" t="s">
        <v>100</v>
      </c>
      <c r="C93" s="38"/>
      <c r="D93" s="45">
        <v>9</v>
      </c>
    </row>
    <row r="94" spans="1:4" x14ac:dyDescent="0.2">
      <c r="A94" s="46"/>
      <c r="B94" s="40" t="s">
        <v>367</v>
      </c>
      <c r="C94" s="40" t="s">
        <v>14</v>
      </c>
      <c r="D94" s="45">
        <v>2</v>
      </c>
    </row>
    <row r="95" spans="1:4" x14ac:dyDescent="0.2">
      <c r="A95" s="57" t="s">
        <v>117</v>
      </c>
      <c r="B95" s="58"/>
      <c r="C95" s="58"/>
      <c r="D95" s="61">
        <v>19</v>
      </c>
    </row>
    <row r="96" spans="1:4" x14ac:dyDescent="0.2">
      <c r="A96" s="40" t="s">
        <v>255</v>
      </c>
      <c r="B96" s="40" t="s">
        <v>176</v>
      </c>
      <c r="C96" s="40" t="s">
        <v>13</v>
      </c>
      <c r="D96" s="45">
        <v>2</v>
      </c>
    </row>
    <row r="97" spans="1:4" x14ac:dyDescent="0.2">
      <c r="A97" s="57" t="s">
        <v>274</v>
      </c>
      <c r="B97" s="58"/>
      <c r="C97" s="58"/>
      <c r="D97" s="61">
        <v>2</v>
      </c>
    </row>
    <row r="98" spans="1:4" x14ac:dyDescent="0.2">
      <c r="A98" s="40" t="s">
        <v>105</v>
      </c>
      <c r="B98" s="40" t="s">
        <v>96</v>
      </c>
      <c r="C98" s="38"/>
      <c r="D98" s="45">
        <v>2</v>
      </c>
    </row>
    <row r="99" spans="1:4" x14ac:dyDescent="0.2">
      <c r="A99" s="46"/>
      <c r="B99" s="40" t="s">
        <v>86</v>
      </c>
      <c r="C99" s="38"/>
      <c r="D99" s="45">
        <v>7</v>
      </c>
    </row>
    <row r="100" spans="1:4" x14ac:dyDescent="0.2">
      <c r="A100" s="46"/>
      <c r="B100" s="40" t="s">
        <v>320</v>
      </c>
      <c r="C100" s="40" t="s">
        <v>15</v>
      </c>
      <c r="D100" s="45">
        <v>2</v>
      </c>
    </row>
    <row r="101" spans="1:4" x14ac:dyDescent="0.2">
      <c r="A101" s="57" t="s">
        <v>118</v>
      </c>
      <c r="B101" s="58"/>
      <c r="C101" s="58"/>
      <c r="D101" s="61">
        <v>11</v>
      </c>
    </row>
    <row r="102" spans="1:4" x14ac:dyDescent="0.2">
      <c r="A102" s="40" t="s">
        <v>212</v>
      </c>
      <c r="B102" s="40">
        <v>0</v>
      </c>
      <c r="C102" s="38"/>
      <c r="D102" s="45">
        <v>3</v>
      </c>
    </row>
    <row r="103" spans="1:4" x14ac:dyDescent="0.2">
      <c r="A103" s="46"/>
      <c r="B103" s="40" t="s">
        <v>132</v>
      </c>
      <c r="C103" s="38"/>
      <c r="D103" s="45">
        <v>2</v>
      </c>
    </row>
    <row r="104" spans="1:4" x14ac:dyDescent="0.2">
      <c r="A104" s="46"/>
      <c r="B104" s="40" t="s">
        <v>85</v>
      </c>
      <c r="C104" s="38"/>
      <c r="D104" s="45">
        <v>2</v>
      </c>
    </row>
    <row r="105" spans="1:4" x14ac:dyDescent="0.2">
      <c r="A105" s="57" t="s">
        <v>275</v>
      </c>
      <c r="B105" s="58"/>
      <c r="C105" s="58"/>
      <c r="D105" s="61">
        <v>7</v>
      </c>
    </row>
    <row r="106" spans="1:4" x14ac:dyDescent="0.2">
      <c r="A106" s="40" t="s">
        <v>17</v>
      </c>
      <c r="B106" s="40" t="s">
        <v>94</v>
      </c>
      <c r="C106" s="38"/>
      <c r="D106" s="45">
        <v>2</v>
      </c>
    </row>
    <row r="107" spans="1:4" x14ac:dyDescent="0.2">
      <c r="A107" s="46"/>
      <c r="B107" s="40" t="s">
        <v>338</v>
      </c>
      <c r="C107" s="40" t="s">
        <v>0</v>
      </c>
      <c r="D107" s="45">
        <v>2</v>
      </c>
    </row>
    <row r="108" spans="1:4" x14ac:dyDescent="0.2">
      <c r="A108" s="46"/>
      <c r="B108" s="40" t="s">
        <v>373</v>
      </c>
      <c r="C108" s="40" t="s">
        <v>0</v>
      </c>
      <c r="D108" s="45">
        <v>2</v>
      </c>
    </row>
    <row r="109" spans="1:4" x14ac:dyDescent="0.2">
      <c r="A109" s="57" t="s">
        <v>109</v>
      </c>
      <c r="B109" s="58"/>
      <c r="C109" s="58"/>
      <c r="D109" s="61">
        <v>6</v>
      </c>
    </row>
    <row r="110" spans="1:4" x14ac:dyDescent="0.2">
      <c r="A110" s="40" t="s">
        <v>97</v>
      </c>
      <c r="B110" s="40" t="s">
        <v>96</v>
      </c>
      <c r="C110" s="38"/>
      <c r="D110" s="45">
        <v>4</v>
      </c>
    </row>
    <row r="111" spans="1:4" x14ac:dyDescent="0.2">
      <c r="A111" s="46"/>
      <c r="B111" s="40" t="s">
        <v>86</v>
      </c>
      <c r="C111" s="38"/>
      <c r="D111" s="45">
        <v>4</v>
      </c>
    </row>
    <row r="112" spans="1:4" x14ac:dyDescent="0.2">
      <c r="A112" s="46"/>
      <c r="B112" s="40" t="s">
        <v>219</v>
      </c>
      <c r="C112" s="40" t="s">
        <v>14</v>
      </c>
      <c r="D112" s="45">
        <v>4</v>
      </c>
    </row>
    <row r="113" spans="1:4" x14ac:dyDescent="0.2">
      <c r="A113" s="57" t="s">
        <v>104</v>
      </c>
      <c r="B113" s="58"/>
      <c r="C113" s="58"/>
      <c r="D113" s="61">
        <v>12</v>
      </c>
    </row>
    <row r="114" spans="1:4" x14ac:dyDescent="0.2">
      <c r="A114" s="40" t="s">
        <v>123</v>
      </c>
      <c r="B114" s="40" t="s">
        <v>99</v>
      </c>
      <c r="C114" s="38"/>
      <c r="D114" s="45">
        <v>2</v>
      </c>
    </row>
    <row r="115" spans="1:4" x14ac:dyDescent="0.2">
      <c r="A115" s="46"/>
      <c r="B115" s="40" t="s">
        <v>100</v>
      </c>
      <c r="C115" s="38"/>
      <c r="D115" s="45">
        <v>1</v>
      </c>
    </row>
    <row r="116" spans="1:4" x14ac:dyDescent="0.2">
      <c r="A116" s="46"/>
      <c r="B116" s="40" t="s">
        <v>101</v>
      </c>
      <c r="C116" s="38"/>
      <c r="D116" s="45">
        <v>1</v>
      </c>
    </row>
    <row r="117" spans="1:4" x14ac:dyDescent="0.2">
      <c r="A117" s="57" t="s">
        <v>124</v>
      </c>
      <c r="B117" s="58"/>
      <c r="C117" s="58"/>
      <c r="D117" s="61">
        <v>4</v>
      </c>
    </row>
    <row r="118" spans="1:4" x14ac:dyDescent="0.2">
      <c r="A118" s="40" t="s">
        <v>147</v>
      </c>
      <c r="B118" s="40" t="s">
        <v>99</v>
      </c>
      <c r="C118" s="38"/>
      <c r="D118" s="45">
        <v>1</v>
      </c>
    </row>
    <row r="119" spans="1:4" x14ac:dyDescent="0.2">
      <c r="A119" s="46"/>
      <c r="B119" s="40" t="s">
        <v>96</v>
      </c>
      <c r="C119" s="38"/>
      <c r="D119" s="45">
        <v>3</v>
      </c>
    </row>
    <row r="120" spans="1:4" x14ac:dyDescent="0.2">
      <c r="A120" s="46"/>
      <c r="B120" s="40" t="s">
        <v>330</v>
      </c>
      <c r="C120" s="40" t="s">
        <v>12</v>
      </c>
      <c r="D120" s="45">
        <v>1</v>
      </c>
    </row>
    <row r="121" spans="1:4" x14ac:dyDescent="0.2">
      <c r="A121" s="46"/>
      <c r="B121" s="46"/>
      <c r="C121" s="47" t="s">
        <v>15</v>
      </c>
      <c r="D121" s="49">
        <v>2</v>
      </c>
    </row>
    <row r="122" spans="1:4" x14ac:dyDescent="0.2">
      <c r="A122" s="46"/>
      <c r="B122" s="46"/>
      <c r="C122" s="47" t="s">
        <v>0</v>
      </c>
      <c r="D122" s="49">
        <v>1</v>
      </c>
    </row>
    <row r="123" spans="1:4" x14ac:dyDescent="0.2">
      <c r="A123" s="57" t="s">
        <v>150</v>
      </c>
      <c r="B123" s="58"/>
      <c r="C123" s="58"/>
      <c r="D123" s="61">
        <v>8</v>
      </c>
    </row>
    <row r="124" spans="1:4" x14ac:dyDescent="0.2">
      <c r="A124" s="40" t="s">
        <v>227</v>
      </c>
      <c r="B124" s="40" t="s">
        <v>96</v>
      </c>
      <c r="C124" s="38"/>
      <c r="D124" s="45">
        <v>3</v>
      </c>
    </row>
    <row r="125" spans="1:4" x14ac:dyDescent="0.2">
      <c r="A125" s="57" t="s">
        <v>276</v>
      </c>
      <c r="B125" s="58"/>
      <c r="C125" s="58"/>
      <c r="D125" s="61">
        <v>3</v>
      </c>
    </row>
    <row r="126" spans="1:4" x14ac:dyDescent="0.2">
      <c r="A126" s="40" t="s">
        <v>250</v>
      </c>
      <c r="B126" s="40" t="s">
        <v>86</v>
      </c>
      <c r="C126" s="38"/>
      <c r="D126" s="45">
        <v>2</v>
      </c>
    </row>
    <row r="127" spans="1:4" x14ac:dyDescent="0.2">
      <c r="A127" s="46"/>
      <c r="B127" s="40" t="s">
        <v>176</v>
      </c>
      <c r="C127" s="40" t="s">
        <v>12</v>
      </c>
      <c r="D127" s="45">
        <v>1</v>
      </c>
    </row>
    <row r="128" spans="1:4" x14ac:dyDescent="0.2">
      <c r="A128" s="46"/>
      <c r="B128" s="46"/>
      <c r="C128" s="47" t="s">
        <v>15</v>
      </c>
      <c r="D128" s="49">
        <v>1</v>
      </c>
    </row>
    <row r="129" spans="1:4" x14ac:dyDescent="0.2">
      <c r="A129" s="57" t="s">
        <v>277</v>
      </c>
      <c r="B129" s="58"/>
      <c r="C129" s="58"/>
      <c r="D129" s="61">
        <v>4</v>
      </c>
    </row>
    <row r="130" spans="1:4" x14ac:dyDescent="0.2">
      <c r="A130" s="40" t="s">
        <v>249</v>
      </c>
      <c r="B130" s="40" t="s">
        <v>94</v>
      </c>
      <c r="C130" s="38"/>
      <c r="D130" s="45">
        <v>2</v>
      </c>
    </row>
    <row r="131" spans="1:4" x14ac:dyDescent="0.2">
      <c r="A131" s="46"/>
      <c r="B131" s="40" t="s">
        <v>332</v>
      </c>
      <c r="C131" s="40" t="s">
        <v>16</v>
      </c>
      <c r="D131" s="45">
        <v>1</v>
      </c>
    </row>
    <row r="132" spans="1:4" x14ac:dyDescent="0.2">
      <c r="A132" s="46"/>
      <c r="B132" s="46"/>
      <c r="C132" s="47" t="s">
        <v>0</v>
      </c>
      <c r="D132" s="49">
        <v>1</v>
      </c>
    </row>
    <row r="133" spans="1:4" x14ac:dyDescent="0.2">
      <c r="A133" s="57" t="s">
        <v>278</v>
      </c>
      <c r="B133" s="58"/>
      <c r="C133" s="58"/>
      <c r="D133" s="61">
        <v>4</v>
      </c>
    </row>
    <row r="134" spans="1:4" x14ac:dyDescent="0.2">
      <c r="A134" s="40" t="s">
        <v>222</v>
      </c>
      <c r="B134" s="40" t="s">
        <v>99</v>
      </c>
      <c r="C134" s="38"/>
      <c r="D134" s="45">
        <v>3</v>
      </c>
    </row>
    <row r="135" spans="1:4" x14ac:dyDescent="0.2">
      <c r="A135" s="46"/>
      <c r="B135" s="40" t="s">
        <v>100</v>
      </c>
      <c r="C135" s="38"/>
      <c r="D135" s="45">
        <v>3</v>
      </c>
    </row>
    <row r="136" spans="1:4" x14ac:dyDescent="0.2">
      <c r="A136" s="46"/>
      <c r="B136" s="40" t="s">
        <v>181</v>
      </c>
      <c r="C136" s="40" t="s">
        <v>12</v>
      </c>
      <c r="D136" s="45">
        <v>1</v>
      </c>
    </row>
    <row r="137" spans="1:4" x14ac:dyDescent="0.2">
      <c r="A137" s="46"/>
      <c r="B137" s="46"/>
      <c r="C137" s="47" t="s">
        <v>14</v>
      </c>
      <c r="D137" s="49">
        <v>2</v>
      </c>
    </row>
    <row r="138" spans="1:4" x14ac:dyDescent="0.2">
      <c r="A138" s="46"/>
      <c r="B138" s="40" t="s">
        <v>182</v>
      </c>
      <c r="C138" s="40" t="s">
        <v>14</v>
      </c>
      <c r="D138" s="45">
        <v>1</v>
      </c>
    </row>
    <row r="139" spans="1:4" x14ac:dyDescent="0.2">
      <c r="A139" s="46"/>
      <c r="B139" s="46"/>
      <c r="C139" s="47" t="s">
        <v>15</v>
      </c>
      <c r="D139" s="49">
        <v>1</v>
      </c>
    </row>
    <row r="140" spans="1:4" x14ac:dyDescent="0.2">
      <c r="A140" s="46"/>
      <c r="B140" s="40" t="s">
        <v>183</v>
      </c>
      <c r="C140" s="40" t="s">
        <v>14</v>
      </c>
      <c r="D140" s="45">
        <v>1</v>
      </c>
    </row>
    <row r="141" spans="1:4" x14ac:dyDescent="0.2">
      <c r="A141" s="46"/>
      <c r="B141" s="46"/>
      <c r="C141" s="47" t="s">
        <v>15</v>
      </c>
      <c r="D141" s="49">
        <v>1</v>
      </c>
    </row>
    <row r="142" spans="1:4" x14ac:dyDescent="0.2">
      <c r="A142" s="57" t="s">
        <v>279</v>
      </c>
      <c r="B142" s="58"/>
      <c r="C142" s="58"/>
      <c r="D142" s="61">
        <v>13</v>
      </c>
    </row>
    <row r="143" spans="1:4" x14ac:dyDescent="0.2">
      <c r="A143" s="40" t="s">
        <v>23</v>
      </c>
      <c r="B143" s="40" t="s">
        <v>119</v>
      </c>
      <c r="C143" s="38"/>
      <c r="D143" s="45">
        <v>2</v>
      </c>
    </row>
    <row r="144" spans="1:4" x14ac:dyDescent="0.2">
      <c r="A144" s="46"/>
      <c r="B144" s="40" t="s">
        <v>98</v>
      </c>
      <c r="C144" s="38"/>
      <c r="D144" s="45">
        <v>2</v>
      </c>
    </row>
    <row r="145" spans="1:4" x14ac:dyDescent="0.2">
      <c r="A145" s="46"/>
      <c r="B145" s="40" t="s">
        <v>332</v>
      </c>
      <c r="C145" s="40" t="s">
        <v>13</v>
      </c>
      <c r="D145" s="45">
        <v>3</v>
      </c>
    </row>
    <row r="146" spans="1:4" x14ac:dyDescent="0.2">
      <c r="A146" s="46"/>
      <c r="B146" s="46"/>
      <c r="C146" s="47" t="s">
        <v>0</v>
      </c>
      <c r="D146" s="49">
        <v>1</v>
      </c>
    </row>
    <row r="147" spans="1:4" x14ac:dyDescent="0.2">
      <c r="A147" s="46"/>
      <c r="B147" s="40" t="s">
        <v>334</v>
      </c>
      <c r="C147" s="40" t="s">
        <v>12</v>
      </c>
      <c r="D147" s="45">
        <v>3</v>
      </c>
    </row>
    <row r="148" spans="1:4" x14ac:dyDescent="0.2">
      <c r="A148" s="46"/>
      <c r="B148" s="46"/>
      <c r="C148" s="47" t="s">
        <v>15</v>
      </c>
      <c r="D148" s="49">
        <v>1</v>
      </c>
    </row>
    <row r="149" spans="1:4" x14ac:dyDescent="0.2">
      <c r="A149" s="57" t="s">
        <v>110</v>
      </c>
      <c r="B149" s="58"/>
      <c r="C149" s="58"/>
      <c r="D149" s="61">
        <v>12</v>
      </c>
    </row>
    <row r="150" spans="1:4" x14ac:dyDescent="0.2">
      <c r="A150" s="40" t="s">
        <v>244</v>
      </c>
      <c r="B150" s="40" t="s">
        <v>182</v>
      </c>
      <c r="C150" s="40" t="s">
        <v>12</v>
      </c>
      <c r="D150" s="45">
        <v>1</v>
      </c>
    </row>
    <row r="151" spans="1:4" x14ac:dyDescent="0.2">
      <c r="A151" s="57" t="s">
        <v>280</v>
      </c>
      <c r="B151" s="58"/>
      <c r="C151" s="58"/>
      <c r="D151" s="61">
        <v>1</v>
      </c>
    </row>
    <row r="152" spans="1:4" x14ac:dyDescent="0.2">
      <c r="A152" s="40" t="s">
        <v>26</v>
      </c>
      <c r="B152" s="40">
        <v>0</v>
      </c>
      <c r="C152" s="38"/>
      <c r="D152" s="45">
        <v>2</v>
      </c>
    </row>
    <row r="153" spans="1:4" x14ac:dyDescent="0.2">
      <c r="A153" s="46"/>
      <c r="B153" s="40" t="s">
        <v>173</v>
      </c>
      <c r="C153" s="40" t="s">
        <v>12</v>
      </c>
      <c r="D153" s="45">
        <v>1</v>
      </c>
    </row>
    <row r="154" spans="1:4" x14ac:dyDescent="0.2">
      <c r="A154" s="46"/>
      <c r="B154" s="46"/>
      <c r="C154" s="47" t="s">
        <v>13</v>
      </c>
      <c r="D154" s="49">
        <v>1</v>
      </c>
    </row>
    <row r="155" spans="1:4" x14ac:dyDescent="0.2">
      <c r="A155" s="46"/>
      <c r="B155" s="46"/>
      <c r="C155" s="47" t="s">
        <v>14</v>
      </c>
      <c r="D155" s="49">
        <v>2</v>
      </c>
    </row>
    <row r="156" spans="1:4" x14ac:dyDescent="0.2">
      <c r="A156" s="46"/>
      <c r="B156" s="40" t="s">
        <v>174</v>
      </c>
      <c r="C156" s="40" t="s">
        <v>12</v>
      </c>
      <c r="D156" s="45">
        <v>1</v>
      </c>
    </row>
    <row r="157" spans="1:4" x14ac:dyDescent="0.2">
      <c r="A157" s="46"/>
      <c r="B157" s="46"/>
      <c r="C157" s="47" t="s">
        <v>13</v>
      </c>
      <c r="D157" s="49">
        <v>1</v>
      </c>
    </row>
    <row r="158" spans="1:4" x14ac:dyDescent="0.2">
      <c r="A158" s="46"/>
      <c r="B158" s="46"/>
      <c r="C158" s="47" t="s">
        <v>14</v>
      </c>
      <c r="D158" s="49">
        <v>1</v>
      </c>
    </row>
    <row r="159" spans="1:4" x14ac:dyDescent="0.2">
      <c r="A159" s="46"/>
      <c r="B159" s="40" t="s">
        <v>340</v>
      </c>
      <c r="C159" s="40" t="s">
        <v>13</v>
      </c>
      <c r="D159" s="45">
        <v>1</v>
      </c>
    </row>
    <row r="160" spans="1:4" x14ac:dyDescent="0.2">
      <c r="A160" s="46"/>
      <c r="B160" s="46"/>
      <c r="C160" s="47" t="s">
        <v>14</v>
      </c>
      <c r="D160" s="49">
        <v>1</v>
      </c>
    </row>
    <row r="161" spans="1:4" x14ac:dyDescent="0.2">
      <c r="A161" s="57" t="s">
        <v>111</v>
      </c>
      <c r="B161" s="58"/>
      <c r="C161" s="58"/>
      <c r="D161" s="61">
        <v>11</v>
      </c>
    </row>
    <row r="162" spans="1:4" x14ac:dyDescent="0.2">
      <c r="A162" s="40" t="s">
        <v>211</v>
      </c>
      <c r="B162" s="40">
        <v>0</v>
      </c>
      <c r="C162" s="38"/>
      <c r="D162" s="45">
        <v>2</v>
      </c>
    </row>
    <row r="163" spans="1:4" x14ac:dyDescent="0.2">
      <c r="A163" s="46"/>
      <c r="B163" s="40" t="s">
        <v>91</v>
      </c>
      <c r="C163" s="38"/>
      <c r="D163" s="45">
        <v>2</v>
      </c>
    </row>
    <row r="164" spans="1:4" x14ac:dyDescent="0.2">
      <c r="A164" s="46"/>
      <c r="B164" s="40" t="s">
        <v>92</v>
      </c>
      <c r="C164" s="38"/>
      <c r="D164" s="45">
        <v>3</v>
      </c>
    </row>
    <row r="165" spans="1:4" x14ac:dyDescent="0.2">
      <c r="A165" s="57" t="s">
        <v>281</v>
      </c>
      <c r="B165" s="58"/>
      <c r="C165" s="58"/>
      <c r="D165" s="61">
        <v>7</v>
      </c>
    </row>
    <row r="166" spans="1:4" x14ac:dyDescent="0.2">
      <c r="A166" s="40" t="s">
        <v>144</v>
      </c>
      <c r="B166" s="40" t="s">
        <v>91</v>
      </c>
      <c r="C166" s="38"/>
      <c r="D166" s="45">
        <v>1</v>
      </c>
    </row>
    <row r="167" spans="1:4" x14ac:dyDescent="0.2">
      <c r="A167" s="46"/>
      <c r="B167" s="40" t="s">
        <v>94</v>
      </c>
      <c r="C167" s="38"/>
      <c r="D167" s="45">
        <v>4</v>
      </c>
    </row>
    <row r="168" spans="1:4" x14ac:dyDescent="0.2">
      <c r="A168" s="46"/>
      <c r="B168" s="40" t="s">
        <v>95</v>
      </c>
      <c r="C168" s="38"/>
      <c r="D168" s="45">
        <v>4</v>
      </c>
    </row>
    <row r="169" spans="1:4" x14ac:dyDescent="0.2">
      <c r="A169" s="46"/>
      <c r="B169" s="40" t="s">
        <v>332</v>
      </c>
      <c r="C169" s="40" t="s">
        <v>13</v>
      </c>
      <c r="D169" s="45">
        <v>1</v>
      </c>
    </row>
    <row r="170" spans="1:4" x14ac:dyDescent="0.2">
      <c r="A170" s="57" t="s">
        <v>151</v>
      </c>
      <c r="B170" s="58"/>
      <c r="C170" s="58"/>
      <c r="D170" s="61">
        <v>10</v>
      </c>
    </row>
    <row r="171" spans="1:4" x14ac:dyDescent="0.2">
      <c r="A171" s="40" t="s">
        <v>89</v>
      </c>
      <c r="B171" s="40" t="s">
        <v>69</v>
      </c>
      <c r="C171" s="38"/>
      <c r="D171" s="45">
        <v>1</v>
      </c>
    </row>
    <row r="172" spans="1:4" x14ac:dyDescent="0.2">
      <c r="A172" s="46"/>
      <c r="B172" s="40" t="s">
        <v>338</v>
      </c>
      <c r="C172" s="40" t="s">
        <v>12</v>
      </c>
      <c r="D172" s="45">
        <v>2</v>
      </c>
    </row>
    <row r="173" spans="1:4" x14ac:dyDescent="0.2">
      <c r="A173" s="46"/>
      <c r="B173" s="46"/>
      <c r="C173" s="47" t="s">
        <v>13</v>
      </c>
      <c r="D173" s="49">
        <v>2</v>
      </c>
    </row>
    <row r="174" spans="1:4" x14ac:dyDescent="0.2">
      <c r="A174" s="46"/>
      <c r="B174" s="46"/>
      <c r="C174" s="47" t="s">
        <v>14</v>
      </c>
      <c r="D174" s="49">
        <v>1</v>
      </c>
    </row>
    <row r="175" spans="1:4" x14ac:dyDescent="0.2">
      <c r="A175" s="46"/>
      <c r="B175" s="40" t="s">
        <v>336</v>
      </c>
      <c r="C175" s="40" t="s">
        <v>13</v>
      </c>
      <c r="D175" s="45">
        <v>1</v>
      </c>
    </row>
    <row r="176" spans="1:4" x14ac:dyDescent="0.2">
      <c r="A176" s="46"/>
      <c r="B176" s="46"/>
      <c r="C176" s="47" t="s">
        <v>14</v>
      </c>
      <c r="D176" s="49">
        <v>1</v>
      </c>
    </row>
    <row r="177" spans="1:4" x14ac:dyDescent="0.2">
      <c r="A177" s="57" t="s">
        <v>112</v>
      </c>
      <c r="B177" s="58"/>
      <c r="C177" s="58"/>
      <c r="D177" s="61">
        <v>8</v>
      </c>
    </row>
    <row r="178" spans="1:4" x14ac:dyDescent="0.2">
      <c r="A178" s="40" t="s">
        <v>213</v>
      </c>
      <c r="B178" s="40" t="s">
        <v>87</v>
      </c>
      <c r="C178" s="38"/>
      <c r="D178" s="45">
        <v>2</v>
      </c>
    </row>
    <row r="179" spans="1:4" x14ac:dyDescent="0.2">
      <c r="A179" s="46"/>
      <c r="B179" s="40" t="s">
        <v>88</v>
      </c>
      <c r="C179" s="38"/>
      <c r="D179" s="45">
        <v>2</v>
      </c>
    </row>
    <row r="180" spans="1:4" x14ac:dyDescent="0.2">
      <c r="A180" s="46"/>
      <c r="B180" s="40" t="s">
        <v>183</v>
      </c>
      <c r="C180" s="40" t="s">
        <v>15</v>
      </c>
      <c r="D180" s="45">
        <v>1</v>
      </c>
    </row>
    <row r="181" spans="1:4" x14ac:dyDescent="0.2">
      <c r="A181" s="46"/>
      <c r="B181" s="40" t="s">
        <v>314</v>
      </c>
      <c r="C181" s="40" t="s">
        <v>12</v>
      </c>
      <c r="D181" s="45">
        <v>1</v>
      </c>
    </row>
    <row r="182" spans="1:4" x14ac:dyDescent="0.2">
      <c r="A182" s="46"/>
      <c r="B182" s="46"/>
      <c r="C182" s="47" t="s">
        <v>14</v>
      </c>
      <c r="D182" s="49">
        <v>1</v>
      </c>
    </row>
    <row r="183" spans="1:4" x14ac:dyDescent="0.2">
      <c r="A183" s="46"/>
      <c r="B183" s="40" t="s">
        <v>316</v>
      </c>
      <c r="C183" s="40" t="s">
        <v>13</v>
      </c>
      <c r="D183" s="45">
        <v>1</v>
      </c>
    </row>
    <row r="184" spans="1:4" x14ac:dyDescent="0.2">
      <c r="A184" s="46"/>
      <c r="B184" s="46"/>
      <c r="C184" s="47" t="s">
        <v>15</v>
      </c>
      <c r="D184" s="49">
        <v>1</v>
      </c>
    </row>
    <row r="185" spans="1:4" x14ac:dyDescent="0.2">
      <c r="A185" s="57" t="s">
        <v>282</v>
      </c>
      <c r="B185" s="58"/>
      <c r="C185" s="58"/>
      <c r="D185" s="61">
        <v>9</v>
      </c>
    </row>
    <row r="186" spans="1:4" x14ac:dyDescent="0.2">
      <c r="A186" s="40" t="s">
        <v>263</v>
      </c>
      <c r="B186" s="40" t="s">
        <v>332</v>
      </c>
      <c r="C186" s="40" t="s">
        <v>16</v>
      </c>
      <c r="D186" s="45">
        <v>1</v>
      </c>
    </row>
    <row r="187" spans="1:4" x14ac:dyDescent="0.2">
      <c r="A187" s="57" t="s">
        <v>354</v>
      </c>
      <c r="B187" s="58"/>
      <c r="C187" s="58"/>
      <c r="D187" s="61">
        <v>1</v>
      </c>
    </row>
    <row r="188" spans="1:4" x14ac:dyDescent="0.2">
      <c r="A188" s="40" t="s">
        <v>175</v>
      </c>
      <c r="B188" s="40" t="s">
        <v>69</v>
      </c>
      <c r="C188" s="38"/>
      <c r="D188" s="45">
        <v>2</v>
      </c>
    </row>
    <row r="189" spans="1:4" x14ac:dyDescent="0.2">
      <c r="A189" s="57" t="s">
        <v>177</v>
      </c>
      <c r="B189" s="58"/>
      <c r="C189" s="58"/>
      <c r="D189" s="61">
        <v>2</v>
      </c>
    </row>
    <row r="190" spans="1:4" x14ac:dyDescent="0.2">
      <c r="A190" s="40" t="s">
        <v>127</v>
      </c>
      <c r="B190" s="40" t="s">
        <v>92</v>
      </c>
      <c r="C190" s="38"/>
      <c r="D190" s="45">
        <v>3</v>
      </c>
    </row>
    <row r="191" spans="1:4" x14ac:dyDescent="0.2">
      <c r="A191" s="46"/>
      <c r="B191" s="40" t="s">
        <v>96</v>
      </c>
      <c r="C191" s="38"/>
      <c r="D191" s="45">
        <v>3</v>
      </c>
    </row>
    <row r="192" spans="1:4" x14ac:dyDescent="0.2">
      <c r="A192" s="46"/>
      <c r="B192" s="40" t="s">
        <v>86</v>
      </c>
      <c r="C192" s="38"/>
      <c r="D192" s="45">
        <v>2</v>
      </c>
    </row>
    <row r="193" spans="1:4" x14ac:dyDescent="0.2">
      <c r="A193" s="46"/>
      <c r="B193" s="40" t="s">
        <v>322</v>
      </c>
      <c r="C193" s="40" t="s">
        <v>0</v>
      </c>
      <c r="D193" s="45">
        <v>1</v>
      </c>
    </row>
    <row r="194" spans="1:4" x14ac:dyDescent="0.2">
      <c r="A194" s="46"/>
      <c r="B194" s="40" t="s">
        <v>219</v>
      </c>
      <c r="C194" s="40" t="s">
        <v>14</v>
      </c>
      <c r="D194" s="45">
        <v>2</v>
      </c>
    </row>
    <row r="195" spans="1:4" x14ac:dyDescent="0.2">
      <c r="A195" s="46"/>
      <c r="B195" s="40" t="s">
        <v>371</v>
      </c>
      <c r="C195" s="40" t="s">
        <v>13</v>
      </c>
      <c r="D195" s="45">
        <v>4</v>
      </c>
    </row>
    <row r="196" spans="1:4" x14ac:dyDescent="0.2">
      <c r="A196" s="57" t="s">
        <v>128</v>
      </c>
      <c r="B196" s="58"/>
      <c r="C196" s="58"/>
      <c r="D196" s="61">
        <v>15</v>
      </c>
    </row>
    <row r="197" spans="1:4" x14ac:dyDescent="0.2">
      <c r="A197" s="40" t="s">
        <v>209</v>
      </c>
      <c r="B197" s="40" t="s">
        <v>98</v>
      </c>
      <c r="C197" s="38"/>
      <c r="D197" s="45">
        <v>4</v>
      </c>
    </row>
    <row r="198" spans="1:4" x14ac:dyDescent="0.2">
      <c r="A198" s="46"/>
      <c r="B198" s="40" t="s">
        <v>219</v>
      </c>
      <c r="C198" s="40" t="s">
        <v>14</v>
      </c>
      <c r="D198" s="45">
        <v>2</v>
      </c>
    </row>
    <row r="199" spans="1:4" x14ac:dyDescent="0.2">
      <c r="A199" s="46"/>
      <c r="B199" s="40" t="s">
        <v>324</v>
      </c>
      <c r="C199" s="40" t="s">
        <v>14</v>
      </c>
      <c r="D199" s="45">
        <v>1</v>
      </c>
    </row>
    <row r="200" spans="1:4" x14ac:dyDescent="0.2">
      <c r="A200" s="46"/>
      <c r="B200" s="46"/>
      <c r="C200" s="47" t="s">
        <v>15</v>
      </c>
      <c r="D200" s="49">
        <v>1</v>
      </c>
    </row>
    <row r="201" spans="1:4" x14ac:dyDescent="0.2">
      <c r="A201" s="57" t="s">
        <v>283</v>
      </c>
      <c r="B201" s="58"/>
      <c r="C201" s="58"/>
      <c r="D201" s="61">
        <v>8</v>
      </c>
    </row>
    <row r="202" spans="1:4" x14ac:dyDescent="0.2">
      <c r="A202" s="40" t="s">
        <v>224</v>
      </c>
      <c r="B202" s="40" t="s">
        <v>336</v>
      </c>
      <c r="C202" s="40" t="s">
        <v>15</v>
      </c>
      <c r="D202" s="45">
        <v>1</v>
      </c>
    </row>
    <row r="203" spans="1:4" x14ac:dyDescent="0.2">
      <c r="A203" s="46"/>
      <c r="B203" s="46"/>
      <c r="C203" s="47" t="s">
        <v>0</v>
      </c>
      <c r="D203" s="49">
        <v>1</v>
      </c>
    </row>
    <row r="204" spans="1:4" x14ac:dyDescent="0.2">
      <c r="A204" s="57" t="s">
        <v>284</v>
      </c>
      <c r="B204" s="58"/>
      <c r="C204" s="58"/>
      <c r="D204" s="61">
        <v>2</v>
      </c>
    </row>
    <row r="205" spans="1:4" x14ac:dyDescent="0.2">
      <c r="A205" s="40" t="s">
        <v>120</v>
      </c>
      <c r="B205" s="40" t="s">
        <v>98</v>
      </c>
      <c r="C205" s="38"/>
      <c r="D205" s="45">
        <v>2</v>
      </c>
    </row>
    <row r="206" spans="1:4" x14ac:dyDescent="0.2">
      <c r="A206" s="46"/>
      <c r="B206" s="40" t="s">
        <v>173</v>
      </c>
      <c r="C206" s="40" t="s">
        <v>12</v>
      </c>
      <c r="D206" s="45">
        <v>1</v>
      </c>
    </row>
    <row r="207" spans="1:4" x14ac:dyDescent="0.2">
      <c r="A207" s="46"/>
      <c r="B207" s="46"/>
      <c r="C207" s="47" t="s">
        <v>14</v>
      </c>
      <c r="D207" s="49">
        <v>1</v>
      </c>
    </row>
    <row r="208" spans="1:4" x14ac:dyDescent="0.2">
      <c r="A208" s="57" t="s">
        <v>121</v>
      </c>
      <c r="B208" s="58"/>
      <c r="C208" s="58"/>
      <c r="D208" s="61">
        <v>4</v>
      </c>
    </row>
    <row r="209" spans="1:4" x14ac:dyDescent="0.2">
      <c r="A209" s="40" t="s">
        <v>25</v>
      </c>
      <c r="B209" s="40" t="s">
        <v>91</v>
      </c>
      <c r="C209" s="38"/>
      <c r="D209" s="45">
        <v>1</v>
      </c>
    </row>
    <row r="210" spans="1:4" x14ac:dyDescent="0.2">
      <c r="A210" s="46"/>
      <c r="B210" s="40" t="s">
        <v>92</v>
      </c>
      <c r="C210" s="38"/>
      <c r="D210" s="45">
        <v>2</v>
      </c>
    </row>
    <row r="211" spans="1:4" x14ac:dyDescent="0.2">
      <c r="A211" s="46"/>
      <c r="B211" s="40" t="s">
        <v>322</v>
      </c>
      <c r="C211" s="40" t="s">
        <v>14</v>
      </c>
      <c r="D211" s="45">
        <v>1</v>
      </c>
    </row>
    <row r="212" spans="1:4" x14ac:dyDescent="0.2">
      <c r="A212" s="46"/>
      <c r="B212" s="46"/>
      <c r="C212" s="47" t="s">
        <v>0</v>
      </c>
      <c r="D212" s="49">
        <v>1</v>
      </c>
    </row>
    <row r="213" spans="1:4" x14ac:dyDescent="0.2">
      <c r="A213" s="46"/>
      <c r="B213" s="40" t="s">
        <v>324</v>
      </c>
      <c r="C213" s="40" t="s">
        <v>13</v>
      </c>
      <c r="D213" s="45">
        <v>1</v>
      </c>
    </row>
    <row r="214" spans="1:4" x14ac:dyDescent="0.2">
      <c r="A214" s="46"/>
      <c r="B214" s="46"/>
      <c r="C214" s="47" t="s">
        <v>14</v>
      </c>
      <c r="D214" s="49">
        <v>1</v>
      </c>
    </row>
    <row r="215" spans="1:4" x14ac:dyDescent="0.2">
      <c r="A215" s="57" t="s">
        <v>113</v>
      </c>
      <c r="B215" s="58"/>
      <c r="C215" s="58"/>
      <c r="D215" s="61">
        <v>7</v>
      </c>
    </row>
    <row r="216" spans="1:4" x14ac:dyDescent="0.2">
      <c r="A216" s="40" t="s">
        <v>204</v>
      </c>
      <c r="B216" s="40" t="s">
        <v>101</v>
      </c>
      <c r="C216" s="38"/>
      <c r="D216" s="45">
        <v>1</v>
      </c>
    </row>
    <row r="217" spans="1:4" x14ac:dyDescent="0.2">
      <c r="A217" s="46"/>
      <c r="B217" s="40" t="s">
        <v>369</v>
      </c>
      <c r="C217" s="40" t="s">
        <v>12</v>
      </c>
      <c r="D217" s="45">
        <v>2</v>
      </c>
    </row>
    <row r="218" spans="1:4" x14ac:dyDescent="0.2">
      <c r="A218" s="57" t="s">
        <v>355</v>
      </c>
      <c r="B218" s="58"/>
      <c r="C218" s="58"/>
      <c r="D218" s="61">
        <v>3</v>
      </c>
    </row>
    <row r="219" spans="1:4" x14ac:dyDescent="0.2">
      <c r="A219" s="40" t="s">
        <v>269</v>
      </c>
      <c r="B219" s="40" t="s">
        <v>98</v>
      </c>
      <c r="C219" s="38"/>
      <c r="D219" s="45">
        <v>1</v>
      </c>
    </row>
    <row r="220" spans="1:4" x14ac:dyDescent="0.2">
      <c r="A220" s="46"/>
      <c r="B220" s="40" t="s">
        <v>314</v>
      </c>
      <c r="C220" s="40" t="s">
        <v>12</v>
      </c>
      <c r="D220" s="45">
        <v>1</v>
      </c>
    </row>
    <row r="221" spans="1:4" x14ac:dyDescent="0.2">
      <c r="A221" s="46"/>
      <c r="B221" s="46"/>
      <c r="C221" s="47" t="s">
        <v>0</v>
      </c>
      <c r="D221" s="49">
        <v>1</v>
      </c>
    </row>
    <row r="222" spans="1:4" x14ac:dyDescent="0.2">
      <c r="A222" s="46"/>
      <c r="B222" s="40" t="s">
        <v>316</v>
      </c>
      <c r="C222" s="40" t="s">
        <v>12</v>
      </c>
      <c r="D222" s="45">
        <v>1</v>
      </c>
    </row>
    <row r="223" spans="1:4" x14ac:dyDescent="0.2">
      <c r="A223" s="46"/>
      <c r="B223" s="46"/>
      <c r="C223" s="47" t="s">
        <v>0</v>
      </c>
      <c r="D223" s="49">
        <v>1</v>
      </c>
    </row>
    <row r="224" spans="1:4" x14ac:dyDescent="0.2">
      <c r="A224" s="57" t="s">
        <v>285</v>
      </c>
      <c r="B224" s="58"/>
      <c r="C224" s="58"/>
      <c r="D224" s="61">
        <v>5</v>
      </c>
    </row>
    <row r="225" spans="1:4" x14ac:dyDescent="0.2">
      <c r="A225" s="40" t="s">
        <v>271</v>
      </c>
      <c r="B225" s="40" t="s">
        <v>87</v>
      </c>
      <c r="C225" s="38"/>
      <c r="D225" s="45">
        <v>2</v>
      </c>
    </row>
    <row r="226" spans="1:4" x14ac:dyDescent="0.2">
      <c r="A226" s="46"/>
      <c r="B226" s="40" t="s">
        <v>88</v>
      </c>
      <c r="C226" s="38"/>
      <c r="D226" s="45">
        <v>2</v>
      </c>
    </row>
    <row r="227" spans="1:4" x14ac:dyDescent="0.2">
      <c r="A227" s="57" t="s">
        <v>286</v>
      </c>
      <c r="B227" s="58"/>
      <c r="C227" s="58"/>
      <c r="D227" s="61">
        <v>4</v>
      </c>
    </row>
    <row r="228" spans="1:4" x14ac:dyDescent="0.2">
      <c r="A228" s="40" t="s">
        <v>217</v>
      </c>
      <c r="B228" s="40" t="s">
        <v>119</v>
      </c>
      <c r="C228" s="38"/>
      <c r="D228" s="45">
        <v>2</v>
      </c>
    </row>
    <row r="229" spans="1:4" x14ac:dyDescent="0.2">
      <c r="A229" s="46"/>
      <c r="B229" s="40" t="s">
        <v>98</v>
      </c>
      <c r="C229" s="38"/>
      <c r="D229" s="45">
        <v>2</v>
      </c>
    </row>
    <row r="230" spans="1:4" x14ac:dyDescent="0.2">
      <c r="A230" s="57" t="s">
        <v>356</v>
      </c>
      <c r="B230" s="58"/>
      <c r="C230" s="58"/>
      <c r="D230" s="61">
        <v>4</v>
      </c>
    </row>
    <row r="231" spans="1:4" x14ac:dyDescent="0.2">
      <c r="A231" s="40" t="s">
        <v>232</v>
      </c>
      <c r="B231" s="40" t="s">
        <v>332</v>
      </c>
      <c r="C231" s="40" t="s">
        <v>14</v>
      </c>
      <c r="D231" s="45">
        <v>1</v>
      </c>
    </row>
    <row r="232" spans="1:4" x14ac:dyDescent="0.2">
      <c r="A232" s="46"/>
      <c r="B232" s="46"/>
      <c r="C232" s="47" t="s">
        <v>0</v>
      </c>
      <c r="D232" s="49">
        <v>1</v>
      </c>
    </row>
    <row r="233" spans="1:4" x14ac:dyDescent="0.2">
      <c r="A233" s="46"/>
      <c r="B233" s="40" t="s">
        <v>334</v>
      </c>
      <c r="C233" s="40" t="s">
        <v>13</v>
      </c>
      <c r="D233" s="45">
        <v>1</v>
      </c>
    </row>
    <row r="234" spans="1:4" x14ac:dyDescent="0.2">
      <c r="A234" s="46"/>
      <c r="B234" s="46"/>
      <c r="C234" s="47" t="s">
        <v>15</v>
      </c>
      <c r="D234" s="49">
        <v>1</v>
      </c>
    </row>
    <row r="235" spans="1:4" x14ac:dyDescent="0.2">
      <c r="A235" s="57" t="s">
        <v>287</v>
      </c>
      <c r="B235" s="58"/>
      <c r="C235" s="58"/>
      <c r="D235" s="61">
        <v>4</v>
      </c>
    </row>
    <row r="236" spans="1:4" x14ac:dyDescent="0.2">
      <c r="A236" s="40" t="s">
        <v>259</v>
      </c>
      <c r="B236" s="40" t="s">
        <v>219</v>
      </c>
      <c r="C236" s="40" t="s">
        <v>14</v>
      </c>
      <c r="D236" s="45">
        <v>2</v>
      </c>
    </row>
    <row r="237" spans="1:4" x14ac:dyDescent="0.2">
      <c r="A237" s="57" t="s">
        <v>288</v>
      </c>
      <c r="B237" s="58"/>
      <c r="C237" s="58"/>
      <c r="D237" s="61">
        <v>2</v>
      </c>
    </row>
    <row r="238" spans="1:4" x14ac:dyDescent="0.2">
      <c r="A238" s="40" t="s">
        <v>267</v>
      </c>
      <c r="B238" s="40" t="s">
        <v>133</v>
      </c>
      <c r="C238" s="38"/>
      <c r="D238" s="45">
        <v>2</v>
      </c>
    </row>
    <row r="239" spans="1:4" x14ac:dyDescent="0.2">
      <c r="A239" s="46"/>
      <c r="B239" s="40" t="s">
        <v>265</v>
      </c>
      <c r="C239" s="40" t="s">
        <v>13</v>
      </c>
      <c r="D239" s="45">
        <v>2</v>
      </c>
    </row>
    <row r="240" spans="1:4" x14ac:dyDescent="0.2">
      <c r="A240" s="57" t="s">
        <v>289</v>
      </c>
      <c r="B240" s="58"/>
      <c r="C240" s="58"/>
      <c r="D240" s="61">
        <v>4</v>
      </c>
    </row>
    <row r="241" spans="1:4" x14ac:dyDescent="0.2">
      <c r="A241" s="40" t="s">
        <v>218</v>
      </c>
      <c r="B241" s="40" t="s">
        <v>133</v>
      </c>
      <c r="C241" s="38"/>
      <c r="D241" s="45">
        <v>2</v>
      </c>
    </row>
    <row r="242" spans="1:4" x14ac:dyDescent="0.2">
      <c r="A242" s="46"/>
      <c r="B242" s="40" t="s">
        <v>132</v>
      </c>
      <c r="C242" s="38"/>
      <c r="D242" s="45">
        <v>1</v>
      </c>
    </row>
    <row r="243" spans="1:4" x14ac:dyDescent="0.2">
      <c r="A243" s="46"/>
      <c r="B243" s="40" t="s">
        <v>85</v>
      </c>
      <c r="C243" s="38"/>
      <c r="D243" s="45">
        <v>1</v>
      </c>
    </row>
    <row r="244" spans="1:4" x14ac:dyDescent="0.2">
      <c r="A244" s="46"/>
      <c r="B244" s="40" t="s">
        <v>119</v>
      </c>
      <c r="C244" s="38"/>
      <c r="D244" s="45">
        <v>1</v>
      </c>
    </row>
    <row r="245" spans="1:4" x14ac:dyDescent="0.2">
      <c r="A245" s="46"/>
      <c r="B245" s="40" t="s">
        <v>69</v>
      </c>
      <c r="C245" s="38"/>
      <c r="D245" s="45">
        <v>2</v>
      </c>
    </row>
    <row r="246" spans="1:4" x14ac:dyDescent="0.2">
      <c r="A246" s="46"/>
      <c r="B246" s="40" t="s">
        <v>149</v>
      </c>
      <c r="C246" s="40" t="s">
        <v>13</v>
      </c>
      <c r="D246" s="45">
        <v>1</v>
      </c>
    </row>
    <row r="247" spans="1:4" x14ac:dyDescent="0.2">
      <c r="A247" s="46"/>
      <c r="B247" s="46"/>
      <c r="C247" s="47" t="s">
        <v>14</v>
      </c>
      <c r="D247" s="49">
        <v>1</v>
      </c>
    </row>
    <row r="248" spans="1:4" x14ac:dyDescent="0.2">
      <c r="A248" s="46"/>
      <c r="B248" s="46"/>
      <c r="C248" s="47" t="s">
        <v>0</v>
      </c>
      <c r="D248" s="49">
        <v>1</v>
      </c>
    </row>
    <row r="249" spans="1:4" x14ac:dyDescent="0.2">
      <c r="A249" s="57" t="s">
        <v>290</v>
      </c>
      <c r="B249" s="58"/>
      <c r="C249" s="58"/>
      <c r="D249" s="61">
        <v>10</v>
      </c>
    </row>
    <row r="250" spans="1:4" x14ac:dyDescent="0.2">
      <c r="A250" s="40" t="s">
        <v>266</v>
      </c>
      <c r="B250" s="40" t="s">
        <v>336</v>
      </c>
      <c r="C250" s="40" t="s">
        <v>12</v>
      </c>
      <c r="D250" s="45">
        <v>1</v>
      </c>
    </row>
    <row r="251" spans="1:4" x14ac:dyDescent="0.2">
      <c r="A251" s="46"/>
      <c r="B251" s="46"/>
      <c r="C251" s="47" t="s">
        <v>14</v>
      </c>
      <c r="D251" s="49">
        <v>1</v>
      </c>
    </row>
    <row r="252" spans="1:4" x14ac:dyDescent="0.2">
      <c r="A252" s="46"/>
      <c r="B252" s="46"/>
      <c r="C252" s="47" t="s">
        <v>15</v>
      </c>
      <c r="D252" s="49">
        <v>2</v>
      </c>
    </row>
    <row r="253" spans="1:4" x14ac:dyDescent="0.2">
      <c r="A253" s="57" t="s">
        <v>291</v>
      </c>
      <c r="B253" s="58"/>
      <c r="C253" s="58"/>
      <c r="D253" s="61">
        <v>4</v>
      </c>
    </row>
    <row r="254" spans="1:4" x14ac:dyDescent="0.2">
      <c r="A254" s="40" t="s">
        <v>248</v>
      </c>
      <c r="B254" s="40" t="s">
        <v>330</v>
      </c>
      <c r="C254" s="40" t="s">
        <v>13</v>
      </c>
      <c r="D254" s="45">
        <v>1</v>
      </c>
    </row>
    <row r="255" spans="1:4" x14ac:dyDescent="0.2">
      <c r="A255" s="46"/>
      <c r="B255" s="46"/>
      <c r="C255" s="47" t="s">
        <v>16</v>
      </c>
      <c r="D255" s="49">
        <v>2</v>
      </c>
    </row>
    <row r="256" spans="1:4" x14ac:dyDescent="0.2">
      <c r="A256" s="57" t="s">
        <v>357</v>
      </c>
      <c r="B256" s="58"/>
      <c r="C256" s="58"/>
      <c r="D256" s="61">
        <v>3</v>
      </c>
    </row>
    <row r="257" spans="1:4" x14ac:dyDescent="0.2">
      <c r="A257" s="40" t="s">
        <v>205</v>
      </c>
      <c r="B257" s="40" t="s">
        <v>219</v>
      </c>
      <c r="C257" s="40" t="s">
        <v>14</v>
      </c>
      <c r="D257" s="45">
        <v>2</v>
      </c>
    </row>
    <row r="258" spans="1:4" x14ac:dyDescent="0.2">
      <c r="A258" s="57" t="s">
        <v>206</v>
      </c>
      <c r="B258" s="58"/>
      <c r="C258" s="58"/>
      <c r="D258" s="61">
        <v>2</v>
      </c>
    </row>
    <row r="259" spans="1:4" x14ac:dyDescent="0.2">
      <c r="A259" s="40" t="s">
        <v>229</v>
      </c>
      <c r="B259" s="40">
        <v>0</v>
      </c>
      <c r="C259" s="38"/>
      <c r="D259" s="45">
        <v>1</v>
      </c>
    </row>
    <row r="260" spans="1:4" x14ac:dyDescent="0.2">
      <c r="A260" s="46"/>
      <c r="B260" s="40" t="s">
        <v>191</v>
      </c>
      <c r="C260" s="40" t="s">
        <v>0</v>
      </c>
      <c r="D260" s="45">
        <v>1</v>
      </c>
    </row>
    <row r="261" spans="1:4" x14ac:dyDescent="0.2">
      <c r="A261" s="46"/>
      <c r="B261" s="40" t="s">
        <v>192</v>
      </c>
      <c r="C261" s="40" t="s">
        <v>13</v>
      </c>
      <c r="D261" s="45">
        <v>1</v>
      </c>
    </row>
    <row r="262" spans="1:4" x14ac:dyDescent="0.2">
      <c r="A262" s="46"/>
      <c r="B262" s="46"/>
      <c r="C262" s="47" t="s">
        <v>15</v>
      </c>
      <c r="D262" s="49">
        <v>1</v>
      </c>
    </row>
    <row r="263" spans="1:4" x14ac:dyDescent="0.2">
      <c r="A263" s="46"/>
      <c r="B263" s="40" t="s">
        <v>306</v>
      </c>
      <c r="C263" s="40" t="s">
        <v>14</v>
      </c>
      <c r="D263" s="45">
        <v>1</v>
      </c>
    </row>
    <row r="264" spans="1:4" x14ac:dyDescent="0.2">
      <c r="A264" s="46"/>
      <c r="B264" s="46"/>
      <c r="C264" s="47" t="s">
        <v>0</v>
      </c>
      <c r="D264" s="49">
        <v>1</v>
      </c>
    </row>
    <row r="265" spans="1:4" x14ac:dyDescent="0.2">
      <c r="A265" s="57" t="s">
        <v>292</v>
      </c>
      <c r="B265" s="58"/>
      <c r="C265" s="58"/>
      <c r="D265" s="61">
        <v>6</v>
      </c>
    </row>
    <row r="266" spans="1:4" x14ac:dyDescent="0.2">
      <c r="A266" s="40" t="s">
        <v>210</v>
      </c>
      <c r="B266" s="40">
        <v>0</v>
      </c>
      <c r="C266" s="38"/>
      <c r="D266" s="45">
        <v>4</v>
      </c>
    </row>
    <row r="267" spans="1:4" x14ac:dyDescent="0.2">
      <c r="A267" s="46"/>
      <c r="B267" s="40" t="s">
        <v>99</v>
      </c>
      <c r="C267" s="38"/>
      <c r="D267" s="45">
        <v>4</v>
      </c>
    </row>
    <row r="268" spans="1:4" x14ac:dyDescent="0.2">
      <c r="A268" s="46"/>
      <c r="B268" s="40" t="s">
        <v>100</v>
      </c>
      <c r="C268" s="38"/>
      <c r="D268" s="45">
        <v>2</v>
      </c>
    </row>
    <row r="269" spans="1:4" x14ac:dyDescent="0.2">
      <c r="A269" s="46"/>
      <c r="B269" s="40" t="s">
        <v>149</v>
      </c>
      <c r="C269" s="40" t="s">
        <v>14</v>
      </c>
      <c r="D269" s="45">
        <v>1</v>
      </c>
    </row>
    <row r="270" spans="1:4" x14ac:dyDescent="0.2">
      <c r="A270" s="46"/>
      <c r="B270" s="46"/>
      <c r="C270" s="47" t="s">
        <v>0</v>
      </c>
      <c r="D270" s="49">
        <v>1</v>
      </c>
    </row>
    <row r="271" spans="1:4" x14ac:dyDescent="0.2">
      <c r="A271" s="46"/>
      <c r="B271" s="40" t="s">
        <v>338</v>
      </c>
      <c r="C271" s="40" t="s">
        <v>15</v>
      </c>
      <c r="D271" s="45">
        <v>1</v>
      </c>
    </row>
    <row r="272" spans="1:4" x14ac:dyDescent="0.2">
      <c r="A272" s="46"/>
      <c r="B272" s="46"/>
      <c r="C272" s="47" t="s">
        <v>0</v>
      </c>
      <c r="D272" s="49">
        <v>2</v>
      </c>
    </row>
    <row r="273" spans="1:4" x14ac:dyDescent="0.2">
      <c r="A273" s="46"/>
      <c r="B273" s="40" t="s">
        <v>336</v>
      </c>
      <c r="C273" s="40" t="s">
        <v>15</v>
      </c>
      <c r="D273" s="45">
        <v>2</v>
      </c>
    </row>
    <row r="274" spans="1:4" x14ac:dyDescent="0.2">
      <c r="A274" s="46"/>
      <c r="B274" s="40" t="s">
        <v>318</v>
      </c>
      <c r="C274" s="40" t="s">
        <v>15</v>
      </c>
      <c r="D274" s="45">
        <v>2</v>
      </c>
    </row>
    <row r="275" spans="1:4" x14ac:dyDescent="0.2">
      <c r="A275" s="57" t="s">
        <v>293</v>
      </c>
      <c r="B275" s="58"/>
      <c r="C275" s="58"/>
      <c r="D275" s="61">
        <v>19</v>
      </c>
    </row>
    <row r="276" spans="1:4" x14ac:dyDescent="0.2">
      <c r="A276" s="40" t="s">
        <v>225</v>
      </c>
      <c r="B276" s="40" t="s">
        <v>336</v>
      </c>
      <c r="C276" s="40" t="s">
        <v>15</v>
      </c>
      <c r="D276" s="45">
        <v>2</v>
      </c>
    </row>
    <row r="277" spans="1:4" x14ac:dyDescent="0.2">
      <c r="A277" s="57" t="s">
        <v>294</v>
      </c>
      <c r="B277" s="58"/>
      <c r="C277" s="58"/>
      <c r="D277" s="61">
        <v>2</v>
      </c>
    </row>
    <row r="278" spans="1:4" x14ac:dyDescent="0.2">
      <c r="A278" s="40" t="s">
        <v>264</v>
      </c>
      <c r="B278" s="40" t="s">
        <v>94</v>
      </c>
      <c r="C278" s="38"/>
      <c r="D278" s="45">
        <v>2</v>
      </c>
    </row>
    <row r="279" spans="1:4" x14ac:dyDescent="0.2">
      <c r="A279" s="46"/>
      <c r="B279" s="40" t="s">
        <v>95</v>
      </c>
      <c r="C279" s="38"/>
      <c r="D279" s="45">
        <v>2</v>
      </c>
    </row>
    <row r="280" spans="1:4" x14ac:dyDescent="0.2">
      <c r="A280" s="57" t="s">
        <v>358</v>
      </c>
      <c r="B280" s="58"/>
      <c r="C280" s="58"/>
      <c r="D280" s="61">
        <v>4</v>
      </c>
    </row>
    <row r="281" spans="1:4" x14ac:dyDescent="0.2">
      <c r="A281" s="40" t="s">
        <v>252</v>
      </c>
      <c r="B281" s="40" t="s">
        <v>119</v>
      </c>
      <c r="C281" s="38"/>
      <c r="D281" s="45">
        <v>2</v>
      </c>
    </row>
    <row r="282" spans="1:4" x14ac:dyDescent="0.2">
      <c r="A282" s="57" t="s">
        <v>359</v>
      </c>
      <c r="B282" s="58"/>
      <c r="C282" s="58"/>
      <c r="D282" s="61">
        <v>2</v>
      </c>
    </row>
    <row r="283" spans="1:4" x14ac:dyDescent="0.2">
      <c r="A283" s="40" t="s">
        <v>241</v>
      </c>
      <c r="B283" s="40" t="s">
        <v>240</v>
      </c>
      <c r="C283" s="40" t="s">
        <v>13</v>
      </c>
      <c r="D283" s="45">
        <v>2</v>
      </c>
    </row>
    <row r="284" spans="1:4" x14ac:dyDescent="0.2">
      <c r="A284" s="57" t="s">
        <v>360</v>
      </c>
      <c r="B284" s="58"/>
      <c r="C284" s="58"/>
      <c r="D284" s="61">
        <v>2</v>
      </c>
    </row>
    <row r="285" spans="1:4" x14ac:dyDescent="0.2">
      <c r="A285" s="40" t="s">
        <v>256</v>
      </c>
      <c r="B285" s="40" t="s">
        <v>184</v>
      </c>
      <c r="C285" s="40" t="s">
        <v>15</v>
      </c>
      <c r="D285" s="45">
        <v>1</v>
      </c>
    </row>
    <row r="286" spans="1:4" x14ac:dyDescent="0.2">
      <c r="A286" s="46"/>
      <c r="B286" s="46"/>
      <c r="C286" s="47" t="s">
        <v>0</v>
      </c>
      <c r="D286" s="49">
        <v>1</v>
      </c>
    </row>
    <row r="287" spans="1:4" x14ac:dyDescent="0.2">
      <c r="A287" s="57" t="s">
        <v>361</v>
      </c>
      <c r="B287" s="58"/>
      <c r="C287" s="58"/>
      <c r="D287" s="61">
        <v>2</v>
      </c>
    </row>
    <row r="288" spans="1:4" x14ac:dyDescent="0.2">
      <c r="A288" s="40" t="s">
        <v>148</v>
      </c>
      <c r="B288" s="40" t="s">
        <v>133</v>
      </c>
      <c r="C288" s="38"/>
      <c r="D288" s="45">
        <v>4</v>
      </c>
    </row>
    <row r="289" spans="1:4" x14ac:dyDescent="0.2">
      <c r="A289" s="46"/>
      <c r="B289" s="40" t="s">
        <v>132</v>
      </c>
      <c r="C289" s="38"/>
      <c r="D289" s="45">
        <v>2</v>
      </c>
    </row>
    <row r="290" spans="1:4" x14ac:dyDescent="0.2">
      <c r="A290" s="46"/>
      <c r="B290" s="40" t="s">
        <v>338</v>
      </c>
      <c r="C290" s="40" t="s">
        <v>12</v>
      </c>
      <c r="D290" s="45">
        <v>1</v>
      </c>
    </row>
    <row r="291" spans="1:4" x14ac:dyDescent="0.2">
      <c r="A291" s="46"/>
      <c r="B291" s="46"/>
      <c r="C291" s="47" t="s">
        <v>0</v>
      </c>
      <c r="D291" s="49">
        <v>1</v>
      </c>
    </row>
    <row r="292" spans="1:4" x14ac:dyDescent="0.2">
      <c r="A292" s="57" t="s">
        <v>152</v>
      </c>
      <c r="B292" s="58"/>
      <c r="C292" s="58"/>
      <c r="D292" s="61">
        <v>8</v>
      </c>
    </row>
    <row r="293" spans="1:4" x14ac:dyDescent="0.2">
      <c r="A293" s="40" t="s">
        <v>228</v>
      </c>
      <c r="B293" s="40" t="s">
        <v>133</v>
      </c>
      <c r="C293" s="38"/>
      <c r="D293" s="45">
        <v>2</v>
      </c>
    </row>
    <row r="294" spans="1:4" x14ac:dyDescent="0.2">
      <c r="A294" s="46"/>
      <c r="B294" s="40" t="s">
        <v>132</v>
      </c>
      <c r="C294" s="38"/>
      <c r="D294" s="45">
        <v>3</v>
      </c>
    </row>
    <row r="295" spans="1:4" x14ac:dyDescent="0.2">
      <c r="A295" s="46"/>
      <c r="B295" s="40" t="s">
        <v>85</v>
      </c>
      <c r="C295" s="38"/>
      <c r="D295" s="45">
        <v>2</v>
      </c>
    </row>
    <row r="296" spans="1:4" x14ac:dyDescent="0.2">
      <c r="A296" s="57" t="s">
        <v>295</v>
      </c>
      <c r="B296" s="58"/>
      <c r="C296" s="58"/>
      <c r="D296" s="61">
        <v>7</v>
      </c>
    </row>
    <row r="297" spans="1:4" x14ac:dyDescent="0.2">
      <c r="A297" s="40" t="s">
        <v>243</v>
      </c>
      <c r="B297" s="40" t="s">
        <v>191</v>
      </c>
      <c r="C297" s="40" t="s">
        <v>15</v>
      </c>
      <c r="D297" s="45">
        <v>1</v>
      </c>
    </row>
    <row r="298" spans="1:4" x14ac:dyDescent="0.2">
      <c r="A298" s="46"/>
      <c r="B298" s="46"/>
      <c r="C298" s="47" t="s">
        <v>0</v>
      </c>
      <c r="D298" s="49">
        <v>1</v>
      </c>
    </row>
    <row r="299" spans="1:4" x14ac:dyDescent="0.2">
      <c r="A299" s="46"/>
      <c r="B299" s="40" t="s">
        <v>192</v>
      </c>
      <c r="C299" s="40" t="s">
        <v>15</v>
      </c>
      <c r="D299" s="45">
        <v>1</v>
      </c>
    </row>
    <row r="300" spans="1:4" x14ac:dyDescent="0.2">
      <c r="A300" s="46"/>
      <c r="B300" s="46"/>
      <c r="C300" s="47" t="s">
        <v>0</v>
      </c>
      <c r="D300" s="49">
        <v>1</v>
      </c>
    </row>
    <row r="301" spans="1:4" x14ac:dyDescent="0.2">
      <c r="A301" s="46"/>
      <c r="B301" s="40" t="s">
        <v>196</v>
      </c>
      <c r="C301" s="40" t="s">
        <v>13</v>
      </c>
      <c r="D301" s="45">
        <v>1</v>
      </c>
    </row>
    <row r="302" spans="1:4" x14ac:dyDescent="0.2">
      <c r="A302" s="57" t="s">
        <v>296</v>
      </c>
      <c r="B302" s="58"/>
      <c r="C302" s="58"/>
      <c r="D302" s="61">
        <v>5</v>
      </c>
    </row>
    <row r="303" spans="1:4" x14ac:dyDescent="0.2">
      <c r="A303" s="40" t="s">
        <v>251</v>
      </c>
      <c r="B303" s="40" t="s">
        <v>98</v>
      </c>
      <c r="C303" s="38"/>
      <c r="D303" s="45">
        <v>1</v>
      </c>
    </row>
    <row r="304" spans="1:4" x14ac:dyDescent="0.2">
      <c r="A304" s="57" t="s">
        <v>297</v>
      </c>
      <c r="B304" s="58"/>
      <c r="C304" s="58"/>
      <c r="D304" s="61">
        <v>1</v>
      </c>
    </row>
    <row r="305" spans="1:4" x14ac:dyDescent="0.2">
      <c r="A305" s="40" t="s">
        <v>146</v>
      </c>
      <c r="B305" s="40" t="s">
        <v>94</v>
      </c>
      <c r="C305" s="38"/>
      <c r="D305" s="45">
        <v>2</v>
      </c>
    </row>
    <row r="306" spans="1:4" x14ac:dyDescent="0.2">
      <c r="A306" s="46"/>
      <c r="B306" s="40" t="s">
        <v>95</v>
      </c>
      <c r="C306" s="38"/>
      <c r="D306" s="45">
        <v>2</v>
      </c>
    </row>
    <row r="307" spans="1:4" x14ac:dyDescent="0.2">
      <c r="A307" s="46"/>
      <c r="B307" s="40" t="s">
        <v>176</v>
      </c>
      <c r="C307" s="40" t="s">
        <v>13</v>
      </c>
      <c r="D307" s="45">
        <v>1</v>
      </c>
    </row>
    <row r="308" spans="1:4" x14ac:dyDescent="0.2">
      <c r="A308" s="46"/>
      <c r="B308" s="40" t="s">
        <v>332</v>
      </c>
      <c r="C308" s="40" t="s">
        <v>12</v>
      </c>
      <c r="D308" s="45">
        <v>1</v>
      </c>
    </row>
    <row r="309" spans="1:4" x14ac:dyDescent="0.2">
      <c r="A309" s="46"/>
      <c r="B309" s="46"/>
      <c r="C309" s="47" t="s">
        <v>14</v>
      </c>
      <c r="D309" s="49">
        <v>1</v>
      </c>
    </row>
    <row r="310" spans="1:4" x14ac:dyDescent="0.2">
      <c r="A310" s="46"/>
      <c r="B310" s="40" t="s">
        <v>330</v>
      </c>
      <c r="C310" s="40" t="s">
        <v>12</v>
      </c>
      <c r="D310" s="45">
        <v>1</v>
      </c>
    </row>
    <row r="311" spans="1:4" x14ac:dyDescent="0.2">
      <c r="A311" s="46"/>
      <c r="B311" s="40" t="s">
        <v>334</v>
      </c>
      <c r="C311" s="40" t="s">
        <v>13</v>
      </c>
      <c r="D311" s="45">
        <v>1</v>
      </c>
    </row>
    <row r="312" spans="1:4" x14ac:dyDescent="0.2">
      <c r="A312" s="46"/>
      <c r="B312" s="46"/>
      <c r="C312" s="47" t="s">
        <v>14</v>
      </c>
      <c r="D312" s="49">
        <v>1</v>
      </c>
    </row>
    <row r="313" spans="1:4" x14ac:dyDescent="0.2">
      <c r="A313" s="57" t="s">
        <v>153</v>
      </c>
      <c r="B313" s="58"/>
      <c r="C313" s="58"/>
      <c r="D313" s="61">
        <v>10</v>
      </c>
    </row>
    <row r="314" spans="1:4" x14ac:dyDescent="0.2">
      <c r="A314" s="40" t="s">
        <v>245</v>
      </c>
      <c r="B314" s="40" t="s">
        <v>119</v>
      </c>
      <c r="C314" s="38"/>
      <c r="D314" s="45">
        <v>2</v>
      </c>
    </row>
    <row r="315" spans="1:4" x14ac:dyDescent="0.2">
      <c r="A315" s="46"/>
      <c r="B315" s="40" t="s">
        <v>98</v>
      </c>
      <c r="C315" s="38"/>
      <c r="D315" s="45">
        <v>2</v>
      </c>
    </row>
    <row r="316" spans="1:4" x14ac:dyDescent="0.2">
      <c r="A316" s="46"/>
      <c r="B316" s="40" t="s">
        <v>94</v>
      </c>
      <c r="C316" s="38"/>
      <c r="D316" s="45">
        <v>2</v>
      </c>
    </row>
    <row r="317" spans="1:4" x14ac:dyDescent="0.2">
      <c r="A317" s="46"/>
      <c r="B317" s="40" t="s">
        <v>95</v>
      </c>
      <c r="C317" s="38"/>
      <c r="D317" s="45">
        <v>3</v>
      </c>
    </row>
    <row r="318" spans="1:4" x14ac:dyDescent="0.2">
      <c r="A318" s="57" t="s">
        <v>298</v>
      </c>
      <c r="B318" s="58"/>
      <c r="C318" s="58"/>
      <c r="D318" s="61">
        <v>9</v>
      </c>
    </row>
    <row r="319" spans="1:4" x14ac:dyDescent="0.2">
      <c r="A319" s="40" t="s">
        <v>226</v>
      </c>
      <c r="B319" s="40" t="s">
        <v>86</v>
      </c>
      <c r="C319" s="38"/>
      <c r="D319" s="45">
        <v>1</v>
      </c>
    </row>
    <row r="320" spans="1:4" x14ac:dyDescent="0.2">
      <c r="A320" s="46"/>
      <c r="B320" s="40" t="s">
        <v>257</v>
      </c>
      <c r="C320" s="40" t="s">
        <v>15</v>
      </c>
      <c r="D320" s="45">
        <v>1</v>
      </c>
    </row>
    <row r="321" spans="1:4" x14ac:dyDescent="0.2">
      <c r="A321" s="57" t="s">
        <v>299</v>
      </c>
      <c r="B321" s="58"/>
      <c r="C321" s="58"/>
      <c r="D321" s="61">
        <v>2</v>
      </c>
    </row>
    <row r="322" spans="1:4" x14ac:dyDescent="0.2">
      <c r="A322" s="40" t="s">
        <v>93</v>
      </c>
      <c r="B322" s="40" t="s">
        <v>96</v>
      </c>
      <c r="C322" s="38"/>
      <c r="D322" s="45">
        <v>2</v>
      </c>
    </row>
    <row r="323" spans="1:4" x14ac:dyDescent="0.2">
      <c r="A323" s="46"/>
      <c r="B323" s="40" t="s">
        <v>94</v>
      </c>
      <c r="C323" s="38"/>
      <c r="D323" s="45">
        <v>2</v>
      </c>
    </row>
    <row r="324" spans="1:4" x14ac:dyDescent="0.2">
      <c r="A324" s="46"/>
      <c r="B324" s="40" t="s">
        <v>95</v>
      </c>
      <c r="C324" s="38"/>
      <c r="D324" s="45">
        <v>2</v>
      </c>
    </row>
    <row r="325" spans="1:4" x14ac:dyDescent="0.2">
      <c r="A325" s="46"/>
      <c r="B325" s="40" t="s">
        <v>69</v>
      </c>
      <c r="C325" s="38"/>
      <c r="D325" s="45">
        <v>2</v>
      </c>
    </row>
    <row r="326" spans="1:4" x14ac:dyDescent="0.2">
      <c r="A326" s="46"/>
      <c r="B326" s="40" t="s">
        <v>149</v>
      </c>
      <c r="C326" s="40" t="s">
        <v>13</v>
      </c>
      <c r="D326" s="45">
        <v>1</v>
      </c>
    </row>
    <row r="327" spans="1:4" x14ac:dyDescent="0.2">
      <c r="A327" s="46"/>
      <c r="B327" s="46"/>
      <c r="C327" s="47" t="s">
        <v>0</v>
      </c>
      <c r="D327" s="49">
        <v>1</v>
      </c>
    </row>
    <row r="328" spans="1:4" x14ac:dyDescent="0.2">
      <c r="A328" s="46"/>
      <c r="B328" s="40" t="s">
        <v>332</v>
      </c>
      <c r="C328" s="40" t="s">
        <v>12</v>
      </c>
      <c r="D328" s="45">
        <v>1</v>
      </c>
    </row>
    <row r="329" spans="1:4" x14ac:dyDescent="0.2">
      <c r="A329" s="46"/>
      <c r="B329" s="46"/>
      <c r="C329" s="47" t="s">
        <v>14</v>
      </c>
      <c r="D329" s="49">
        <v>1</v>
      </c>
    </row>
    <row r="330" spans="1:4" x14ac:dyDescent="0.2">
      <c r="A330" s="46"/>
      <c r="B330" s="40" t="s">
        <v>330</v>
      </c>
      <c r="C330" s="40" t="s">
        <v>14</v>
      </c>
      <c r="D330" s="45">
        <v>1</v>
      </c>
    </row>
    <row r="331" spans="1:4" x14ac:dyDescent="0.2">
      <c r="A331" s="46"/>
      <c r="B331" s="40" t="s">
        <v>334</v>
      </c>
      <c r="C331" s="40" t="s">
        <v>12</v>
      </c>
      <c r="D331" s="45">
        <v>1</v>
      </c>
    </row>
    <row r="332" spans="1:4" x14ac:dyDescent="0.2">
      <c r="A332" s="46"/>
      <c r="B332" s="46"/>
      <c r="C332" s="47" t="s">
        <v>15</v>
      </c>
      <c r="D332" s="49">
        <v>1</v>
      </c>
    </row>
    <row r="333" spans="1:4" x14ac:dyDescent="0.2">
      <c r="A333" s="57" t="s">
        <v>107</v>
      </c>
      <c r="B333" s="58"/>
      <c r="C333" s="58"/>
      <c r="D333" s="61">
        <v>15</v>
      </c>
    </row>
    <row r="334" spans="1:4" x14ac:dyDescent="0.2">
      <c r="A334" s="40" t="s">
        <v>270</v>
      </c>
      <c r="B334" s="40">
        <v>0</v>
      </c>
      <c r="C334" s="38"/>
      <c r="D334" s="45">
        <v>1</v>
      </c>
    </row>
    <row r="335" spans="1:4" x14ac:dyDescent="0.2">
      <c r="A335" s="57" t="s">
        <v>362</v>
      </c>
      <c r="B335" s="58"/>
      <c r="C335" s="58"/>
      <c r="D335" s="61">
        <v>1</v>
      </c>
    </row>
    <row r="336" spans="1:4" x14ac:dyDescent="0.2">
      <c r="A336" s="40" t="s">
        <v>102</v>
      </c>
      <c r="B336" s="40" t="s">
        <v>132</v>
      </c>
      <c r="C336" s="38"/>
      <c r="D336" s="45">
        <v>1</v>
      </c>
    </row>
    <row r="337" spans="1:4" x14ac:dyDescent="0.2">
      <c r="A337" s="46"/>
      <c r="B337" s="40" t="s">
        <v>69</v>
      </c>
      <c r="C337" s="38"/>
      <c r="D337" s="45">
        <v>1</v>
      </c>
    </row>
    <row r="338" spans="1:4" x14ac:dyDescent="0.2">
      <c r="A338" s="57" t="s">
        <v>103</v>
      </c>
      <c r="B338" s="58"/>
      <c r="C338" s="58"/>
      <c r="D338" s="61">
        <v>2</v>
      </c>
    </row>
    <row r="339" spans="1:4" x14ac:dyDescent="0.2">
      <c r="A339" s="40" t="s">
        <v>254</v>
      </c>
      <c r="B339" s="40" t="s">
        <v>87</v>
      </c>
      <c r="C339" s="38"/>
      <c r="D339" s="45">
        <v>2</v>
      </c>
    </row>
    <row r="340" spans="1:4" x14ac:dyDescent="0.2">
      <c r="A340" s="46"/>
      <c r="B340" s="40" t="s">
        <v>88</v>
      </c>
      <c r="C340" s="38"/>
      <c r="D340" s="45">
        <v>1</v>
      </c>
    </row>
    <row r="341" spans="1:4" x14ac:dyDescent="0.2">
      <c r="A341" s="57" t="s">
        <v>300</v>
      </c>
      <c r="B341" s="58"/>
      <c r="C341" s="58"/>
      <c r="D341" s="61">
        <v>3</v>
      </c>
    </row>
    <row r="342" spans="1:4" x14ac:dyDescent="0.2">
      <c r="A342" s="40" t="s">
        <v>253</v>
      </c>
      <c r="B342" s="40" t="s">
        <v>88</v>
      </c>
      <c r="C342" s="38"/>
      <c r="D342" s="45">
        <v>1</v>
      </c>
    </row>
    <row r="343" spans="1:4" x14ac:dyDescent="0.2">
      <c r="A343" s="57" t="s">
        <v>301</v>
      </c>
      <c r="B343" s="58"/>
      <c r="C343" s="58"/>
      <c r="D343" s="61">
        <v>1</v>
      </c>
    </row>
    <row r="344" spans="1:4" x14ac:dyDescent="0.2">
      <c r="A344" s="40" t="s">
        <v>258</v>
      </c>
      <c r="B344" s="40" t="s">
        <v>257</v>
      </c>
      <c r="C344" s="40" t="s">
        <v>13</v>
      </c>
      <c r="D344" s="45">
        <v>1</v>
      </c>
    </row>
    <row r="345" spans="1:4" x14ac:dyDescent="0.2">
      <c r="A345" s="46"/>
      <c r="B345" s="46"/>
      <c r="C345" s="47" t="s">
        <v>14</v>
      </c>
      <c r="D345" s="49">
        <v>1</v>
      </c>
    </row>
    <row r="346" spans="1:4" x14ac:dyDescent="0.2">
      <c r="A346" s="57" t="s">
        <v>303</v>
      </c>
      <c r="B346" s="58"/>
      <c r="C346" s="58"/>
      <c r="D346" s="61">
        <v>2</v>
      </c>
    </row>
    <row r="347" spans="1:4" x14ac:dyDescent="0.2">
      <c r="A347" s="40" t="s">
        <v>27</v>
      </c>
      <c r="B347" s="40" t="s">
        <v>338</v>
      </c>
      <c r="C347" s="40" t="s">
        <v>12</v>
      </c>
      <c r="D347" s="45">
        <v>1</v>
      </c>
    </row>
    <row r="348" spans="1:4" x14ac:dyDescent="0.2">
      <c r="A348" s="46"/>
      <c r="B348" s="46"/>
      <c r="C348" s="47" t="s">
        <v>0</v>
      </c>
      <c r="D348" s="49">
        <v>2</v>
      </c>
    </row>
    <row r="349" spans="1:4" x14ac:dyDescent="0.2">
      <c r="A349" s="57" t="s">
        <v>114</v>
      </c>
      <c r="B349" s="58"/>
      <c r="C349" s="58"/>
      <c r="D349" s="61">
        <v>3</v>
      </c>
    </row>
    <row r="350" spans="1:4" x14ac:dyDescent="0.2">
      <c r="A350" s="50" t="s">
        <v>65</v>
      </c>
      <c r="B350" s="51"/>
      <c r="C350" s="51"/>
      <c r="D350" s="54">
        <v>1056</v>
      </c>
    </row>
  </sheetData>
  <phoneticPr fontId="0" type="noConversion"/>
  <pageMargins left="0.7" right="0.7" top="0.75" bottom="0.75" header="0.3" footer="0.3"/>
  <pageSetup fitToHeight="0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J203"/>
  <sheetViews>
    <sheetView topLeftCell="A107" workbookViewId="0">
      <selection activeCell="H116" sqref="H116"/>
    </sheetView>
  </sheetViews>
  <sheetFormatPr defaultColWidth="8.85546875" defaultRowHeight="12.75" x14ac:dyDescent="0.2"/>
  <cols>
    <col min="1" max="1" width="14.42578125" customWidth="1"/>
    <col min="2" max="2" width="10.85546875" bestFit="1" customWidth="1"/>
    <col min="3" max="3" width="10.85546875" customWidth="1"/>
    <col min="4" max="9" width="10.7109375" customWidth="1"/>
    <col min="10" max="11" width="10.42578125" customWidth="1"/>
  </cols>
  <sheetData>
    <row r="4" spans="1:10" x14ac:dyDescent="0.2">
      <c r="A4" s="37" t="s">
        <v>67</v>
      </c>
      <c r="B4" s="38"/>
      <c r="C4" s="38"/>
      <c r="D4" s="37" t="s">
        <v>53</v>
      </c>
      <c r="E4" s="38"/>
      <c r="F4" s="38"/>
      <c r="G4" s="38"/>
      <c r="H4" s="38"/>
      <c r="I4" s="38"/>
      <c r="J4" s="39"/>
    </row>
    <row r="5" spans="1:10" x14ac:dyDescent="0.2">
      <c r="A5" s="37" t="s">
        <v>82</v>
      </c>
      <c r="B5" s="37" t="s">
        <v>63</v>
      </c>
      <c r="C5" s="37" t="s">
        <v>54</v>
      </c>
      <c r="D5" s="40" t="s">
        <v>1</v>
      </c>
      <c r="E5" s="41" t="s">
        <v>2</v>
      </c>
      <c r="F5" s="41" t="s">
        <v>3</v>
      </c>
      <c r="G5" s="41" t="s">
        <v>4</v>
      </c>
      <c r="H5" s="41" t="s">
        <v>5</v>
      </c>
      <c r="I5" s="41" t="s">
        <v>6</v>
      </c>
      <c r="J5" s="42" t="s">
        <v>65</v>
      </c>
    </row>
    <row r="6" spans="1:10" x14ac:dyDescent="0.2">
      <c r="A6" s="40" t="s">
        <v>143</v>
      </c>
      <c r="B6" s="40" t="s">
        <v>262</v>
      </c>
      <c r="C6" s="40" t="s">
        <v>14</v>
      </c>
      <c r="D6" s="43"/>
      <c r="E6" s="44"/>
      <c r="F6" s="44">
        <v>1</v>
      </c>
      <c r="G6" s="44">
        <v>1</v>
      </c>
      <c r="H6" s="44"/>
      <c r="I6" s="44"/>
      <c r="J6" s="45">
        <v>2</v>
      </c>
    </row>
    <row r="7" spans="1:10" x14ac:dyDescent="0.2">
      <c r="A7" s="40" t="s">
        <v>347</v>
      </c>
      <c r="B7" s="40" t="s">
        <v>216</v>
      </c>
      <c r="C7" s="40" t="s">
        <v>14</v>
      </c>
      <c r="D7" s="43"/>
      <c r="E7" s="44"/>
      <c r="F7" s="44">
        <v>1</v>
      </c>
      <c r="G7" s="44">
        <v>1</v>
      </c>
      <c r="H7" s="44"/>
      <c r="I7" s="44"/>
      <c r="J7" s="45">
        <v>2</v>
      </c>
    </row>
    <row r="8" spans="1:10" x14ac:dyDescent="0.2">
      <c r="A8" s="40" t="s">
        <v>348</v>
      </c>
      <c r="B8" s="40" t="s">
        <v>240</v>
      </c>
      <c r="C8" s="40" t="s">
        <v>13</v>
      </c>
      <c r="D8" s="43"/>
      <c r="E8" s="44"/>
      <c r="F8" s="44"/>
      <c r="G8" s="44"/>
      <c r="H8" s="44">
        <v>1</v>
      </c>
      <c r="I8" s="44">
        <v>1</v>
      </c>
      <c r="J8" s="45">
        <v>2</v>
      </c>
    </row>
    <row r="9" spans="1:10" x14ac:dyDescent="0.2">
      <c r="A9" s="46"/>
      <c r="B9" s="46"/>
      <c r="C9" s="47" t="s">
        <v>15</v>
      </c>
      <c r="D9" s="48"/>
      <c r="E9" s="9"/>
      <c r="F9" s="9"/>
      <c r="G9" s="9"/>
      <c r="H9" s="9">
        <v>1</v>
      </c>
      <c r="I9" s="9">
        <v>1</v>
      </c>
      <c r="J9" s="49">
        <v>2</v>
      </c>
    </row>
    <row r="10" spans="1:10" x14ac:dyDescent="0.2">
      <c r="A10" s="46"/>
      <c r="B10" s="40" t="s">
        <v>219</v>
      </c>
      <c r="C10" s="40" t="s">
        <v>14</v>
      </c>
      <c r="D10" s="43">
        <v>4</v>
      </c>
      <c r="E10" s="44">
        <v>4</v>
      </c>
      <c r="F10" s="44">
        <v>2</v>
      </c>
      <c r="G10" s="44">
        <v>2</v>
      </c>
      <c r="H10" s="44">
        <v>3</v>
      </c>
      <c r="I10" s="44">
        <v>3</v>
      </c>
      <c r="J10" s="45">
        <v>18</v>
      </c>
    </row>
    <row r="11" spans="1:10" x14ac:dyDescent="0.2">
      <c r="A11" s="40" t="s">
        <v>378</v>
      </c>
      <c r="B11" s="40" t="s">
        <v>265</v>
      </c>
      <c r="C11" s="40" t="s">
        <v>13</v>
      </c>
      <c r="D11" s="43">
        <v>1</v>
      </c>
      <c r="E11" s="44">
        <v>1</v>
      </c>
      <c r="F11" s="44"/>
      <c r="G11" s="44"/>
      <c r="H11" s="44"/>
      <c r="I11" s="44"/>
      <c r="J11" s="45">
        <v>2</v>
      </c>
    </row>
    <row r="12" spans="1:10" x14ac:dyDescent="0.2">
      <c r="A12" s="40" t="s">
        <v>349</v>
      </c>
      <c r="B12" s="40" t="s">
        <v>223</v>
      </c>
      <c r="C12" s="40" t="s">
        <v>12</v>
      </c>
      <c r="D12" s="43">
        <v>1</v>
      </c>
      <c r="E12" s="44">
        <v>1</v>
      </c>
      <c r="F12" s="44">
        <v>1</v>
      </c>
      <c r="G12" s="44">
        <v>1</v>
      </c>
      <c r="H12" s="44"/>
      <c r="I12" s="44"/>
      <c r="J12" s="45">
        <v>4</v>
      </c>
    </row>
    <row r="13" spans="1:10" x14ac:dyDescent="0.2">
      <c r="A13" s="46"/>
      <c r="B13" s="46"/>
      <c r="C13" s="47" t="s">
        <v>13</v>
      </c>
      <c r="D13" s="48">
        <v>1</v>
      </c>
      <c r="E13" s="9">
        <v>1</v>
      </c>
      <c r="F13" s="9">
        <v>1</v>
      </c>
      <c r="G13" s="9">
        <v>1</v>
      </c>
      <c r="H13" s="9"/>
      <c r="I13" s="9"/>
      <c r="J13" s="49">
        <v>4</v>
      </c>
    </row>
    <row r="14" spans="1:10" x14ac:dyDescent="0.2">
      <c r="A14" s="46"/>
      <c r="B14" s="46"/>
      <c r="C14" s="47" t="s">
        <v>14</v>
      </c>
      <c r="D14" s="48">
        <v>1</v>
      </c>
      <c r="E14" s="9">
        <v>1</v>
      </c>
      <c r="F14" s="9">
        <v>1</v>
      </c>
      <c r="G14" s="9">
        <v>1</v>
      </c>
      <c r="H14" s="9"/>
      <c r="I14" s="9"/>
      <c r="J14" s="49">
        <v>4</v>
      </c>
    </row>
    <row r="15" spans="1:10" x14ac:dyDescent="0.2">
      <c r="A15" s="46"/>
      <c r="B15" s="46"/>
      <c r="C15" s="47" t="s">
        <v>15</v>
      </c>
      <c r="D15" s="48">
        <v>1</v>
      </c>
      <c r="E15" s="9">
        <v>1</v>
      </c>
      <c r="F15" s="9">
        <v>1</v>
      </c>
      <c r="G15" s="9">
        <v>1</v>
      </c>
      <c r="H15" s="9"/>
      <c r="I15" s="9"/>
      <c r="J15" s="49">
        <v>4</v>
      </c>
    </row>
    <row r="16" spans="1:10" x14ac:dyDescent="0.2">
      <c r="A16" s="46"/>
      <c r="B16" s="46"/>
      <c r="C16" s="47" t="s">
        <v>16</v>
      </c>
      <c r="D16" s="48">
        <v>1</v>
      </c>
      <c r="E16" s="9">
        <v>1</v>
      </c>
      <c r="F16" s="9">
        <v>1</v>
      </c>
      <c r="G16" s="9">
        <v>1</v>
      </c>
      <c r="H16" s="9"/>
      <c r="I16" s="9"/>
      <c r="J16" s="49">
        <v>4</v>
      </c>
    </row>
    <row r="17" spans="1:10" x14ac:dyDescent="0.2">
      <c r="A17" s="46"/>
      <c r="B17" s="46"/>
      <c r="C17" s="47" t="s">
        <v>0</v>
      </c>
      <c r="D17" s="48">
        <v>1</v>
      </c>
      <c r="E17" s="9">
        <v>1</v>
      </c>
      <c r="F17" s="9">
        <v>1</v>
      </c>
      <c r="G17" s="9">
        <v>1</v>
      </c>
      <c r="H17" s="9"/>
      <c r="I17" s="9"/>
      <c r="J17" s="49">
        <v>4</v>
      </c>
    </row>
    <row r="18" spans="1:10" x14ac:dyDescent="0.2">
      <c r="A18" s="40" t="s">
        <v>195</v>
      </c>
      <c r="B18" s="40" t="s">
        <v>191</v>
      </c>
      <c r="C18" s="40" t="s">
        <v>13</v>
      </c>
      <c r="D18" s="43">
        <v>1</v>
      </c>
      <c r="E18" s="44">
        <v>1</v>
      </c>
      <c r="F18" s="44"/>
      <c r="G18" s="44"/>
      <c r="H18" s="44"/>
      <c r="I18" s="44"/>
      <c r="J18" s="45">
        <v>2</v>
      </c>
    </row>
    <row r="19" spans="1:10" x14ac:dyDescent="0.2">
      <c r="A19" s="46"/>
      <c r="B19" s="46"/>
      <c r="C19" s="47" t="s">
        <v>15</v>
      </c>
      <c r="D19" s="48">
        <v>1</v>
      </c>
      <c r="E19" s="9">
        <v>1</v>
      </c>
      <c r="F19" s="9"/>
      <c r="G19" s="9">
        <v>1</v>
      </c>
      <c r="H19" s="9"/>
      <c r="I19" s="9"/>
      <c r="J19" s="49">
        <v>3</v>
      </c>
    </row>
    <row r="20" spans="1:10" x14ac:dyDescent="0.2">
      <c r="A20" s="46"/>
      <c r="B20" s="46"/>
      <c r="C20" s="47" t="s">
        <v>0</v>
      </c>
      <c r="D20" s="48"/>
      <c r="E20" s="9"/>
      <c r="F20" s="9"/>
      <c r="G20" s="9">
        <v>1</v>
      </c>
      <c r="H20" s="9">
        <v>1</v>
      </c>
      <c r="I20" s="9"/>
      <c r="J20" s="49">
        <v>2</v>
      </c>
    </row>
    <row r="21" spans="1:10" x14ac:dyDescent="0.2">
      <c r="A21" s="46"/>
      <c r="B21" s="40" t="s">
        <v>196</v>
      </c>
      <c r="C21" s="40" t="s">
        <v>12</v>
      </c>
      <c r="D21" s="43">
        <v>1</v>
      </c>
      <c r="E21" s="44"/>
      <c r="F21" s="44"/>
      <c r="G21" s="44"/>
      <c r="H21" s="44"/>
      <c r="I21" s="44"/>
      <c r="J21" s="45">
        <v>1</v>
      </c>
    </row>
    <row r="22" spans="1:10" x14ac:dyDescent="0.2">
      <c r="A22" s="46"/>
      <c r="B22" s="46"/>
      <c r="C22" s="47" t="s">
        <v>13</v>
      </c>
      <c r="D22" s="48"/>
      <c r="E22" s="9"/>
      <c r="F22" s="9">
        <v>1</v>
      </c>
      <c r="G22" s="9">
        <v>1</v>
      </c>
      <c r="H22" s="9">
        <v>1</v>
      </c>
      <c r="I22" s="9"/>
      <c r="J22" s="49">
        <v>3</v>
      </c>
    </row>
    <row r="23" spans="1:10" x14ac:dyDescent="0.2">
      <c r="A23" s="46"/>
      <c r="B23" s="46"/>
      <c r="C23" s="47" t="s">
        <v>14</v>
      </c>
      <c r="D23" s="48"/>
      <c r="E23" s="9"/>
      <c r="F23" s="9"/>
      <c r="G23" s="9"/>
      <c r="H23" s="9">
        <v>1</v>
      </c>
      <c r="I23" s="9"/>
      <c r="J23" s="49">
        <v>1</v>
      </c>
    </row>
    <row r="24" spans="1:10" x14ac:dyDescent="0.2">
      <c r="A24" s="46"/>
      <c r="B24" s="40" t="s">
        <v>192</v>
      </c>
      <c r="C24" s="40" t="s">
        <v>13</v>
      </c>
      <c r="D24" s="43">
        <v>1</v>
      </c>
      <c r="E24" s="44">
        <v>1</v>
      </c>
      <c r="F24" s="44"/>
      <c r="G24" s="44"/>
      <c r="H24" s="44">
        <v>1</v>
      </c>
      <c r="I24" s="44">
        <v>2</v>
      </c>
      <c r="J24" s="45">
        <v>5</v>
      </c>
    </row>
    <row r="25" spans="1:10" x14ac:dyDescent="0.2">
      <c r="A25" s="46"/>
      <c r="B25" s="46"/>
      <c r="C25" s="47" t="s">
        <v>15</v>
      </c>
      <c r="D25" s="48"/>
      <c r="E25" s="9"/>
      <c r="F25" s="9"/>
      <c r="G25" s="9"/>
      <c r="H25" s="9">
        <v>1</v>
      </c>
      <c r="I25" s="9">
        <v>1</v>
      </c>
      <c r="J25" s="49">
        <v>2</v>
      </c>
    </row>
    <row r="26" spans="1:10" x14ac:dyDescent="0.2">
      <c r="A26" s="46"/>
      <c r="B26" s="46"/>
      <c r="C26" s="47" t="s">
        <v>0</v>
      </c>
      <c r="D26" s="48"/>
      <c r="E26" s="9"/>
      <c r="F26" s="9"/>
      <c r="G26" s="9"/>
      <c r="H26" s="9"/>
      <c r="I26" s="9">
        <v>1</v>
      </c>
      <c r="J26" s="49">
        <v>1</v>
      </c>
    </row>
    <row r="27" spans="1:10" x14ac:dyDescent="0.2">
      <c r="A27" s="46"/>
      <c r="B27" s="40" t="s">
        <v>363</v>
      </c>
      <c r="C27" s="40" t="s">
        <v>14</v>
      </c>
      <c r="D27" s="43">
        <v>1</v>
      </c>
      <c r="E27" s="44">
        <v>1</v>
      </c>
      <c r="F27" s="44"/>
      <c r="G27" s="44"/>
      <c r="H27" s="44"/>
      <c r="I27" s="44"/>
      <c r="J27" s="45">
        <v>2</v>
      </c>
    </row>
    <row r="28" spans="1:10" x14ac:dyDescent="0.2">
      <c r="A28" s="40" t="s">
        <v>189</v>
      </c>
      <c r="B28" s="40" t="s">
        <v>181</v>
      </c>
      <c r="C28" s="40" t="s">
        <v>12</v>
      </c>
      <c r="D28" s="43">
        <v>1</v>
      </c>
      <c r="E28" s="44">
        <v>1</v>
      </c>
      <c r="F28" s="44">
        <v>1</v>
      </c>
      <c r="G28" s="44"/>
      <c r="H28" s="44"/>
      <c r="I28" s="44"/>
      <c r="J28" s="45">
        <v>3</v>
      </c>
    </row>
    <row r="29" spans="1:10" x14ac:dyDescent="0.2">
      <c r="A29" s="46"/>
      <c r="B29" s="46"/>
      <c r="C29" s="47" t="s">
        <v>14</v>
      </c>
      <c r="D29" s="48">
        <v>2</v>
      </c>
      <c r="E29" s="9">
        <v>1</v>
      </c>
      <c r="F29" s="9"/>
      <c r="G29" s="9"/>
      <c r="H29" s="9">
        <v>1</v>
      </c>
      <c r="I29" s="9"/>
      <c r="J29" s="49">
        <v>4</v>
      </c>
    </row>
    <row r="30" spans="1:10" x14ac:dyDescent="0.2">
      <c r="A30" s="46"/>
      <c r="B30" s="40" t="s">
        <v>182</v>
      </c>
      <c r="C30" s="40" t="s">
        <v>12</v>
      </c>
      <c r="D30" s="43">
        <v>1</v>
      </c>
      <c r="E30" s="44"/>
      <c r="F30" s="44"/>
      <c r="G30" s="44"/>
      <c r="H30" s="44">
        <v>1</v>
      </c>
      <c r="I30" s="44">
        <v>1</v>
      </c>
      <c r="J30" s="45">
        <v>3</v>
      </c>
    </row>
    <row r="31" spans="1:10" x14ac:dyDescent="0.2">
      <c r="A31" s="46"/>
      <c r="B31" s="46"/>
      <c r="C31" s="47" t="s">
        <v>13</v>
      </c>
      <c r="D31" s="48">
        <v>1</v>
      </c>
      <c r="E31" s="9">
        <v>1</v>
      </c>
      <c r="F31" s="9"/>
      <c r="G31" s="9"/>
      <c r="H31" s="9"/>
      <c r="I31" s="9"/>
      <c r="J31" s="49">
        <v>2</v>
      </c>
    </row>
    <row r="32" spans="1:10" x14ac:dyDescent="0.2">
      <c r="A32" s="46"/>
      <c r="B32" s="46"/>
      <c r="C32" s="47" t="s">
        <v>14</v>
      </c>
      <c r="D32" s="48"/>
      <c r="E32" s="9"/>
      <c r="F32" s="9">
        <v>1</v>
      </c>
      <c r="G32" s="9"/>
      <c r="H32" s="9"/>
      <c r="I32" s="9"/>
      <c r="J32" s="49">
        <v>1</v>
      </c>
    </row>
    <row r="33" spans="1:10" x14ac:dyDescent="0.2">
      <c r="A33" s="46"/>
      <c r="B33" s="46"/>
      <c r="C33" s="47" t="s">
        <v>15</v>
      </c>
      <c r="D33" s="48"/>
      <c r="E33" s="9"/>
      <c r="F33" s="9"/>
      <c r="G33" s="9">
        <v>1</v>
      </c>
      <c r="H33" s="9"/>
      <c r="I33" s="9"/>
      <c r="J33" s="49">
        <v>1</v>
      </c>
    </row>
    <row r="34" spans="1:10" x14ac:dyDescent="0.2">
      <c r="A34" s="46"/>
      <c r="B34" s="40" t="s">
        <v>183</v>
      </c>
      <c r="C34" s="40" t="s">
        <v>13</v>
      </c>
      <c r="D34" s="43"/>
      <c r="E34" s="44"/>
      <c r="F34" s="44">
        <v>1</v>
      </c>
      <c r="G34" s="44">
        <v>1</v>
      </c>
      <c r="H34" s="44"/>
      <c r="I34" s="44"/>
      <c r="J34" s="45">
        <v>2</v>
      </c>
    </row>
    <row r="35" spans="1:10" x14ac:dyDescent="0.2">
      <c r="A35" s="46"/>
      <c r="B35" s="46"/>
      <c r="C35" s="47" t="s">
        <v>14</v>
      </c>
      <c r="D35" s="48"/>
      <c r="E35" s="9"/>
      <c r="F35" s="9"/>
      <c r="G35" s="9"/>
      <c r="H35" s="9">
        <v>1</v>
      </c>
      <c r="I35" s="9"/>
      <c r="J35" s="49">
        <v>1</v>
      </c>
    </row>
    <row r="36" spans="1:10" x14ac:dyDescent="0.2">
      <c r="A36" s="46"/>
      <c r="B36" s="46"/>
      <c r="C36" s="47" t="s">
        <v>15</v>
      </c>
      <c r="D36" s="48">
        <v>1</v>
      </c>
      <c r="E36" s="9">
        <v>2</v>
      </c>
      <c r="F36" s="9"/>
      <c r="G36" s="9"/>
      <c r="H36" s="9">
        <v>1</v>
      </c>
      <c r="I36" s="9"/>
      <c r="J36" s="49">
        <v>4</v>
      </c>
    </row>
    <row r="37" spans="1:10" x14ac:dyDescent="0.2">
      <c r="A37" s="46"/>
      <c r="B37" s="40" t="s">
        <v>184</v>
      </c>
      <c r="C37" s="40" t="s">
        <v>13</v>
      </c>
      <c r="D37" s="43"/>
      <c r="E37" s="44"/>
      <c r="F37" s="44"/>
      <c r="G37" s="44"/>
      <c r="H37" s="44">
        <v>1</v>
      </c>
      <c r="I37" s="44">
        <v>1</v>
      </c>
      <c r="J37" s="45">
        <v>2</v>
      </c>
    </row>
    <row r="38" spans="1:10" x14ac:dyDescent="0.2">
      <c r="A38" s="46"/>
      <c r="B38" s="46"/>
      <c r="C38" s="47" t="s">
        <v>15</v>
      </c>
      <c r="D38" s="48"/>
      <c r="E38" s="9"/>
      <c r="F38" s="9">
        <v>1</v>
      </c>
      <c r="G38" s="9">
        <v>1</v>
      </c>
      <c r="H38" s="9">
        <v>1</v>
      </c>
      <c r="I38" s="9"/>
      <c r="J38" s="49">
        <v>3</v>
      </c>
    </row>
    <row r="39" spans="1:10" x14ac:dyDescent="0.2">
      <c r="A39" s="46"/>
      <c r="B39" s="46"/>
      <c r="C39" s="47" t="s">
        <v>0</v>
      </c>
      <c r="D39" s="48"/>
      <c r="E39" s="9"/>
      <c r="F39" s="9">
        <v>1</v>
      </c>
      <c r="G39" s="9"/>
      <c r="H39" s="9"/>
      <c r="I39" s="9"/>
      <c r="J39" s="49">
        <v>1</v>
      </c>
    </row>
    <row r="40" spans="1:10" x14ac:dyDescent="0.2">
      <c r="A40" s="46"/>
      <c r="B40" s="40" t="s">
        <v>306</v>
      </c>
      <c r="C40" s="40" t="s">
        <v>14</v>
      </c>
      <c r="D40" s="43"/>
      <c r="E40" s="44"/>
      <c r="F40" s="44">
        <v>1</v>
      </c>
      <c r="G40" s="44">
        <v>1</v>
      </c>
      <c r="H40" s="44"/>
      <c r="I40" s="44">
        <v>1</v>
      </c>
      <c r="J40" s="45">
        <v>3</v>
      </c>
    </row>
    <row r="41" spans="1:10" x14ac:dyDescent="0.2">
      <c r="A41" s="46"/>
      <c r="B41" s="46"/>
      <c r="C41" s="47" t="s">
        <v>15</v>
      </c>
      <c r="D41" s="48"/>
      <c r="E41" s="9"/>
      <c r="F41" s="9"/>
      <c r="G41" s="9"/>
      <c r="H41" s="9">
        <v>1</v>
      </c>
      <c r="I41" s="9">
        <v>1</v>
      </c>
      <c r="J41" s="49">
        <v>2</v>
      </c>
    </row>
    <row r="42" spans="1:10" x14ac:dyDescent="0.2">
      <c r="A42" s="46"/>
      <c r="B42" s="46"/>
      <c r="C42" s="47" t="s">
        <v>0</v>
      </c>
      <c r="D42" s="48"/>
      <c r="E42" s="9"/>
      <c r="F42" s="9"/>
      <c r="G42" s="9"/>
      <c r="H42" s="9"/>
      <c r="I42" s="9">
        <v>1</v>
      </c>
      <c r="J42" s="49">
        <v>1</v>
      </c>
    </row>
    <row r="43" spans="1:10" x14ac:dyDescent="0.2">
      <c r="A43" s="40" t="s">
        <v>137</v>
      </c>
      <c r="B43" s="40" t="s">
        <v>365</v>
      </c>
      <c r="C43" s="40" t="s">
        <v>16</v>
      </c>
      <c r="D43" s="43"/>
      <c r="E43" s="44"/>
      <c r="F43" s="44">
        <v>1</v>
      </c>
      <c r="G43" s="44">
        <v>1</v>
      </c>
      <c r="H43" s="44"/>
      <c r="I43" s="44"/>
      <c r="J43" s="45">
        <v>2</v>
      </c>
    </row>
    <row r="44" spans="1:10" x14ac:dyDescent="0.2">
      <c r="A44" s="46"/>
      <c r="B44" s="40" t="s">
        <v>308</v>
      </c>
      <c r="C44" s="40" t="s">
        <v>14</v>
      </c>
      <c r="D44" s="43"/>
      <c r="E44" s="44"/>
      <c r="F44" s="44">
        <v>1</v>
      </c>
      <c r="G44" s="44">
        <v>1</v>
      </c>
      <c r="H44" s="44"/>
      <c r="I44" s="44"/>
      <c r="J44" s="45">
        <v>2</v>
      </c>
    </row>
    <row r="45" spans="1:10" x14ac:dyDescent="0.2">
      <c r="A45" s="46"/>
      <c r="B45" s="40" t="s">
        <v>310</v>
      </c>
      <c r="C45" s="40" t="s">
        <v>13</v>
      </c>
      <c r="D45" s="43"/>
      <c r="E45" s="44"/>
      <c r="F45" s="44">
        <v>1</v>
      </c>
      <c r="G45" s="44">
        <v>1</v>
      </c>
      <c r="H45" s="44"/>
      <c r="I45" s="44"/>
      <c r="J45" s="45">
        <v>2</v>
      </c>
    </row>
    <row r="46" spans="1:10" x14ac:dyDescent="0.2">
      <c r="A46" s="46"/>
      <c r="B46" s="40" t="s">
        <v>312</v>
      </c>
      <c r="C46" s="40" t="s">
        <v>12</v>
      </c>
      <c r="D46" s="43"/>
      <c r="E46" s="44"/>
      <c r="F46" s="44">
        <v>1</v>
      </c>
      <c r="G46" s="44">
        <v>1</v>
      </c>
      <c r="H46" s="44"/>
      <c r="I46" s="44"/>
      <c r="J46" s="45">
        <v>2</v>
      </c>
    </row>
    <row r="47" spans="1:10" x14ac:dyDescent="0.2">
      <c r="A47" s="46"/>
      <c r="B47" s="40" t="s">
        <v>87</v>
      </c>
      <c r="C47" s="40" t="s">
        <v>12</v>
      </c>
      <c r="D47" s="43">
        <v>1</v>
      </c>
      <c r="E47" s="44">
        <v>1</v>
      </c>
      <c r="F47" s="44"/>
      <c r="G47" s="44"/>
      <c r="H47" s="44"/>
      <c r="I47" s="44">
        <v>1</v>
      </c>
      <c r="J47" s="45">
        <v>3</v>
      </c>
    </row>
    <row r="48" spans="1:10" x14ac:dyDescent="0.2">
      <c r="A48" s="46"/>
      <c r="B48" s="46"/>
      <c r="C48" s="47" t="s">
        <v>13</v>
      </c>
      <c r="D48" s="48"/>
      <c r="E48" s="9"/>
      <c r="F48" s="9">
        <v>1</v>
      </c>
      <c r="G48" s="9">
        <v>1</v>
      </c>
      <c r="H48" s="9"/>
      <c r="I48" s="9"/>
      <c r="J48" s="49">
        <v>2</v>
      </c>
    </row>
    <row r="49" spans="1:10" x14ac:dyDescent="0.2">
      <c r="A49" s="46"/>
      <c r="B49" s="46"/>
      <c r="C49" s="47" t="s">
        <v>0</v>
      </c>
      <c r="D49" s="48">
        <v>2</v>
      </c>
      <c r="E49" s="9">
        <v>1</v>
      </c>
      <c r="F49" s="9"/>
      <c r="G49" s="9"/>
      <c r="H49" s="9"/>
      <c r="I49" s="9"/>
      <c r="J49" s="49">
        <v>3</v>
      </c>
    </row>
    <row r="50" spans="1:10" x14ac:dyDescent="0.2">
      <c r="A50" s="46"/>
      <c r="B50" s="40" t="s">
        <v>88</v>
      </c>
      <c r="C50" s="40" t="s">
        <v>12</v>
      </c>
      <c r="D50" s="43"/>
      <c r="E50" s="44">
        <v>1</v>
      </c>
      <c r="F50" s="44">
        <v>1</v>
      </c>
      <c r="G50" s="44">
        <v>1</v>
      </c>
      <c r="H50" s="44">
        <v>1</v>
      </c>
      <c r="I50" s="44"/>
      <c r="J50" s="45">
        <v>4</v>
      </c>
    </row>
    <row r="51" spans="1:10" x14ac:dyDescent="0.2">
      <c r="A51" s="46"/>
      <c r="B51" s="46"/>
      <c r="C51" s="47" t="s">
        <v>13</v>
      </c>
      <c r="D51" s="48"/>
      <c r="E51" s="9"/>
      <c r="F51" s="9"/>
      <c r="G51" s="9"/>
      <c r="H51" s="9">
        <v>1</v>
      </c>
      <c r="I51" s="9"/>
      <c r="J51" s="49">
        <v>1</v>
      </c>
    </row>
    <row r="52" spans="1:10" x14ac:dyDescent="0.2">
      <c r="A52" s="46"/>
      <c r="B52" s="46"/>
      <c r="C52" s="47" t="s">
        <v>14</v>
      </c>
      <c r="D52" s="48"/>
      <c r="E52" s="9"/>
      <c r="F52" s="9"/>
      <c r="G52" s="9">
        <v>1</v>
      </c>
      <c r="H52" s="9"/>
      <c r="I52" s="9"/>
      <c r="J52" s="49">
        <v>1</v>
      </c>
    </row>
    <row r="53" spans="1:10" x14ac:dyDescent="0.2">
      <c r="A53" s="46"/>
      <c r="B53" s="46"/>
      <c r="C53" s="47" t="s">
        <v>15</v>
      </c>
      <c r="D53" s="48"/>
      <c r="E53" s="9"/>
      <c r="F53" s="9">
        <v>1</v>
      </c>
      <c r="G53" s="9">
        <v>1</v>
      </c>
      <c r="H53" s="9"/>
      <c r="I53" s="9"/>
      <c r="J53" s="49">
        <v>2</v>
      </c>
    </row>
    <row r="54" spans="1:10" x14ac:dyDescent="0.2">
      <c r="A54" s="46"/>
      <c r="B54" s="46"/>
      <c r="C54" s="47" t="s">
        <v>0</v>
      </c>
      <c r="D54" s="48"/>
      <c r="E54" s="9"/>
      <c r="F54" s="9">
        <v>1</v>
      </c>
      <c r="G54" s="9"/>
      <c r="H54" s="9">
        <v>1</v>
      </c>
      <c r="I54" s="9"/>
      <c r="J54" s="49">
        <v>2</v>
      </c>
    </row>
    <row r="55" spans="1:10" x14ac:dyDescent="0.2">
      <c r="A55" s="46"/>
      <c r="B55" s="40" t="s">
        <v>314</v>
      </c>
      <c r="C55" s="40" t="s">
        <v>12</v>
      </c>
      <c r="D55" s="43"/>
      <c r="E55" s="44"/>
      <c r="F55" s="44"/>
      <c r="G55" s="44">
        <v>1</v>
      </c>
      <c r="H55" s="44">
        <v>2</v>
      </c>
      <c r="I55" s="44"/>
      <c r="J55" s="45">
        <v>3</v>
      </c>
    </row>
    <row r="56" spans="1:10" x14ac:dyDescent="0.2">
      <c r="A56" s="46"/>
      <c r="B56" s="46"/>
      <c r="C56" s="47" t="s">
        <v>14</v>
      </c>
      <c r="D56" s="48"/>
      <c r="E56" s="9">
        <v>1</v>
      </c>
      <c r="F56" s="9"/>
      <c r="G56" s="9"/>
      <c r="H56" s="9"/>
      <c r="I56" s="9"/>
      <c r="J56" s="49">
        <v>1</v>
      </c>
    </row>
    <row r="57" spans="1:10" x14ac:dyDescent="0.2">
      <c r="A57" s="46"/>
      <c r="B57" s="46"/>
      <c r="C57" s="47" t="s">
        <v>0</v>
      </c>
      <c r="D57" s="48"/>
      <c r="E57" s="9">
        <v>1</v>
      </c>
      <c r="F57" s="9"/>
      <c r="G57" s="9"/>
      <c r="H57" s="9">
        <v>1</v>
      </c>
      <c r="I57" s="9"/>
      <c r="J57" s="49">
        <v>2</v>
      </c>
    </row>
    <row r="58" spans="1:10" x14ac:dyDescent="0.2">
      <c r="A58" s="46"/>
      <c r="B58" s="40" t="s">
        <v>316</v>
      </c>
      <c r="C58" s="40" t="s">
        <v>12</v>
      </c>
      <c r="D58" s="43"/>
      <c r="E58" s="44">
        <v>1</v>
      </c>
      <c r="F58" s="44"/>
      <c r="G58" s="44"/>
      <c r="H58" s="44"/>
      <c r="I58" s="44"/>
      <c r="J58" s="45">
        <v>1</v>
      </c>
    </row>
    <row r="59" spans="1:10" x14ac:dyDescent="0.2">
      <c r="A59" s="46"/>
      <c r="B59" s="46"/>
      <c r="C59" s="47" t="s">
        <v>13</v>
      </c>
      <c r="D59" s="48">
        <v>1</v>
      </c>
      <c r="E59" s="9">
        <v>1</v>
      </c>
      <c r="F59" s="9"/>
      <c r="G59" s="9"/>
      <c r="H59" s="9"/>
      <c r="I59" s="9"/>
      <c r="J59" s="49">
        <v>2</v>
      </c>
    </row>
    <row r="60" spans="1:10" x14ac:dyDescent="0.2">
      <c r="A60" s="46"/>
      <c r="B60" s="46"/>
      <c r="C60" s="47" t="s">
        <v>14</v>
      </c>
      <c r="D60" s="48">
        <v>1</v>
      </c>
      <c r="E60" s="9"/>
      <c r="F60" s="9"/>
      <c r="G60" s="9"/>
      <c r="H60" s="9"/>
      <c r="I60" s="9"/>
      <c r="J60" s="49">
        <v>1</v>
      </c>
    </row>
    <row r="61" spans="1:10" x14ac:dyDescent="0.2">
      <c r="A61" s="46"/>
      <c r="B61" s="46"/>
      <c r="C61" s="47" t="s">
        <v>15</v>
      </c>
      <c r="D61" s="48"/>
      <c r="E61" s="9">
        <v>1</v>
      </c>
      <c r="F61" s="9"/>
      <c r="G61" s="9"/>
      <c r="H61" s="9"/>
      <c r="I61" s="9"/>
      <c r="J61" s="49">
        <v>1</v>
      </c>
    </row>
    <row r="62" spans="1:10" x14ac:dyDescent="0.2">
      <c r="A62" s="46"/>
      <c r="B62" s="46"/>
      <c r="C62" s="47" t="s">
        <v>0</v>
      </c>
      <c r="D62" s="48"/>
      <c r="E62" s="9"/>
      <c r="F62" s="9"/>
      <c r="G62" s="9"/>
      <c r="H62" s="9">
        <v>1</v>
      </c>
      <c r="I62" s="9"/>
      <c r="J62" s="49">
        <v>1</v>
      </c>
    </row>
    <row r="63" spans="1:10" x14ac:dyDescent="0.2">
      <c r="A63" s="40" t="s">
        <v>350</v>
      </c>
      <c r="B63" s="40" t="s">
        <v>318</v>
      </c>
      <c r="C63" s="40" t="s">
        <v>15</v>
      </c>
      <c r="D63" s="43"/>
      <c r="E63" s="44"/>
      <c r="F63" s="44">
        <v>1</v>
      </c>
      <c r="G63" s="44">
        <v>1</v>
      </c>
      <c r="H63" s="44"/>
      <c r="I63" s="44"/>
      <c r="J63" s="45">
        <v>2</v>
      </c>
    </row>
    <row r="64" spans="1:10" x14ac:dyDescent="0.2">
      <c r="A64" s="46"/>
      <c r="B64" s="40" t="s">
        <v>320</v>
      </c>
      <c r="C64" s="40" t="s">
        <v>13</v>
      </c>
      <c r="D64" s="43"/>
      <c r="E64" s="44"/>
      <c r="F64" s="44">
        <v>1</v>
      </c>
      <c r="G64" s="44">
        <v>1</v>
      </c>
      <c r="H64" s="44"/>
      <c r="I64" s="44"/>
      <c r="J64" s="45">
        <v>2</v>
      </c>
    </row>
    <row r="65" spans="1:10" x14ac:dyDescent="0.2">
      <c r="A65" s="46"/>
      <c r="B65" s="46"/>
      <c r="C65" s="47" t="s">
        <v>15</v>
      </c>
      <c r="D65" s="48"/>
      <c r="E65" s="9"/>
      <c r="F65" s="9"/>
      <c r="G65" s="9"/>
      <c r="H65" s="9">
        <v>1</v>
      </c>
      <c r="I65" s="9">
        <v>1</v>
      </c>
      <c r="J65" s="49">
        <v>2</v>
      </c>
    </row>
    <row r="66" spans="1:10" x14ac:dyDescent="0.2">
      <c r="A66" s="40" t="s">
        <v>141</v>
      </c>
      <c r="B66" s="40" t="s">
        <v>99</v>
      </c>
      <c r="C66" s="40" t="s">
        <v>12</v>
      </c>
      <c r="D66" s="43"/>
      <c r="E66" s="44">
        <v>1</v>
      </c>
      <c r="F66" s="44">
        <v>1</v>
      </c>
      <c r="G66" s="44">
        <v>1</v>
      </c>
      <c r="H66" s="44">
        <v>1</v>
      </c>
      <c r="I66" s="44"/>
      <c r="J66" s="45">
        <v>4</v>
      </c>
    </row>
    <row r="67" spans="1:10" x14ac:dyDescent="0.2">
      <c r="A67" s="46"/>
      <c r="B67" s="46"/>
      <c r="C67" s="47" t="s">
        <v>13</v>
      </c>
      <c r="D67" s="48">
        <v>1</v>
      </c>
      <c r="E67" s="9">
        <v>1</v>
      </c>
      <c r="F67" s="9">
        <v>1</v>
      </c>
      <c r="G67" s="9">
        <v>1</v>
      </c>
      <c r="H67" s="9"/>
      <c r="I67" s="9">
        <v>1</v>
      </c>
      <c r="J67" s="49">
        <v>5</v>
      </c>
    </row>
    <row r="68" spans="1:10" x14ac:dyDescent="0.2">
      <c r="A68" s="46"/>
      <c r="B68" s="46"/>
      <c r="C68" s="47" t="s">
        <v>14</v>
      </c>
      <c r="D68" s="48"/>
      <c r="E68" s="9">
        <v>1</v>
      </c>
      <c r="F68" s="9"/>
      <c r="G68" s="9">
        <v>1</v>
      </c>
      <c r="H68" s="9"/>
      <c r="I68" s="9">
        <v>1</v>
      </c>
      <c r="J68" s="49">
        <v>3</v>
      </c>
    </row>
    <row r="69" spans="1:10" x14ac:dyDescent="0.2">
      <c r="A69" s="46"/>
      <c r="B69" s="46"/>
      <c r="C69" s="47" t="s">
        <v>15</v>
      </c>
      <c r="D69" s="48">
        <v>1</v>
      </c>
      <c r="E69" s="9"/>
      <c r="F69" s="9"/>
      <c r="G69" s="9"/>
      <c r="H69" s="9"/>
      <c r="I69" s="9"/>
      <c r="J69" s="49">
        <v>1</v>
      </c>
    </row>
    <row r="70" spans="1:10" x14ac:dyDescent="0.2">
      <c r="A70" s="46"/>
      <c r="B70" s="46"/>
      <c r="C70" s="47" t="s">
        <v>0</v>
      </c>
      <c r="D70" s="48"/>
      <c r="E70" s="9">
        <v>2</v>
      </c>
      <c r="F70" s="9">
        <v>1</v>
      </c>
      <c r="G70" s="9">
        <v>1</v>
      </c>
      <c r="H70" s="9">
        <v>1</v>
      </c>
      <c r="I70" s="9">
        <v>2</v>
      </c>
      <c r="J70" s="49">
        <v>7</v>
      </c>
    </row>
    <row r="71" spans="1:10" x14ac:dyDescent="0.2">
      <c r="A71" s="46"/>
      <c r="B71" s="40" t="s">
        <v>100</v>
      </c>
      <c r="C71" s="40" t="s">
        <v>12</v>
      </c>
      <c r="D71" s="43">
        <v>1</v>
      </c>
      <c r="E71" s="44">
        <v>1</v>
      </c>
      <c r="F71" s="44">
        <v>1</v>
      </c>
      <c r="G71" s="44">
        <v>1</v>
      </c>
      <c r="H71" s="44">
        <v>1</v>
      </c>
      <c r="I71" s="44">
        <v>1</v>
      </c>
      <c r="J71" s="45">
        <v>6</v>
      </c>
    </row>
    <row r="72" spans="1:10" x14ac:dyDescent="0.2">
      <c r="A72" s="46"/>
      <c r="B72" s="46"/>
      <c r="C72" s="47" t="s">
        <v>13</v>
      </c>
      <c r="D72" s="48"/>
      <c r="E72" s="9">
        <v>1</v>
      </c>
      <c r="F72" s="9">
        <v>1</v>
      </c>
      <c r="G72" s="9"/>
      <c r="H72" s="9">
        <v>1</v>
      </c>
      <c r="I72" s="9"/>
      <c r="J72" s="49">
        <v>3</v>
      </c>
    </row>
    <row r="73" spans="1:10" x14ac:dyDescent="0.2">
      <c r="A73" s="46"/>
      <c r="B73" s="46"/>
      <c r="C73" s="47" t="s">
        <v>14</v>
      </c>
      <c r="D73" s="48">
        <v>1</v>
      </c>
      <c r="E73" s="9">
        <v>2</v>
      </c>
      <c r="F73" s="9"/>
      <c r="G73" s="9"/>
      <c r="H73" s="9"/>
      <c r="I73" s="9">
        <v>1</v>
      </c>
      <c r="J73" s="49">
        <v>4</v>
      </c>
    </row>
    <row r="74" spans="1:10" x14ac:dyDescent="0.2">
      <c r="A74" s="46"/>
      <c r="B74" s="46"/>
      <c r="C74" s="47" t="s">
        <v>15</v>
      </c>
      <c r="D74" s="48"/>
      <c r="E74" s="9">
        <v>1</v>
      </c>
      <c r="F74" s="9"/>
      <c r="G74" s="9"/>
      <c r="H74" s="9"/>
      <c r="I74" s="9"/>
      <c r="J74" s="49">
        <v>1</v>
      </c>
    </row>
    <row r="75" spans="1:10" x14ac:dyDescent="0.2">
      <c r="A75" s="46"/>
      <c r="B75" s="46"/>
      <c r="C75" s="47" t="s">
        <v>0</v>
      </c>
      <c r="D75" s="48"/>
      <c r="E75" s="9">
        <v>1</v>
      </c>
      <c r="F75" s="9">
        <v>1</v>
      </c>
      <c r="G75" s="9">
        <v>1</v>
      </c>
      <c r="H75" s="9"/>
      <c r="I75" s="9"/>
      <c r="J75" s="49">
        <v>3</v>
      </c>
    </row>
    <row r="76" spans="1:10" x14ac:dyDescent="0.2">
      <c r="A76" s="46"/>
      <c r="B76" s="40" t="s">
        <v>101</v>
      </c>
      <c r="C76" s="40" t="s">
        <v>13</v>
      </c>
      <c r="D76" s="43"/>
      <c r="E76" s="44"/>
      <c r="F76" s="44"/>
      <c r="G76" s="44"/>
      <c r="H76" s="44">
        <v>1</v>
      </c>
      <c r="I76" s="44"/>
      <c r="J76" s="45">
        <v>1</v>
      </c>
    </row>
    <row r="77" spans="1:10" x14ac:dyDescent="0.2">
      <c r="A77" s="46"/>
      <c r="B77" s="46"/>
      <c r="C77" s="47" t="s">
        <v>14</v>
      </c>
      <c r="D77" s="48"/>
      <c r="E77" s="9"/>
      <c r="F77" s="9">
        <v>1</v>
      </c>
      <c r="G77" s="9"/>
      <c r="H77" s="9"/>
      <c r="I77" s="9"/>
      <c r="J77" s="49">
        <v>1</v>
      </c>
    </row>
    <row r="78" spans="1:10" x14ac:dyDescent="0.2">
      <c r="A78" s="46"/>
      <c r="B78" s="46"/>
      <c r="C78" s="47" t="s">
        <v>15</v>
      </c>
      <c r="D78" s="48"/>
      <c r="E78" s="9"/>
      <c r="F78" s="9"/>
      <c r="G78" s="9"/>
      <c r="H78" s="9"/>
      <c r="I78" s="9">
        <v>1</v>
      </c>
      <c r="J78" s="49">
        <v>1</v>
      </c>
    </row>
    <row r="79" spans="1:10" x14ac:dyDescent="0.2">
      <c r="A79" s="46"/>
      <c r="B79" s="46"/>
      <c r="C79" s="47" t="s">
        <v>0</v>
      </c>
      <c r="D79" s="48"/>
      <c r="E79" s="9"/>
      <c r="F79" s="9">
        <v>1</v>
      </c>
      <c r="G79" s="9"/>
      <c r="H79" s="9"/>
      <c r="I79" s="9"/>
      <c r="J79" s="49">
        <v>1</v>
      </c>
    </row>
    <row r="80" spans="1:10" x14ac:dyDescent="0.2">
      <c r="A80" s="46"/>
      <c r="B80" s="40" t="s">
        <v>367</v>
      </c>
      <c r="C80" s="40" t="s">
        <v>14</v>
      </c>
      <c r="D80" s="43"/>
      <c r="E80" s="44"/>
      <c r="F80" s="44">
        <v>1</v>
      </c>
      <c r="G80" s="44">
        <v>1</v>
      </c>
      <c r="H80" s="44"/>
      <c r="I80" s="44"/>
      <c r="J80" s="45">
        <v>2</v>
      </c>
    </row>
    <row r="81" spans="1:10" x14ac:dyDescent="0.2">
      <c r="A81" s="40" t="s">
        <v>136</v>
      </c>
      <c r="B81" s="40" t="s">
        <v>133</v>
      </c>
      <c r="C81" s="40" t="s">
        <v>12</v>
      </c>
      <c r="D81" s="43"/>
      <c r="E81" s="44"/>
      <c r="F81" s="44"/>
      <c r="G81" s="44"/>
      <c r="H81" s="44">
        <v>1</v>
      </c>
      <c r="I81" s="44"/>
      <c r="J81" s="45">
        <v>1</v>
      </c>
    </row>
    <row r="82" spans="1:10" x14ac:dyDescent="0.2">
      <c r="A82" s="46"/>
      <c r="B82" s="46"/>
      <c r="C82" s="47" t="s">
        <v>13</v>
      </c>
      <c r="D82" s="48">
        <v>1</v>
      </c>
      <c r="E82" s="9"/>
      <c r="F82" s="9">
        <v>1</v>
      </c>
      <c r="G82" s="9">
        <v>1</v>
      </c>
      <c r="H82" s="9">
        <v>1</v>
      </c>
      <c r="I82" s="9">
        <v>1</v>
      </c>
      <c r="J82" s="49">
        <v>5</v>
      </c>
    </row>
    <row r="83" spans="1:10" x14ac:dyDescent="0.2">
      <c r="A83" s="46"/>
      <c r="B83" s="46"/>
      <c r="C83" s="47" t="s">
        <v>14</v>
      </c>
      <c r="D83" s="48">
        <v>1</v>
      </c>
      <c r="E83" s="9"/>
      <c r="F83" s="9"/>
      <c r="G83" s="9"/>
      <c r="H83" s="9"/>
      <c r="I83" s="9"/>
      <c r="J83" s="49">
        <v>1</v>
      </c>
    </row>
    <row r="84" spans="1:10" x14ac:dyDescent="0.2">
      <c r="A84" s="46"/>
      <c r="B84" s="46"/>
      <c r="C84" s="47" t="s">
        <v>15</v>
      </c>
      <c r="D84" s="48"/>
      <c r="E84" s="9"/>
      <c r="F84" s="9">
        <v>1</v>
      </c>
      <c r="G84" s="9">
        <v>1</v>
      </c>
      <c r="H84" s="9"/>
      <c r="I84" s="9"/>
      <c r="J84" s="49">
        <v>2</v>
      </c>
    </row>
    <row r="85" spans="1:10" x14ac:dyDescent="0.2">
      <c r="A85" s="46"/>
      <c r="B85" s="46"/>
      <c r="C85" s="47" t="s">
        <v>0</v>
      </c>
      <c r="D85" s="48">
        <v>1</v>
      </c>
      <c r="E85" s="9">
        <v>1</v>
      </c>
      <c r="F85" s="9">
        <v>1</v>
      </c>
      <c r="G85" s="9">
        <v>1</v>
      </c>
      <c r="H85" s="9">
        <v>1</v>
      </c>
      <c r="I85" s="9"/>
      <c r="J85" s="49">
        <v>5</v>
      </c>
    </row>
    <row r="86" spans="1:10" x14ac:dyDescent="0.2">
      <c r="A86" s="46"/>
      <c r="B86" s="40" t="s">
        <v>132</v>
      </c>
      <c r="C86" s="40" t="s">
        <v>12</v>
      </c>
      <c r="D86" s="43">
        <v>2</v>
      </c>
      <c r="E86" s="44">
        <v>1</v>
      </c>
      <c r="F86" s="44"/>
      <c r="G86" s="44">
        <v>1</v>
      </c>
      <c r="H86" s="44">
        <v>2</v>
      </c>
      <c r="I86" s="44">
        <v>2</v>
      </c>
      <c r="J86" s="45">
        <v>8</v>
      </c>
    </row>
    <row r="87" spans="1:10" x14ac:dyDescent="0.2">
      <c r="A87" s="46"/>
      <c r="B87" s="46"/>
      <c r="C87" s="47" t="s">
        <v>13</v>
      </c>
      <c r="D87" s="48"/>
      <c r="E87" s="9"/>
      <c r="F87" s="9">
        <v>1</v>
      </c>
      <c r="G87" s="9">
        <v>1</v>
      </c>
      <c r="H87" s="9">
        <v>1</v>
      </c>
      <c r="I87" s="9">
        <v>1</v>
      </c>
      <c r="J87" s="49">
        <v>4</v>
      </c>
    </row>
    <row r="88" spans="1:10" x14ac:dyDescent="0.2">
      <c r="A88" s="46"/>
      <c r="B88" s="46"/>
      <c r="C88" s="47" t="s">
        <v>15</v>
      </c>
      <c r="D88" s="48"/>
      <c r="E88" s="9"/>
      <c r="F88" s="9"/>
      <c r="G88" s="9">
        <v>1</v>
      </c>
      <c r="H88" s="9"/>
      <c r="I88" s="9"/>
      <c r="J88" s="49">
        <v>1</v>
      </c>
    </row>
    <row r="89" spans="1:10" x14ac:dyDescent="0.2">
      <c r="A89" s="46"/>
      <c r="B89" s="46"/>
      <c r="C89" s="47" t="s">
        <v>0</v>
      </c>
      <c r="D89" s="48">
        <v>1</v>
      </c>
      <c r="E89" s="9">
        <v>1</v>
      </c>
      <c r="F89" s="9"/>
      <c r="G89" s="9">
        <v>1</v>
      </c>
      <c r="H89" s="9"/>
      <c r="I89" s="9"/>
      <c r="J89" s="49">
        <v>3</v>
      </c>
    </row>
    <row r="90" spans="1:10" x14ac:dyDescent="0.2">
      <c r="A90" s="46"/>
      <c r="B90" s="40" t="s">
        <v>85</v>
      </c>
      <c r="C90" s="40" t="s">
        <v>12</v>
      </c>
      <c r="D90" s="43"/>
      <c r="E90" s="44"/>
      <c r="F90" s="44"/>
      <c r="G90" s="44"/>
      <c r="H90" s="44"/>
      <c r="I90" s="44">
        <v>1</v>
      </c>
      <c r="J90" s="45">
        <v>1</v>
      </c>
    </row>
    <row r="91" spans="1:10" x14ac:dyDescent="0.2">
      <c r="A91" s="46"/>
      <c r="B91" s="46"/>
      <c r="C91" s="47" t="s">
        <v>13</v>
      </c>
      <c r="D91" s="48"/>
      <c r="E91" s="9">
        <v>1</v>
      </c>
      <c r="F91" s="9"/>
      <c r="G91" s="9"/>
      <c r="H91" s="9"/>
      <c r="I91" s="9"/>
      <c r="J91" s="49">
        <v>1</v>
      </c>
    </row>
    <row r="92" spans="1:10" x14ac:dyDescent="0.2">
      <c r="A92" s="46"/>
      <c r="B92" s="46"/>
      <c r="C92" s="47" t="s">
        <v>14</v>
      </c>
      <c r="D92" s="48"/>
      <c r="E92" s="9">
        <v>1</v>
      </c>
      <c r="F92" s="9"/>
      <c r="G92" s="9"/>
      <c r="H92" s="9"/>
      <c r="I92" s="9"/>
      <c r="J92" s="49">
        <v>1</v>
      </c>
    </row>
    <row r="93" spans="1:10" x14ac:dyDescent="0.2">
      <c r="A93" s="46"/>
      <c r="B93" s="46"/>
      <c r="C93" s="47" t="s">
        <v>15</v>
      </c>
      <c r="D93" s="48">
        <v>1</v>
      </c>
      <c r="E93" s="9"/>
      <c r="F93" s="9">
        <v>1</v>
      </c>
      <c r="G93" s="9"/>
      <c r="H93" s="9">
        <v>1</v>
      </c>
      <c r="I93" s="9">
        <v>1</v>
      </c>
      <c r="J93" s="49">
        <v>4</v>
      </c>
    </row>
    <row r="94" spans="1:10" x14ac:dyDescent="0.2">
      <c r="A94" s="46"/>
      <c r="B94" s="46"/>
      <c r="C94" s="47" t="s">
        <v>0</v>
      </c>
      <c r="D94" s="48"/>
      <c r="E94" s="9"/>
      <c r="F94" s="9">
        <v>1</v>
      </c>
      <c r="G94" s="9">
        <v>1</v>
      </c>
      <c r="H94" s="9"/>
      <c r="I94" s="9">
        <v>1</v>
      </c>
      <c r="J94" s="49">
        <v>3</v>
      </c>
    </row>
    <row r="95" spans="1:10" x14ac:dyDescent="0.2">
      <c r="A95" s="40" t="s">
        <v>140</v>
      </c>
      <c r="B95" s="40" t="s">
        <v>119</v>
      </c>
      <c r="C95" s="40" t="s">
        <v>12</v>
      </c>
      <c r="D95" s="43"/>
      <c r="E95" s="44"/>
      <c r="F95" s="44">
        <v>1</v>
      </c>
      <c r="G95" s="44"/>
      <c r="H95" s="44">
        <v>1</v>
      </c>
      <c r="I95" s="44"/>
      <c r="J95" s="45">
        <v>2</v>
      </c>
    </row>
    <row r="96" spans="1:10" x14ac:dyDescent="0.2">
      <c r="A96" s="46"/>
      <c r="B96" s="46"/>
      <c r="C96" s="47" t="s">
        <v>14</v>
      </c>
      <c r="D96" s="48"/>
      <c r="E96" s="9"/>
      <c r="F96" s="9">
        <v>2</v>
      </c>
      <c r="G96" s="9">
        <v>2</v>
      </c>
      <c r="H96" s="9"/>
      <c r="I96" s="9"/>
      <c r="J96" s="49">
        <v>4</v>
      </c>
    </row>
    <row r="97" spans="1:10" x14ac:dyDescent="0.2">
      <c r="A97" s="46"/>
      <c r="B97" s="46"/>
      <c r="C97" s="47" t="s">
        <v>15</v>
      </c>
      <c r="D97" s="48"/>
      <c r="E97" s="9">
        <v>1</v>
      </c>
      <c r="F97" s="9">
        <v>2</v>
      </c>
      <c r="G97" s="9">
        <v>1</v>
      </c>
      <c r="H97" s="9">
        <v>1</v>
      </c>
      <c r="I97" s="9">
        <v>1</v>
      </c>
      <c r="J97" s="49">
        <v>6</v>
      </c>
    </row>
    <row r="98" spans="1:10" x14ac:dyDescent="0.2">
      <c r="A98" s="46"/>
      <c r="B98" s="46"/>
      <c r="C98" s="47" t="s">
        <v>16</v>
      </c>
      <c r="D98" s="48">
        <v>1</v>
      </c>
      <c r="E98" s="9"/>
      <c r="F98" s="9"/>
      <c r="G98" s="9"/>
      <c r="H98" s="9"/>
      <c r="I98" s="9"/>
      <c r="J98" s="49">
        <v>1</v>
      </c>
    </row>
    <row r="99" spans="1:10" x14ac:dyDescent="0.2">
      <c r="A99" s="46"/>
      <c r="B99" s="46"/>
      <c r="C99" s="47" t="s">
        <v>0</v>
      </c>
      <c r="D99" s="48"/>
      <c r="E99" s="9">
        <v>1</v>
      </c>
      <c r="F99" s="9"/>
      <c r="G99" s="9"/>
      <c r="H99" s="9">
        <v>1</v>
      </c>
      <c r="I99" s="9">
        <v>1</v>
      </c>
      <c r="J99" s="49">
        <v>3</v>
      </c>
    </row>
    <row r="100" spans="1:10" x14ac:dyDescent="0.2">
      <c r="A100" s="46"/>
      <c r="B100" s="40" t="s">
        <v>98</v>
      </c>
      <c r="C100" s="40" t="s">
        <v>12</v>
      </c>
      <c r="D100" s="43"/>
      <c r="E100" s="44"/>
      <c r="F100" s="44"/>
      <c r="G100" s="44"/>
      <c r="H100" s="44">
        <v>1</v>
      </c>
      <c r="I100" s="44">
        <v>1</v>
      </c>
      <c r="J100" s="45">
        <v>2</v>
      </c>
    </row>
    <row r="101" spans="1:10" x14ac:dyDescent="0.2">
      <c r="A101" s="46"/>
      <c r="B101" s="46"/>
      <c r="C101" s="47" t="s">
        <v>13</v>
      </c>
      <c r="D101" s="48"/>
      <c r="E101" s="9">
        <v>1</v>
      </c>
      <c r="F101" s="9">
        <v>1</v>
      </c>
      <c r="G101" s="9">
        <v>1</v>
      </c>
      <c r="H101" s="9"/>
      <c r="I101" s="9"/>
      <c r="J101" s="49">
        <v>3</v>
      </c>
    </row>
    <row r="102" spans="1:10" x14ac:dyDescent="0.2">
      <c r="A102" s="46"/>
      <c r="B102" s="46"/>
      <c r="C102" s="47" t="s">
        <v>14</v>
      </c>
      <c r="D102" s="48"/>
      <c r="E102" s="9"/>
      <c r="F102" s="9"/>
      <c r="G102" s="9"/>
      <c r="H102" s="9">
        <v>1</v>
      </c>
      <c r="I102" s="9"/>
      <c r="J102" s="49">
        <v>1</v>
      </c>
    </row>
    <row r="103" spans="1:10" x14ac:dyDescent="0.2">
      <c r="A103" s="46"/>
      <c r="B103" s="46"/>
      <c r="C103" s="47" t="s">
        <v>15</v>
      </c>
      <c r="D103" s="48"/>
      <c r="E103" s="9"/>
      <c r="F103" s="9"/>
      <c r="G103" s="9"/>
      <c r="H103" s="9">
        <v>2</v>
      </c>
      <c r="I103" s="9"/>
      <c r="J103" s="49">
        <v>2</v>
      </c>
    </row>
    <row r="104" spans="1:10" x14ac:dyDescent="0.2">
      <c r="A104" s="46"/>
      <c r="B104" s="46"/>
      <c r="C104" s="47" t="s">
        <v>16</v>
      </c>
      <c r="D104" s="48"/>
      <c r="E104" s="9">
        <v>1</v>
      </c>
      <c r="F104" s="9"/>
      <c r="G104" s="9"/>
      <c r="H104" s="9"/>
      <c r="I104" s="9"/>
      <c r="J104" s="49">
        <v>1</v>
      </c>
    </row>
    <row r="105" spans="1:10" x14ac:dyDescent="0.2">
      <c r="A105" s="46"/>
      <c r="B105" s="46"/>
      <c r="C105" s="47" t="s">
        <v>0</v>
      </c>
      <c r="D105" s="48"/>
      <c r="E105" s="9">
        <v>1</v>
      </c>
      <c r="F105" s="9">
        <v>3</v>
      </c>
      <c r="G105" s="9">
        <v>2</v>
      </c>
      <c r="H105" s="9">
        <v>1</v>
      </c>
      <c r="I105" s="9">
        <v>1</v>
      </c>
      <c r="J105" s="49">
        <v>8</v>
      </c>
    </row>
    <row r="106" spans="1:10" x14ac:dyDescent="0.2">
      <c r="A106" s="40" t="s">
        <v>138</v>
      </c>
      <c r="B106" s="40" t="s">
        <v>322</v>
      </c>
      <c r="C106" s="40" t="s">
        <v>13</v>
      </c>
      <c r="D106" s="43"/>
      <c r="E106" s="44"/>
      <c r="F106" s="44"/>
      <c r="G106" s="44">
        <v>1</v>
      </c>
      <c r="H106" s="44"/>
      <c r="I106" s="44"/>
      <c r="J106" s="45">
        <v>1</v>
      </c>
    </row>
    <row r="107" spans="1:10" x14ac:dyDescent="0.2">
      <c r="A107" s="46"/>
      <c r="B107" s="46"/>
      <c r="C107" s="47" t="s">
        <v>14</v>
      </c>
      <c r="D107" s="48"/>
      <c r="E107" s="9"/>
      <c r="F107" s="9">
        <v>1</v>
      </c>
      <c r="G107" s="9"/>
      <c r="H107" s="9"/>
      <c r="I107" s="9">
        <v>1</v>
      </c>
      <c r="J107" s="49">
        <v>2</v>
      </c>
    </row>
    <row r="108" spans="1:10" x14ac:dyDescent="0.2">
      <c r="A108" s="46"/>
      <c r="B108" s="46"/>
      <c r="C108" s="47" t="s">
        <v>0</v>
      </c>
      <c r="D108" s="48"/>
      <c r="E108" s="9"/>
      <c r="F108" s="9"/>
      <c r="G108" s="9">
        <v>1</v>
      </c>
      <c r="H108" s="9">
        <v>1</v>
      </c>
      <c r="I108" s="9"/>
      <c r="J108" s="49">
        <v>2</v>
      </c>
    </row>
    <row r="109" spans="1:10" x14ac:dyDescent="0.2">
      <c r="A109" s="46"/>
      <c r="B109" s="40" t="s">
        <v>324</v>
      </c>
      <c r="C109" s="40" t="s">
        <v>12</v>
      </c>
      <c r="D109" s="43">
        <v>1</v>
      </c>
      <c r="E109" s="44"/>
      <c r="F109" s="44"/>
      <c r="G109" s="44"/>
      <c r="H109" s="44"/>
      <c r="I109" s="44"/>
      <c r="J109" s="45">
        <v>1</v>
      </c>
    </row>
    <row r="110" spans="1:10" x14ac:dyDescent="0.2">
      <c r="A110" s="46"/>
      <c r="B110" s="46"/>
      <c r="C110" s="47" t="s">
        <v>13</v>
      </c>
      <c r="D110" s="48"/>
      <c r="E110" s="9"/>
      <c r="F110" s="9"/>
      <c r="G110" s="9">
        <v>1</v>
      </c>
      <c r="H110" s="9"/>
      <c r="I110" s="9"/>
      <c r="J110" s="49">
        <v>1</v>
      </c>
    </row>
    <row r="111" spans="1:10" x14ac:dyDescent="0.2">
      <c r="A111" s="46"/>
      <c r="B111" s="46"/>
      <c r="C111" s="47" t="s">
        <v>14</v>
      </c>
      <c r="D111" s="48"/>
      <c r="E111" s="9">
        <v>1</v>
      </c>
      <c r="F111" s="9"/>
      <c r="G111" s="9">
        <v>1</v>
      </c>
      <c r="H111" s="9">
        <v>1</v>
      </c>
      <c r="I111" s="9"/>
      <c r="J111" s="49">
        <v>3</v>
      </c>
    </row>
    <row r="112" spans="1:10" x14ac:dyDescent="0.2">
      <c r="A112" s="46"/>
      <c r="B112" s="46"/>
      <c r="C112" s="47" t="s">
        <v>15</v>
      </c>
      <c r="D112" s="48"/>
      <c r="E112" s="9">
        <v>1</v>
      </c>
      <c r="F112" s="9"/>
      <c r="G112" s="9"/>
      <c r="H112" s="9"/>
      <c r="I112" s="9"/>
      <c r="J112" s="49">
        <v>1</v>
      </c>
    </row>
    <row r="113" spans="1:10" x14ac:dyDescent="0.2">
      <c r="A113" s="46"/>
      <c r="B113" s="40" t="s">
        <v>369</v>
      </c>
      <c r="C113" s="40" t="s">
        <v>12</v>
      </c>
      <c r="D113" s="43"/>
      <c r="E113" s="44"/>
      <c r="F113" s="44">
        <v>1</v>
      </c>
      <c r="G113" s="44">
        <v>1</v>
      </c>
      <c r="H113" s="44"/>
      <c r="I113" s="44"/>
      <c r="J113" s="45">
        <v>2</v>
      </c>
    </row>
    <row r="114" spans="1:10" x14ac:dyDescent="0.2">
      <c r="A114" s="46"/>
      <c r="B114" s="40" t="s">
        <v>91</v>
      </c>
      <c r="C114" s="40" t="s">
        <v>12</v>
      </c>
      <c r="D114" s="43"/>
      <c r="E114" s="44"/>
      <c r="F114" s="44"/>
      <c r="G114" s="44"/>
      <c r="H114" s="44">
        <v>1</v>
      </c>
      <c r="I114" s="44">
        <v>1</v>
      </c>
      <c r="J114" s="45">
        <v>2</v>
      </c>
    </row>
    <row r="115" spans="1:10" x14ac:dyDescent="0.2">
      <c r="A115" s="46"/>
      <c r="B115" s="46"/>
      <c r="C115" s="47" t="s">
        <v>13</v>
      </c>
      <c r="D115" s="48">
        <v>1</v>
      </c>
      <c r="E115" s="9">
        <v>1</v>
      </c>
      <c r="F115" s="9"/>
      <c r="G115" s="9"/>
      <c r="H115" s="9"/>
      <c r="I115" s="9"/>
      <c r="J115" s="49">
        <v>2</v>
      </c>
    </row>
    <row r="116" spans="1:10" x14ac:dyDescent="0.2">
      <c r="A116" s="46"/>
      <c r="B116" s="46"/>
      <c r="C116" s="47" t="s">
        <v>14</v>
      </c>
      <c r="D116" s="48">
        <v>1</v>
      </c>
      <c r="E116" s="9"/>
      <c r="F116" s="9"/>
      <c r="G116" s="9"/>
      <c r="H116" s="9"/>
      <c r="I116" s="9"/>
      <c r="J116" s="49">
        <v>1</v>
      </c>
    </row>
    <row r="117" spans="1:10" x14ac:dyDescent="0.2">
      <c r="A117" s="46"/>
      <c r="B117" s="46"/>
      <c r="C117" s="47" t="s">
        <v>0</v>
      </c>
      <c r="D117" s="48"/>
      <c r="E117" s="9"/>
      <c r="F117" s="9"/>
      <c r="G117" s="9"/>
      <c r="H117" s="9">
        <v>1</v>
      </c>
      <c r="I117" s="9">
        <v>1</v>
      </c>
      <c r="J117" s="49">
        <v>2</v>
      </c>
    </row>
    <row r="118" spans="1:10" x14ac:dyDescent="0.2">
      <c r="A118" s="46"/>
      <c r="B118" s="40" t="s">
        <v>92</v>
      </c>
      <c r="C118" s="40" t="s">
        <v>12</v>
      </c>
      <c r="D118" s="43"/>
      <c r="E118" s="44"/>
      <c r="F118" s="44">
        <v>1</v>
      </c>
      <c r="G118" s="44">
        <v>1</v>
      </c>
      <c r="H118" s="44"/>
      <c r="I118" s="44">
        <v>1</v>
      </c>
      <c r="J118" s="45">
        <v>3</v>
      </c>
    </row>
    <row r="119" spans="1:10" x14ac:dyDescent="0.2">
      <c r="A119" s="46"/>
      <c r="B119" s="46"/>
      <c r="C119" s="47" t="s">
        <v>13</v>
      </c>
      <c r="D119" s="48">
        <v>1</v>
      </c>
      <c r="E119" s="9">
        <v>1</v>
      </c>
      <c r="F119" s="9"/>
      <c r="G119" s="9"/>
      <c r="H119" s="9"/>
      <c r="I119" s="9"/>
      <c r="J119" s="49">
        <v>2</v>
      </c>
    </row>
    <row r="120" spans="1:10" x14ac:dyDescent="0.2">
      <c r="A120" s="46"/>
      <c r="B120" s="46"/>
      <c r="C120" s="47" t="s">
        <v>14</v>
      </c>
      <c r="D120" s="48"/>
      <c r="E120" s="9"/>
      <c r="F120" s="9">
        <v>1</v>
      </c>
      <c r="G120" s="9">
        <v>1</v>
      </c>
      <c r="H120" s="9"/>
      <c r="I120" s="9"/>
      <c r="J120" s="49">
        <v>2</v>
      </c>
    </row>
    <row r="121" spans="1:10" x14ac:dyDescent="0.2">
      <c r="A121" s="46"/>
      <c r="B121" s="46"/>
      <c r="C121" s="47" t="s">
        <v>15</v>
      </c>
      <c r="D121" s="48"/>
      <c r="E121" s="9"/>
      <c r="F121" s="9">
        <v>1</v>
      </c>
      <c r="G121" s="9"/>
      <c r="H121" s="9">
        <v>1</v>
      </c>
      <c r="I121" s="9">
        <v>1</v>
      </c>
      <c r="J121" s="49">
        <v>3</v>
      </c>
    </row>
    <row r="122" spans="1:10" x14ac:dyDescent="0.2">
      <c r="A122" s="46"/>
      <c r="B122" s="40" t="s">
        <v>371</v>
      </c>
      <c r="C122" s="40" t="s">
        <v>13</v>
      </c>
      <c r="D122" s="43"/>
      <c r="E122" s="44"/>
      <c r="F122" s="44">
        <v>1</v>
      </c>
      <c r="G122" s="44">
        <v>1</v>
      </c>
      <c r="H122" s="44">
        <v>1</v>
      </c>
      <c r="I122" s="44">
        <v>1</v>
      </c>
      <c r="J122" s="45">
        <v>4</v>
      </c>
    </row>
    <row r="123" spans="1:10" x14ac:dyDescent="0.2">
      <c r="A123" s="40" t="s">
        <v>135</v>
      </c>
      <c r="B123" s="40" t="s">
        <v>373</v>
      </c>
      <c r="C123" s="40" t="s">
        <v>0</v>
      </c>
      <c r="D123" s="43"/>
      <c r="E123" s="44"/>
      <c r="F123" s="44">
        <v>1</v>
      </c>
      <c r="G123" s="44">
        <v>1</v>
      </c>
      <c r="H123" s="44"/>
      <c r="I123" s="44"/>
      <c r="J123" s="45">
        <v>2</v>
      </c>
    </row>
    <row r="124" spans="1:10" x14ac:dyDescent="0.2">
      <c r="A124" s="46"/>
      <c r="B124" s="40" t="s">
        <v>326</v>
      </c>
      <c r="C124" s="40" t="s">
        <v>15</v>
      </c>
      <c r="D124" s="43"/>
      <c r="E124" s="44"/>
      <c r="F124" s="44"/>
      <c r="G124" s="44">
        <v>1</v>
      </c>
      <c r="H124" s="44"/>
      <c r="I124" s="44"/>
      <c r="J124" s="45">
        <v>1</v>
      </c>
    </row>
    <row r="125" spans="1:10" x14ac:dyDescent="0.2">
      <c r="A125" s="46"/>
      <c r="B125" s="46"/>
      <c r="C125" s="47" t="s">
        <v>0</v>
      </c>
      <c r="D125" s="48"/>
      <c r="E125" s="9">
        <v>1</v>
      </c>
      <c r="F125" s="9"/>
      <c r="G125" s="9"/>
      <c r="H125" s="9"/>
      <c r="I125" s="9"/>
      <c r="J125" s="49">
        <v>1</v>
      </c>
    </row>
    <row r="126" spans="1:10" x14ac:dyDescent="0.2">
      <c r="A126" s="46"/>
      <c r="B126" s="40" t="s">
        <v>328</v>
      </c>
      <c r="C126" s="40" t="s">
        <v>12</v>
      </c>
      <c r="D126" s="43"/>
      <c r="E126" s="44">
        <v>1</v>
      </c>
      <c r="F126" s="44"/>
      <c r="G126" s="44"/>
      <c r="H126" s="44"/>
      <c r="I126" s="44"/>
      <c r="J126" s="45">
        <v>1</v>
      </c>
    </row>
    <row r="127" spans="1:10" x14ac:dyDescent="0.2">
      <c r="A127" s="46"/>
      <c r="B127" s="46"/>
      <c r="C127" s="47" t="s">
        <v>15</v>
      </c>
      <c r="D127" s="48"/>
      <c r="E127" s="9">
        <v>1</v>
      </c>
      <c r="F127" s="9"/>
      <c r="G127" s="9"/>
      <c r="H127" s="9"/>
      <c r="I127" s="9"/>
      <c r="J127" s="49">
        <v>1</v>
      </c>
    </row>
    <row r="128" spans="1:10" x14ac:dyDescent="0.2">
      <c r="A128" s="46"/>
      <c r="B128" s="46"/>
      <c r="C128" s="47" t="s">
        <v>0</v>
      </c>
      <c r="D128" s="48"/>
      <c r="E128" s="9"/>
      <c r="F128" s="9"/>
      <c r="G128" s="9">
        <v>1</v>
      </c>
      <c r="H128" s="9"/>
      <c r="I128" s="9"/>
      <c r="J128" s="49">
        <v>1</v>
      </c>
    </row>
    <row r="129" spans="1:10" x14ac:dyDescent="0.2">
      <c r="A129" s="46"/>
      <c r="B129" s="40" t="s">
        <v>96</v>
      </c>
      <c r="C129" s="40" t="s">
        <v>12</v>
      </c>
      <c r="D129" s="43"/>
      <c r="E129" s="44">
        <v>1</v>
      </c>
      <c r="F129" s="44">
        <v>1</v>
      </c>
      <c r="G129" s="44">
        <v>1</v>
      </c>
      <c r="H129" s="44"/>
      <c r="I129" s="44"/>
      <c r="J129" s="45">
        <v>3</v>
      </c>
    </row>
    <row r="130" spans="1:10" x14ac:dyDescent="0.2">
      <c r="A130" s="46"/>
      <c r="B130" s="46"/>
      <c r="C130" s="47" t="s">
        <v>13</v>
      </c>
      <c r="D130" s="48"/>
      <c r="E130" s="9"/>
      <c r="F130" s="9">
        <v>1</v>
      </c>
      <c r="G130" s="9"/>
      <c r="H130" s="9">
        <v>1</v>
      </c>
      <c r="I130" s="9"/>
      <c r="J130" s="49">
        <v>2</v>
      </c>
    </row>
    <row r="131" spans="1:10" x14ac:dyDescent="0.2">
      <c r="A131" s="46"/>
      <c r="B131" s="46"/>
      <c r="C131" s="47" t="s">
        <v>14</v>
      </c>
      <c r="D131" s="48">
        <v>1</v>
      </c>
      <c r="E131" s="9">
        <v>1</v>
      </c>
      <c r="F131" s="9">
        <v>2</v>
      </c>
      <c r="G131" s="9">
        <v>1</v>
      </c>
      <c r="H131" s="9"/>
      <c r="I131" s="9"/>
      <c r="J131" s="49">
        <v>5</v>
      </c>
    </row>
    <row r="132" spans="1:10" x14ac:dyDescent="0.2">
      <c r="A132" s="46"/>
      <c r="B132" s="46"/>
      <c r="C132" s="47" t="s">
        <v>15</v>
      </c>
      <c r="D132" s="48">
        <v>1</v>
      </c>
      <c r="E132" s="9">
        <v>2</v>
      </c>
      <c r="F132" s="9">
        <v>2</v>
      </c>
      <c r="G132" s="9"/>
      <c r="H132" s="9">
        <v>1</v>
      </c>
      <c r="I132" s="9"/>
      <c r="J132" s="49">
        <v>6</v>
      </c>
    </row>
    <row r="133" spans="1:10" x14ac:dyDescent="0.2">
      <c r="A133" s="46"/>
      <c r="B133" s="46"/>
      <c r="C133" s="47" t="s">
        <v>0</v>
      </c>
      <c r="D133" s="48">
        <v>1</v>
      </c>
      <c r="E133" s="9">
        <v>1</v>
      </c>
      <c r="F133" s="9">
        <v>1</v>
      </c>
      <c r="G133" s="9">
        <v>1</v>
      </c>
      <c r="H133" s="9"/>
      <c r="I133" s="9"/>
      <c r="J133" s="49">
        <v>4</v>
      </c>
    </row>
    <row r="134" spans="1:10" x14ac:dyDescent="0.2">
      <c r="A134" s="46"/>
      <c r="B134" s="40" t="s">
        <v>86</v>
      </c>
      <c r="C134" s="40" t="s">
        <v>12</v>
      </c>
      <c r="D134" s="43">
        <v>1</v>
      </c>
      <c r="E134" s="44">
        <v>1</v>
      </c>
      <c r="F134" s="44">
        <v>1</v>
      </c>
      <c r="G134" s="44">
        <v>1</v>
      </c>
      <c r="H134" s="44">
        <v>1</v>
      </c>
      <c r="I134" s="44">
        <v>1</v>
      </c>
      <c r="J134" s="45">
        <v>6</v>
      </c>
    </row>
    <row r="135" spans="1:10" x14ac:dyDescent="0.2">
      <c r="A135" s="46"/>
      <c r="B135" s="46"/>
      <c r="C135" s="47" t="s">
        <v>13</v>
      </c>
      <c r="D135" s="48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  <c r="J135" s="49">
        <v>6</v>
      </c>
    </row>
    <row r="136" spans="1:10" x14ac:dyDescent="0.2">
      <c r="A136" s="46"/>
      <c r="B136" s="46"/>
      <c r="C136" s="47" t="s">
        <v>14</v>
      </c>
      <c r="D136" s="48">
        <v>1</v>
      </c>
      <c r="E136" s="9"/>
      <c r="F136" s="9"/>
      <c r="G136" s="9"/>
      <c r="H136" s="9"/>
      <c r="I136" s="9"/>
      <c r="J136" s="49">
        <v>1</v>
      </c>
    </row>
    <row r="137" spans="1:10" x14ac:dyDescent="0.2">
      <c r="A137" s="46"/>
      <c r="B137" s="46"/>
      <c r="C137" s="47" t="s">
        <v>15</v>
      </c>
      <c r="D137" s="48"/>
      <c r="E137" s="9"/>
      <c r="F137" s="9">
        <v>1</v>
      </c>
      <c r="G137" s="9"/>
      <c r="H137" s="9">
        <v>1</v>
      </c>
      <c r="I137" s="9"/>
      <c r="J137" s="49">
        <v>2</v>
      </c>
    </row>
    <row r="138" spans="1:10" x14ac:dyDescent="0.2">
      <c r="A138" s="46"/>
      <c r="B138" s="46"/>
      <c r="C138" s="47" t="s">
        <v>16</v>
      </c>
      <c r="D138" s="48">
        <v>1</v>
      </c>
      <c r="E138" s="9">
        <v>1</v>
      </c>
      <c r="F138" s="9"/>
      <c r="G138" s="9"/>
      <c r="H138" s="9"/>
      <c r="I138" s="9"/>
      <c r="J138" s="49">
        <v>2</v>
      </c>
    </row>
    <row r="139" spans="1:10" x14ac:dyDescent="0.2">
      <c r="A139" s="46"/>
      <c r="B139" s="46"/>
      <c r="C139" s="47" t="s">
        <v>0</v>
      </c>
      <c r="D139" s="48"/>
      <c r="E139" s="9"/>
      <c r="F139" s="9">
        <v>1</v>
      </c>
      <c r="G139" s="9"/>
      <c r="H139" s="9">
        <v>1</v>
      </c>
      <c r="I139" s="9"/>
      <c r="J139" s="49">
        <v>2</v>
      </c>
    </row>
    <row r="140" spans="1:10" x14ac:dyDescent="0.2">
      <c r="A140" s="46"/>
      <c r="B140" s="40" t="s">
        <v>176</v>
      </c>
      <c r="C140" s="40" t="s">
        <v>12</v>
      </c>
      <c r="D140" s="43"/>
      <c r="E140" s="44"/>
      <c r="F140" s="44"/>
      <c r="G140" s="44"/>
      <c r="H140" s="44"/>
      <c r="I140" s="44">
        <v>1</v>
      </c>
      <c r="J140" s="45">
        <v>1</v>
      </c>
    </row>
    <row r="141" spans="1:10" x14ac:dyDescent="0.2">
      <c r="A141" s="46"/>
      <c r="B141" s="46"/>
      <c r="C141" s="47" t="s">
        <v>13</v>
      </c>
      <c r="D141" s="48">
        <v>1</v>
      </c>
      <c r="E141" s="9">
        <v>1</v>
      </c>
      <c r="F141" s="9"/>
      <c r="G141" s="9"/>
      <c r="H141" s="9">
        <v>1</v>
      </c>
      <c r="I141" s="9"/>
      <c r="J141" s="49">
        <v>3</v>
      </c>
    </row>
    <row r="142" spans="1:10" x14ac:dyDescent="0.2">
      <c r="A142" s="46"/>
      <c r="B142" s="46"/>
      <c r="C142" s="47" t="s">
        <v>15</v>
      </c>
      <c r="D142" s="48"/>
      <c r="E142" s="9"/>
      <c r="F142" s="9"/>
      <c r="G142" s="9"/>
      <c r="H142" s="9"/>
      <c r="I142" s="9">
        <v>1</v>
      </c>
      <c r="J142" s="49">
        <v>1</v>
      </c>
    </row>
    <row r="143" spans="1:10" x14ac:dyDescent="0.2">
      <c r="A143" s="46"/>
      <c r="B143" s="40" t="s">
        <v>330</v>
      </c>
      <c r="C143" s="40" t="s">
        <v>12</v>
      </c>
      <c r="D143" s="43"/>
      <c r="E143" s="44"/>
      <c r="F143" s="44"/>
      <c r="G143" s="44">
        <v>1</v>
      </c>
      <c r="H143" s="44"/>
      <c r="I143" s="44">
        <v>1</v>
      </c>
      <c r="J143" s="45">
        <v>2</v>
      </c>
    </row>
    <row r="144" spans="1:10" x14ac:dyDescent="0.2">
      <c r="A144" s="46"/>
      <c r="B144" s="46"/>
      <c r="C144" s="47" t="s">
        <v>13</v>
      </c>
      <c r="D144" s="48">
        <v>1</v>
      </c>
      <c r="E144" s="9"/>
      <c r="F144" s="9"/>
      <c r="G144" s="9"/>
      <c r="H144" s="9"/>
      <c r="I144" s="9"/>
      <c r="J144" s="49">
        <v>1</v>
      </c>
    </row>
    <row r="145" spans="1:10" x14ac:dyDescent="0.2">
      <c r="A145" s="46"/>
      <c r="B145" s="46"/>
      <c r="C145" s="47" t="s">
        <v>14</v>
      </c>
      <c r="D145" s="48"/>
      <c r="E145" s="9"/>
      <c r="F145" s="9"/>
      <c r="G145" s="9"/>
      <c r="H145" s="9">
        <v>1</v>
      </c>
      <c r="I145" s="9"/>
      <c r="J145" s="49">
        <v>1</v>
      </c>
    </row>
    <row r="146" spans="1:10" x14ac:dyDescent="0.2">
      <c r="A146" s="46"/>
      <c r="B146" s="46"/>
      <c r="C146" s="47" t="s">
        <v>15</v>
      </c>
      <c r="D146" s="48">
        <v>1</v>
      </c>
      <c r="E146" s="9">
        <v>1</v>
      </c>
      <c r="F146" s="9"/>
      <c r="G146" s="9"/>
      <c r="H146" s="9"/>
      <c r="I146" s="9"/>
      <c r="J146" s="49">
        <v>2</v>
      </c>
    </row>
    <row r="147" spans="1:10" x14ac:dyDescent="0.2">
      <c r="A147" s="46"/>
      <c r="B147" s="46"/>
      <c r="C147" s="47" t="s">
        <v>16</v>
      </c>
      <c r="D147" s="48"/>
      <c r="E147" s="9"/>
      <c r="F147" s="9">
        <v>1</v>
      </c>
      <c r="G147" s="9">
        <v>1</v>
      </c>
      <c r="H147" s="9"/>
      <c r="I147" s="9"/>
      <c r="J147" s="49">
        <v>2</v>
      </c>
    </row>
    <row r="148" spans="1:10" x14ac:dyDescent="0.2">
      <c r="A148" s="46"/>
      <c r="B148" s="46"/>
      <c r="C148" s="47" t="s">
        <v>0</v>
      </c>
      <c r="D148" s="48"/>
      <c r="E148" s="9"/>
      <c r="F148" s="9"/>
      <c r="G148" s="9">
        <v>1</v>
      </c>
      <c r="H148" s="9"/>
      <c r="I148" s="9"/>
      <c r="J148" s="49">
        <v>1</v>
      </c>
    </row>
    <row r="149" spans="1:10" x14ac:dyDescent="0.2">
      <c r="A149" s="40" t="s">
        <v>139</v>
      </c>
      <c r="B149" s="40" t="s">
        <v>94</v>
      </c>
      <c r="C149" s="40" t="s">
        <v>12</v>
      </c>
      <c r="D149" s="43"/>
      <c r="E149" s="44">
        <v>1</v>
      </c>
      <c r="F149" s="44"/>
      <c r="G149" s="44"/>
      <c r="H149" s="44">
        <v>1</v>
      </c>
      <c r="I149" s="44">
        <v>1</v>
      </c>
      <c r="J149" s="45">
        <v>3</v>
      </c>
    </row>
    <row r="150" spans="1:10" x14ac:dyDescent="0.2">
      <c r="A150" s="46"/>
      <c r="B150" s="46"/>
      <c r="C150" s="47" t="s">
        <v>13</v>
      </c>
      <c r="D150" s="48">
        <v>1</v>
      </c>
      <c r="E150" s="9">
        <v>1</v>
      </c>
      <c r="F150" s="9"/>
      <c r="G150" s="9"/>
      <c r="H150" s="9"/>
      <c r="I150" s="9">
        <v>1</v>
      </c>
      <c r="J150" s="49">
        <v>3</v>
      </c>
    </row>
    <row r="151" spans="1:10" x14ac:dyDescent="0.2">
      <c r="A151" s="46"/>
      <c r="B151" s="46"/>
      <c r="C151" s="47" t="s">
        <v>14</v>
      </c>
      <c r="D151" s="48"/>
      <c r="E151" s="9">
        <v>1</v>
      </c>
      <c r="F151" s="9"/>
      <c r="G151" s="9">
        <v>1</v>
      </c>
      <c r="H151" s="9"/>
      <c r="I151" s="9">
        <v>1</v>
      </c>
      <c r="J151" s="49">
        <v>3</v>
      </c>
    </row>
    <row r="152" spans="1:10" x14ac:dyDescent="0.2">
      <c r="A152" s="46"/>
      <c r="B152" s="46"/>
      <c r="C152" s="47" t="s">
        <v>15</v>
      </c>
      <c r="D152" s="48"/>
      <c r="E152" s="9"/>
      <c r="F152" s="9"/>
      <c r="G152" s="9">
        <v>1</v>
      </c>
      <c r="H152" s="9">
        <v>1</v>
      </c>
      <c r="I152" s="9">
        <v>1</v>
      </c>
      <c r="J152" s="49">
        <v>3</v>
      </c>
    </row>
    <row r="153" spans="1:10" x14ac:dyDescent="0.2">
      <c r="A153" s="46"/>
      <c r="B153" s="46"/>
      <c r="C153" s="47" t="s">
        <v>16</v>
      </c>
      <c r="D153" s="48"/>
      <c r="E153" s="9"/>
      <c r="F153" s="9"/>
      <c r="G153" s="9"/>
      <c r="H153" s="9">
        <v>1</v>
      </c>
      <c r="I153" s="9"/>
      <c r="J153" s="49">
        <v>1</v>
      </c>
    </row>
    <row r="154" spans="1:10" x14ac:dyDescent="0.2">
      <c r="A154" s="46"/>
      <c r="B154" s="46"/>
      <c r="C154" s="47" t="s">
        <v>0</v>
      </c>
      <c r="D154" s="48">
        <v>1</v>
      </c>
      <c r="E154" s="9"/>
      <c r="F154" s="9">
        <v>1</v>
      </c>
      <c r="G154" s="9"/>
      <c r="H154" s="9">
        <v>1</v>
      </c>
      <c r="I154" s="9"/>
      <c r="J154" s="49">
        <v>3</v>
      </c>
    </row>
    <row r="155" spans="1:10" x14ac:dyDescent="0.2">
      <c r="A155" s="46"/>
      <c r="B155" s="40" t="s">
        <v>95</v>
      </c>
      <c r="C155" s="40" t="s">
        <v>13</v>
      </c>
      <c r="D155" s="43"/>
      <c r="E155" s="44">
        <v>1</v>
      </c>
      <c r="F155" s="44">
        <v>1</v>
      </c>
      <c r="G155" s="44">
        <v>1</v>
      </c>
      <c r="H155" s="44">
        <v>2</v>
      </c>
      <c r="I155" s="44"/>
      <c r="J155" s="45">
        <v>5</v>
      </c>
    </row>
    <row r="156" spans="1:10" x14ac:dyDescent="0.2">
      <c r="A156" s="46"/>
      <c r="B156" s="46"/>
      <c r="C156" s="47" t="s">
        <v>14</v>
      </c>
      <c r="D156" s="48">
        <v>1</v>
      </c>
      <c r="E156" s="9">
        <v>1</v>
      </c>
      <c r="F156" s="9"/>
      <c r="G156" s="9">
        <v>1</v>
      </c>
      <c r="H156" s="9"/>
      <c r="I156" s="9"/>
      <c r="J156" s="49">
        <v>3</v>
      </c>
    </row>
    <row r="157" spans="1:10" x14ac:dyDescent="0.2">
      <c r="A157" s="46"/>
      <c r="B157" s="46"/>
      <c r="C157" s="47" t="s">
        <v>15</v>
      </c>
      <c r="D157" s="48">
        <v>1</v>
      </c>
      <c r="E157" s="9">
        <v>1</v>
      </c>
      <c r="F157" s="9"/>
      <c r="G157" s="9"/>
      <c r="H157" s="9"/>
      <c r="I157" s="9">
        <v>1</v>
      </c>
      <c r="J157" s="49">
        <v>3</v>
      </c>
    </row>
    <row r="158" spans="1:10" x14ac:dyDescent="0.2">
      <c r="A158" s="46"/>
      <c r="B158" s="46"/>
      <c r="C158" s="47" t="s">
        <v>0</v>
      </c>
      <c r="D158" s="48"/>
      <c r="E158" s="9"/>
      <c r="F158" s="9">
        <v>1</v>
      </c>
      <c r="G158" s="9"/>
      <c r="H158" s="9">
        <v>1</v>
      </c>
      <c r="I158" s="9"/>
      <c r="J158" s="49">
        <v>2</v>
      </c>
    </row>
    <row r="159" spans="1:10" x14ac:dyDescent="0.2">
      <c r="A159" s="46"/>
      <c r="B159" s="40" t="s">
        <v>332</v>
      </c>
      <c r="C159" s="40" t="s">
        <v>12</v>
      </c>
      <c r="D159" s="43"/>
      <c r="E159" s="44"/>
      <c r="F159" s="44">
        <v>1</v>
      </c>
      <c r="G159" s="44">
        <v>1</v>
      </c>
      <c r="H159" s="44"/>
      <c r="I159" s="44"/>
      <c r="J159" s="45">
        <v>2</v>
      </c>
    </row>
    <row r="160" spans="1:10" x14ac:dyDescent="0.2">
      <c r="A160" s="46"/>
      <c r="B160" s="46"/>
      <c r="C160" s="47" t="s">
        <v>13</v>
      </c>
      <c r="D160" s="48"/>
      <c r="E160" s="9">
        <v>1</v>
      </c>
      <c r="F160" s="9">
        <v>1</v>
      </c>
      <c r="G160" s="9"/>
      <c r="H160" s="9">
        <v>1</v>
      </c>
      <c r="I160" s="9">
        <v>1</v>
      </c>
      <c r="J160" s="49">
        <v>4</v>
      </c>
    </row>
    <row r="161" spans="1:10" x14ac:dyDescent="0.2">
      <c r="A161" s="46"/>
      <c r="B161" s="46"/>
      <c r="C161" s="47" t="s">
        <v>14</v>
      </c>
      <c r="D161" s="48"/>
      <c r="E161" s="9"/>
      <c r="F161" s="9">
        <v>1</v>
      </c>
      <c r="G161" s="9">
        <v>1</v>
      </c>
      <c r="H161" s="9">
        <v>1</v>
      </c>
      <c r="I161" s="9"/>
      <c r="J161" s="49">
        <v>3</v>
      </c>
    </row>
    <row r="162" spans="1:10" x14ac:dyDescent="0.2">
      <c r="A162" s="46"/>
      <c r="B162" s="46"/>
      <c r="C162" s="47" t="s">
        <v>16</v>
      </c>
      <c r="D162" s="48"/>
      <c r="E162" s="9"/>
      <c r="F162" s="9">
        <v>1</v>
      </c>
      <c r="G162" s="9"/>
      <c r="H162" s="9"/>
      <c r="I162" s="9">
        <v>1</v>
      </c>
      <c r="J162" s="49">
        <v>2</v>
      </c>
    </row>
    <row r="163" spans="1:10" x14ac:dyDescent="0.2">
      <c r="A163" s="46"/>
      <c r="B163" s="46"/>
      <c r="C163" s="47" t="s">
        <v>0</v>
      </c>
      <c r="D163" s="48"/>
      <c r="E163" s="9">
        <v>1</v>
      </c>
      <c r="F163" s="9"/>
      <c r="G163" s="9">
        <v>1</v>
      </c>
      <c r="H163" s="9">
        <v>1</v>
      </c>
      <c r="I163" s="9"/>
      <c r="J163" s="49">
        <v>3</v>
      </c>
    </row>
    <row r="164" spans="1:10" x14ac:dyDescent="0.2">
      <c r="A164" s="46"/>
      <c r="B164" s="40" t="s">
        <v>334</v>
      </c>
      <c r="C164" s="40" t="s">
        <v>12</v>
      </c>
      <c r="D164" s="43">
        <v>1</v>
      </c>
      <c r="E164" s="44"/>
      <c r="F164" s="44">
        <v>1</v>
      </c>
      <c r="G164" s="44"/>
      <c r="H164" s="44">
        <v>1</v>
      </c>
      <c r="I164" s="44">
        <v>1</v>
      </c>
      <c r="J164" s="45">
        <v>4</v>
      </c>
    </row>
    <row r="165" spans="1:10" x14ac:dyDescent="0.2">
      <c r="A165" s="46"/>
      <c r="B165" s="46"/>
      <c r="C165" s="47" t="s">
        <v>13</v>
      </c>
      <c r="D165" s="48"/>
      <c r="E165" s="9">
        <v>1</v>
      </c>
      <c r="F165" s="9">
        <v>1</v>
      </c>
      <c r="G165" s="9"/>
      <c r="H165" s="9"/>
      <c r="I165" s="9"/>
      <c r="J165" s="49">
        <v>2</v>
      </c>
    </row>
    <row r="166" spans="1:10" x14ac:dyDescent="0.2">
      <c r="A166" s="46"/>
      <c r="B166" s="46"/>
      <c r="C166" s="47" t="s">
        <v>14</v>
      </c>
      <c r="D166" s="48"/>
      <c r="E166" s="9"/>
      <c r="F166" s="9"/>
      <c r="G166" s="9"/>
      <c r="H166" s="9"/>
      <c r="I166" s="9">
        <v>1</v>
      </c>
      <c r="J166" s="49">
        <v>1</v>
      </c>
    </row>
    <row r="167" spans="1:10" x14ac:dyDescent="0.2">
      <c r="A167" s="46"/>
      <c r="B167" s="46"/>
      <c r="C167" s="47" t="s">
        <v>15</v>
      </c>
      <c r="D167" s="48">
        <v>1</v>
      </c>
      <c r="E167" s="9"/>
      <c r="F167" s="9">
        <v>1</v>
      </c>
      <c r="G167" s="9">
        <v>1</v>
      </c>
      <c r="H167" s="9"/>
      <c r="I167" s="9"/>
      <c r="J167" s="49">
        <v>3</v>
      </c>
    </row>
    <row r="168" spans="1:10" x14ac:dyDescent="0.2">
      <c r="A168" s="40" t="s">
        <v>83</v>
      </c>
      <c r="B168" s="40" t="s">
        <v>336</v>
      </c>
      <c r="C168" s="40" t="s">
        <v>12</v>
      </c>
      <c r="D168" s="43">
        <v>1</v>
      </c>
      <c r="E168" s="44"/>
      <c r="F168" s="44"/>
      <c r="G168" s="44"/>
      <c r="H168" s="44"/>
      <c r="I168" s="44"/>
      <c r="J168" s="45">
        <v>1</v>
      </c>
    </row>
    <row r="169" spans="1:10" x14ac:dyDescent="0.2">
      <c r="A169" s="46"/>
      <c r="B169" s="46"/>
      <c r="C169" s="47" t="s">
        <v>13</v>
      </c>
      <c r="D169" s="48"/>
      <c r="E169" s="9">
        <v>1</v>
      </c>
      <c r="F169" s="9"/>
      <c r="G169" s="9"/>
      <c r="H169" s="9"/>
      <c r="I169" s="9"/>
      <c r="J169" s="49">
        <v>1</v>
      </c>
    </row>
    <row r="170" spans="1:10" x14ac:dyDescent="0.2">
      <c r="A170" s="46"/>
      <c r="B170" s="46"/>
      <c r="C170" s="47" t="s">
        <v>14</v>
      </c>
      <c r="D170" s="48"/>
      <c r="E170" s="9"/>
      <c r="F170" s="9">
        <v>2</v>
      </c>
      <c r="G170" s="9"/>
      <c r="H170" s="9"/>
      <c r="I170" s="9"/>
      <c r="J170" s="49">
        <v>2</v>
      </c>
    </row>
    <row r="171" spans="1:10" x14ac:dyDescent="0.2">
      <c r="A171" s="46"/>
      <c r="B171" s="46"/>
      <c r="C171" s="47" t="s">
        <v>15</v>
      </c>
      <c r="D171" s="48">
        <v>2</v>
      </c>
      <c r="E171" s="9">
        <v>2</v>
      </c>
      <c r="F171" s="9">
        <v>1</v>
      </c>
      <c r="G171" s="9">
        <v>1</v>
      </c>
      <c r="H171" s="9"/>
      <c r="I171" s="9">
        <v>1</v>
      </c>
      <c r="J171" s="49">
        <v>7</v>
      </c>
    </row>
    <row r="172" spans="1:10" x14ac:dyDescent="0.2">
      <c r="A172" s="46"/>
      <c r="B172" s="46"/>
      <c r="C172" s="47" t="s">
        <v>0</v>
      </c>
      <c r="D172" s="48"/>
      <c r="E172" s="9"/>
      <c r="F172" s="9"/>
      <c r="G172" s="9"/>
      <c r="H172" s="9"/>
      <c r="I172" s="9">
        <v>1</v>
      </c>
      <c r="J172" s="49">
        <v>1</v>
      </c>
    </row>
    <row r="173" spans="1:10" x14ac:dyDescent="0.2">
      <c r="A173" s="46"/>
      <c r="B173" s="40" t="s">
        <v>69</v>
      </c>
      <c r="C173" s="40" t="s">
        <v>13</v>
      </c>
      <c r="D173" s="43">
        <v>1</v>
      </c>
      <c r="E173" s="44"/>
      <c r="F173" s="44"/>
      <c r="G173" s="44"/>
      <c r="H173" s="44"/>
      <c r="I173" s="44">
        <v>1</v>
      </c>
      <c r="J173" s="45">
        <v>2</v>
      </c>
    </row>
    <row r="174" spans="1:10" x14ac:dyDescent="0.2">
      <c r="A174" s="46"/>
      <c r="B174" s="46"/>
      <c r="C174" s="47" t="s">
        <v>14</v>
      </c>
      <c r="D174" s="48">
        <v>1</v>
      </c>
      <c r="E174" s="9"/>
      <c r="F174" s="9"/>
      <c r="G174" s="9"/>
      <c r="H174" s="9"/>
      <c r="I174" s="9"/>
      <c r="J174" s="49">
        <v>1</v>
      </c>
    </row>
    <row r="175" spans="1:10" x14ac:dyDescent="0.2">
      <c r="A175" s="46"/>
      <c r="B175" s="46"/>
      <c r="C175" s="47" t="s">
        <v>15</v>
      </c>
      <c r="D175" s="48">
        <v>1</v>
      </c>
      <c r="E175" s="9"/>
      <c r="F175" s="9"/>
      <c r="G175" s="9">
        <v>1</v>
      </c>
      <c r="H175" s="9"/>
      <c r="I175" s="9">
        <v>1</v>
      </c>
      <c r="J175" s="49">
        <v>3</v>
      </c>
    </row>
    <row r="176" spans="1:10" x14ac:dyDescent="0.2">
      <c r="A176" s="46"/>
      <c r="B176" s="46"/>
      <c r="C176" s="47" t="s">
        <v>0</v>
      </c>
      <c r="D176" s="48"/>
      <c r="E176" s="9">
        <v>1</v>
      </c>
      <c r="F176" s="9">
        <v>1</v>
      </c>
      <c r="G176" s="9">
        <v>1</v>
      </c>
      <c r="H176" s="9"/>
      <c r="I176" s="9">
        <v>1</v>
      </c>
      <c r="J176" s="49">
        <v>4</v>
      </c>
    </row>
    <row r="177" spans="1:10" x14ac:dyDescent="0.2">
      <c r="A177" s="46"/>
      <c r="B177" s="40" t="s">
        <v>149</v>
      </c>
      <c r="C177" s="40" t="s">
        <v>13</v>
      </c>
      <c r="D177" s="43">
        <v>1</v>
      </c>
      <c r="E177" s="44"/>
      <c r="F177" s="44">
        <v>1</v>
      </c>
      <c r="G177" s="44"/>
      <c r="H177" s="44"/>
      <c r="I177" s="44"/>
      <c r="J177" s="45">
        <v>2</v>
      </c>
    </row>
    <row r="178" spans="1:10" x14ac:dyDescent="0.2">
      <c r="A178" s="46"/>
      <c r="B178" s="46"/>
      <c r="C178" s="47" t="s">
        <v>14</v>
      </c>
      <c r="D178" s="48"/>
      <c r="E178" s="9"/>
      <c r="F178" s="9"/>
      <c r="G178" s="9">
        <v>1</v>
      </c>
      <c r="H178" s="9"/>
      <c r="I178" s="9">
        <v>1</v>
      </c>
      <c r="J178" s="49">
        <v>2</v>
      </c>
    </row>
    <row r="179" spans="1:10" x14ac:dyDescent="0.2">
      <c r="A179" s="46"/>
      <c r="B179" s="46"/>
      <c r="C179" s="47" t="s">
        <v>15</v>
      </c>
      <c r="D179" s="48"/>
      <c r="E179" s="9">
        <v>1</v>
      </c>
      <c r="F179" s="9"/>
      <c r="G179" s="9"/>
      <c r="H179" s="9"/>
      <c r="I179" s="9"/>
      <c r="J179" s="49">
        <v>1</v>
      </c>
    </row>
    <row r="180" spans="1:10" x14ac:dyDescent="0.2">
      <c r="A180" s="46"/>
      <c r="B180" s="46"/>
      <c r="C180" s="47" t="s">
        <v>0</v>
      </c>
      <c r="D180" s="48">
        <v>3</v>
      </c>
      <c r="E180" s="9">
        <v>1</v>
      </c>
      <c r="F180" s="9"/>
      <c r="G180" s="9"/>
      <c r="H180" s="9"/>
      <c r="I180" s="9"/>
      <c r="J180" s="49">
        <v>4</v>
      </c>
    </row>
    <row r="181" spans="1:10" x14ac:dyDescent="0.2">
      <c r="A181" s="40" t="s">
        <v>134</v>
      </c>
      <c r="B181" s="40" t="s">
        <v>338</v>
      </c>
      <c r="C181" s="40" t="s">
        <v>12</v>
      </c>
      <c r="D181" s="43">
        <v>1</v>
      </c>
      <c r="E181" s="44"/>
      <c r="F181" s="44">
        <v>2</v>
      </c>
      <c r="G181" s="44"/>
      <c r="H181" s="44"/>
      <c r="I181" s="44">
        <v>1</v>
      </c>
      <c r="J181" s="45">
        <v>4</v>
      </c>
    </row>
    <row r="182" spans="1:10" x14ac:dyDescent="0.2">
      <c r="A182" s="46"/>
      <c r="B182" s="46"/>
      <c r="C182" s="47" t="s">
        <v>13</v>
      </c>
      <c r="D182" s="48">
        <v>1</v>
      </c>
      <c r="E182" s="9"/>
      <c r="F182" s="9"/>
      <c r="G182" s="9">
        <v>1</v>
      </c>
      <c r="H182" s="9"/>
      <c r="I182" s="9"/>
      <c r="J182" s="49">
        <v>2</v>
      </c>
    </row>
    <row r="183" spans="1:10" x14ac:dyDescent="0.2">
      <c r="A183" s="46"/>
      <c r="B183" s="46"/>
      <c r="C183" s="47" t="s">
        <v>14</v>
      </c>
      <c r="D183" s="48">
        <v>1</v>
      </c>
      <c r="E183" s="9"/>
      <c r="F183" s="9"/>
      <c r="G183" s="9"/>
      <c r="H183" s="9"/>
      <c r="I183" s="9"/>
      <c r="J183" s="49">
        <v>1</v>
      </c>
    </row>
    <row r="184" spans="1:10" x14ac:dyDescent="0.2">
      <c r="A184" s="46"/>
      <c r="B184" s="46"/>
      <c r="C184" s="47" t="s">
        <v>15</v>
      </c>
      <c r="D184" s="48">
        <v>1</v>
      </c>
      <c r="E184" s="9"/>
      <c r="F184" s="9"/>
      <c r="G184" s="9"/>
      <c r="H184" s="9"/>
      <c r="I184" s="9"/>
      <c r="J184" s="49">
        <v>1</v>
      </c>
    </row>
    <row r="185" spans="1:10" x14ac:dyDescent="0.2">
      <c r="A185" s="46"/>
      <c r="B185" s="46"/>
      <c r="C185" s="47" t="s">
        <v>0</v>
      </c>
      <c r="D185" s="48">
        <v>1</v>
      </c>
      <c r="E185" s="9">
        <v>1</v>
      </c>
      <c r="F185" s="9">
        <v>2</v>
      </c>
      <c r="G185" s="9">
        <v>1</v>
      </c>
      <c r="H185" s="9">
        <v>1</v>
      </c>
      <c r="I185" s="9">
        <v>1</v>
      </c>
      <c r="J185" s="49">
        <v>7</v>
      </c>
    </row>
    <row r="186" spans="1:10" x14ac:dyDescent="0.2">
      <c r="A186" s="46"/>
      <c r="B186" s="40" t="s">
        <v>173</v>
      </c>
      <c r="C186" s="40" t="s">
        <v>12</v>
      </c>
      <c r="D186" s="43"/>
      <c r="E186" s="44">
        <v>1</v>
      </c>
      <c r="F186" s="44">
        <v>1</v>
      </c>
      <c r="G186" s="44">
        <v>1</v>
      </c>
      <c r="H186" s="44"/>
      <c r="I186" s="44"/>
      <c r="J186" s="45">
        <v>3</v>
      </c>
    </row>
    <row r="187" spans="1:10" x14ac:dyDescent="0.2">
      <c r="A187" s="46"/>
      <c r="B187" s="46"/>
      <c r="C187" s="47" t="s">
        <v>13</v>
      </c>
      <c r="D187" s="48"/>
      <c r="E187" s="9"/>
      <c r="F187" s="9">
        <v>1</v>
      </c>
      <c r="G187" s="9">
        <v>1</v>
      </c>
      <c r="H187" s="9">
        <v>1</v>
      </c>
      <c r="I187" s="9">
        <v>1</v>
      </c>
      <c r="J187" s="49">
        <v>4</v>
      </c>
    </row>
    <row r="188" spans="1:10" x14ac:dyDescent="0.2">
      <c r="A188" s="46"/>
      <c r="B188" s="46"/>
      <c r="C188" s="47" t="s">
        <v>14</v>
      </c>
      <c r="D188" s="48"/>
      <c r="E188" s="9">
        <v>1</v>
      </c>
      <c r="F188" s="9">
        <v>1</v>
      </c>
      <c r="G188" s="9">
        <v>1</v>
      </c>
      <c r="H188" s="9"/>
      <c r="I188" s="9"/>
      <c r="J188" s="49">
        <v>3</v>
      </c>
    </row>
    <row r="189" spans="1:10" x14ac:dyDescent="0.2">
      <c r="A189" s="46"/>
      <c r="B189" s="40" t="s">
        <v>174</v>
      </c>
      <c r="C189" s="40" t="s">
        <v>12</v>
      </c>
      <c r="D189" s="43"/>
      <c r="E189" s="44"/>
      <c r="F189" s="44"/>
      <c r="G189" s="44">
        <v>1</v>
      </c>
      <c r="H189" s="44"/>
      <c r="I189" s="44"/>
      <c r="J189" s="45">
        <v>1</v>
      </c>
    </row>
    <row r="190" spans="1:10" x14ac:dyDescent="0.2">
      <c r="A190" s="46"/>
      <c r="B190" s="46"/>
      <c r="C190" s="47" t="s">
        <v>13</v>
      </c>
      <c r="D190" s="48"/>
      <c r="E190" s="9">
        <v>1</v>
      </c>
      <c r="F190" s="9"/>
      <c r="G190" s="9"/>
      <c r="H190" s="9"/>
      <c r="I190" s="9"/>
      <c r="J190" s="49">
        <v>1</v>
      </c>
    </row>
    <row r="191" spans="1:10" x14ac:dyDescent="0.2">
      <c r="A191" s="46"/>
      <c r="B191" s="46"/>
      <c r="C191" s="47" t="s">
        <v>14</v>
      </c>
      <c r="D191" s="48"/>
      <c r="E191" s="9"/>
      <c r="F191" s="9"/>
      <c r="G191" s="9">
        <v>1</v>
      </c>
      <c r="H191" s="9">
        <v>1</v>
      </c>
      <c r="I191" s="9">
        <v>1</v>
      </c>
      <c r="J191" s="49">
        <v>3</v>
      </c>
    </row>
    <row r="192" spans="1:10" x14ac:dyDescent="0.2">
      <c r="A192" s="46"/>
      <c r="B192" s="40" t="s">
        <v>340</v>
      </c>
      <c r="C192" s="40" t="s">
        <v>12</v>
      </c>
      <c r="D192" s="43"/>
      <c r="E192" s="44"/>
      <c r="F192" s="44"/>
      <c r="G192" s="44"/>
      <c r="H192" s="44"/>
      <c r="I192" s="44">
        <v>1</v>
      </c>
      <c r="J192" s="45">
        <v>1</v>
      </c>
    </row>
    <row r="193" spans="1:10" x14ac:dyDescent="0.2">
      <c r="A193" s="46"/>
      <c r="B193" s="46"/>
      <c r="C193" s="47" t="s">
        <v>13</v>
      </c>
      <c r="D193" s="48"/>
      <c r="E193" s="9"/>
      <c r="F193" s="9"/>
      <c r="G193" s="9">
        <v>1</v>
      </c>
      <c r="H193" s="9"/>
      <c r="I193" s="9"/>
      <c r="J193" s="49">
        <v>1</v>
      </c>
    </row>
    <row r="194" spans="1:10" x14ac:dyDescent="0.2">
      <c r="A194" s="46"/>
      <c r="B194" s="46"/>
      <c r="C194" s="47" t="s">
        <v>14</v>
      </c>
      <c r="D194" s="48"/>
      <c r="E194" s="9">
        <v>1</v>
      </c>
      <c r="F194" s="9"/>
      <c r="G194" s="9"/>
      <c r="H194" s="9"/>
      <c r="I194" s="9"/>
      <c r="J194" s="49">
        <v>1</v>
      </c>
    </row>
    <row r="195" spans="1:10" x14ac:dyDescent="0.2">
      <c r="A195" s="46"/>
      <c r="B195" s="46"/>
      <c r="C195" s="47" t="s">
        <v>15</v>
      </c>
      <c r="D195" s="48"/>
      <c r="E195" s="9"/>
      <c r="F195" s="9"/>
      <c r="G195" s="9"/>
      <c r="H195" s="9">
        <v>1</v>
      </c>
      <c r="I195" s="9">
        <v>1</v>
      </c>
      <c r="J195" s="49">
        <v>2</v>
      </c>
    </row>
    <row r="196" spans="1:10" x14ac:dyDescent="0.2">
      <c r="A196" s="40" t="s">
        <v>379</v>
      </c>
      <c r="B196" s="40" t="s">
        <v>272</v>
      </c>
      <c r="C196" s="40" t="s">
        <v>14</v>
      </c>
      <c r="D196" s="43"/>
      <c r="E196" s="44"/>
      <c r="F196" s="44"/>
      <c r="G196" s="44"/>
      <c r="H196" s="44">
        <v>1</v>
      </c>
      <c r="I196" s="44">
        <v>1</v>
      </c>
      <c r="J196" s="45">
        <v>2</v>
      </c>
    </row>
    <row r="197" spans="1:10" x14ac:dyDescent="0.2">
      <c r="A197" s="40" t="s">
        <v>351</v>
      </c>
      <c r="B197" s="40" t="s">
        <v>261</v>
      </c>
      <c r="C197" s="40" t="s">
        <v>0</v>
      </c>
      <c r="D197" s="43">
        <v>1</v>
      </c>
      <c r="E197" s="44">
        <v>1</v>
      </c>
      <c r="F197" s="44">
        <v>1</v>
      </c>
      <c r="G197" s="44"/>
      <c r="H197" s="44"/>
      <c r="I197" s="44"/>
      <c r="J197" s="45">
        <v>3</v>
      </c>
    </row>
    <row r="198" spans="1:10" x14ac:dyDescent="0.2">
      <c r="A198" s="40" t="s">
        <v>352</v>
      </c>
      <c r="B198" s="40" t="s">
        <v>257</v>
      </c>
      <c r="C198" s="40" t="s">
        <v>13</v>
      </c>
      <c r="D198" s="43">
        <v>1</v>
      </c>
      <c r="E198" s="44">
        <v>1</v>
      </c>
      <c r="F198" s="44"/>
      <c r="G198" s="44"/>
      <c r="H198" s="44"/>
      <c r="I198" s="44"/>
      <c r="J198" s="45">
        <v>2</v>
      </c>
    </row>
    <row r="199" spans="1:10" x14ac:dyDescent="0.2">
      <c r="A199" s="46"/>
      <c r="B199" s="46"/>
      <c r="C199" s="47" t="s">
        <v>14</v>
      </c>
      <c r="D199" s="48">
        <v>1</v>
      </c>
      <c r="E199" s="9">
        <v>1</v>
      </c>
      <c r="F199" s="9"/>
      <c r="G199" s="9"/>
      <c r="H199" s="9"/>
      <c r="I199" s="9"/>
      <c r="J199" s="49">
        <v>2</v>
      </c>
    </row>
    <row r="200" spans="1:10" x14ac:dyDescent="0.2">
      <c r="A200" s="46"/>
      <c r="B200" s="46"/>
      <c r="C200" s="47" t="s">
        <v>15</v>
      </c>
      <c r="D200" s="48">
        <v>1</v>
      </c>
      <c r="E200" s="9">
        <v>1</v>
      </c>
      <c r="F200" s="9"/>
      <c r="G200" s="9"/>
      <c r="H200" s="9"/>
      <c r="I200" s="9"/>
      <c r="J200" s="49">
        <v>2</v>
      </c>
    </row>
    <row r="201" spans="1:10" x14ac:dyDescent="0.2">
      <c r="A201" s="40" t="s">
        <v>145</v>
      </c>
      <c r="B201" s="40" t="s">
        <v>246</v>
      </c>
      <c r="C201" s="40" t="s">
        <v>12</v>
      </c>
      <c r="D201" s="43"/>
      <c r="E201" s="44"/>
      <c r="F201" s="44"/>
      <c r="G201" s="44">
        <v>1</v>
      </c>
      <c r="H201" s="44"/>
      <c r="I201" s="44"/>
      <c r="J201" s="45">
        <v>1</v>
      </c>
    </row>
    <row r="202" spans="1:10" x14ac:dyDescent="0.2">
      <c r="A202" s="46"/>
      <c r="B202" s="40" t="s">
        <v>247</v>
      </c>
      <c r="C202" s="40" t="s">
        <v>13</v>
      </c>
      <c r="D202" s="43"/>
      <c r="E202" s="44"/>
      <c r="F202" s="44"/>
      <c r="G202" s="44">
        <v>1</v>
      </c>
      <c r="H202" s="44"/>
      <c r="I202" s="44"/>
      <c r="J202" s="45">
        <v>1</v>
      </c>
    </row>
    <row r="203" spans="1:10" x14ac:dyDescent="0.2">
      <c r="A203" s="50" t="s">
        <v>65</v>
      </c>
      <c r="B203" s="51"/>
      <c r="C203" s="51"/>
      <c r="D203" s="52">
        <v>78</v>
      </c>
      <c r="E203" s="53">
        <v>90</v>
      </c>
      <c r="F203" s="53">
        <v>93</v>
      </c>
      <c r="G203" s="53">
        <v>90</v>
      </c>
      <c r="H203" s="53">
        <v>75</v>
      </c>
      <c r="I203" s="53">
        <v>67</v>
      </c>
      <c r="J203" s="54">
        <v>493</v>
      </c>
    </row>
  </sheetData>
  <phoneticPr fontId="0" type="noConversion"/>
  <pageMargins left="0.7" right="0.7" top="0.75" bottom="0.75" header="0.3" footer="0.3"/>
  <pageSetup scale="79" fitToHeight="3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workbookViewId="0">
      <selection activeCell="A2" sqref="A2"/>
    </sheetView>
  </sheetViews>
  <sheetFormatPr defaultColWidth="8.85546875" defaultRowHeight="12.75" x14ac:dyDescent="0.2"/>
  <cols>
    <col min="1" max="1" width="13.42578125" bestFit="1" customWidth="1"/>
    <col min="2" max="2" width="12.85546875" bestFit="1" customWidth="1"/>
    <col min="3" max="3" width="10.7109375" customWidth="1"/>
    <col min="4" max="27" width="6" customWidth="1"/>
    <col min="28" max="28" width="12.7109375" customWidth="1"/>
    <col min="29" max="29" width="10.42578125" customWidth="1"/>
    <col min="30" max="34" width="12.7109375" bestFit="1" customWidth="1"/>
    <col min="35" max="35" width="10.42578125" bestFit="1" customWidth="1"/>
  </cols>
  <sheetData>
    <row r="2" spans="1:15" x14ac:dyDescent="0.2">
      <c r="A2" s="55" t="s">
        <v>82</v>
      </c>
      <c r="B2" s="56" t="s">
        <v>140</v>
      </c>
    </row>
    <row r="4" spans="1:15" x14ac:dyDescent="0.2">
      <c r="A4" s="37" t="s">
        <v>67</v>
      </c>
      <c r="B4" s="38"/>
      <c r="C4" s="38"/>
      <c r="D4" s="37" t="s">
        <v>51</v>
      </c>
      <c r="E4" s="38"/>
      <c r="F4" s="38"/>
      <c r="G4" s="38"/>
      <c r="H4" s="38"/>
      <c r="I4" s="38"/>
      <c r="J4" s="38"/>
      <c r="K4" s="38"/>
      <c r="L4" s="38"/>
      <c r="M4" s="38"/>
      <c r="N4" s="38"/>
      <c r="O4" s="39"/>
    </row>
    <row r="5" spans="1:15" x14ac:dyDescent="0.2">
      <c r="A5" s="37" t="s">
        <v>63</v>
      </c>
      <c r="B5" s="37" t="s">
        <v>54</v>
      </c>
      <c r="C5" s="37" t="s">
        <v>53</v>
      </c>
      <c r="D5" s="40">
        <v>702</v>
      </c>
      <c r="E5" s="41">
        <v>704</v>
      </c>
      <c r="F5" s="41">
        <v>705</v>
      </c>
      <c r="G5" s="41">
        <v>707</v>
      </c>
      <c r="H5" s="41">
        <v>711</v>
      </c>
      <c r="I5" s="41" t="s">
        <v>8</v>
      </c>
      <c r="J5" s="41" t="s">
        <v>122</v>
      </c>
      <c r="K5" s="41" t="s">
        <v>11</v>
      </c>
      <c r="L5" s="41">
        <v>801</v>
      </c>
      <c r="M5" s="41">
        <v>802</v>
      </c>
      <c r="N5" s="41">
        <v>808</v>
      </c>
      <c r="O5" s="42" t="s">
        <v>65</v>
      </c>
    </row>
    <row r="6" spans="1:15" x14ac:dyDescent="0.2">
      <c r="A6" s="40" t="s">
        <v>98</v>
      </c>
      <c r="B6" s="40" t="s">
        <v>12</v>
      </c>
      <c r="C6" s="40" t="s">
        <v>5</v>
      </c>
      <c r="D6" s="43"/>
      <c r="E6" s="44"/>
      <c r="F6" s="44">
        <v>1</v>
      </c>
      <c r="G6" s="44"/>
      <c r="H6" s="44"/>
      <c r="I6" s="44"/>
      <c r="J6" s="44"/>
      <c r="K6" s="44"/>
      <c r="L6" s="44"/>
      <c r="M6" s="44"/>
      <c r="N6" s="44"/>
      <c r="O6" s="45">
        <v>1</v>
      </c>
    </row>
    <row r="7" spans="1:15" x14ac:dyDescent="0.2">
      <c r="A7" s="46"/>
      <c r="B7" s="46"/>
      <c r="C7" s="47" t="s">
        <v>6</v>
      </c>
      <c r="D7" s="48"/>
      <c r="E7" s="9"/>
      <c r="F7" s="9"/>
      <c r="G7" s="9"/>
      <c r="H7" s="9">
        <v>1</v>
      </c>
      <c r="I7" s="9"/>
      <c r="J7" s="9"/>
      <c r="K7" s="9"/>
      <c r="L7" s="9"/>
      <c r="M7" s="9"/>
      <c r="N7" s="9"/>
      <c r="O7" s="49">
        <v>1</v>
      </c>
    </row>
    <row r="8" spans="1:15" x14ac:dyDescent="0.2">
      <c r="A8" s="46"/>
      <c r="B8" s="40" t="s">
        <v>13</v>
      </c>
      <c r="C8" s="40" t="s">
        <v>2</v>
      </c>
      <c r="D8" s="43"/>
      <c r="E8" s="44"/>
      <c r="F8" s="44"/>
      <c r="G8" s="44"/>
      <c r="H8" s="44"/>
      <c r="I8" s="44"/>
      <c r="J8" s="44"/>
      <c r="K8" s="44"/>
      <c r="L8" s="44">
        <v>1</v>
      </c>
      <c r="M8" s="44"/>
      <c r="N8" s="44"/>
      <c r="O8" s="45">
        <v>1</v>
      </c>
    </row>
    <row r="9" spans="1:15" x14ac:dyDescent="0.2">
      <c r="A9" s="46"/>
      <c r="B9" s="46"/>
      <c r="C9" s="47" t="s">
        <v>3</v>
      </c>
      <c r="D9" s="48"/>
      <c r="E9" s="9"/>
      <c r="F9" s="9"/>
      <c r="G9" s="9"/>
      <c r="H9" s="9"/>
      <c r="I9" s="9">
        <v>1</v>
      </c>
      <c r="J9" s="9"/>
      <c r="K9" s="9"/>
      <c r="L9" s="9"/>
      <c r="M9" s="9"/>
      <c r="N9" s="9"/>
      <c r="O9" s="49">
        <v>1</v>
      </c>
    </row>
    <row r="10" spans="1:15" x14ac:dyDescent="0.2">
      <c r="A10" s="46"/>
      <c r="B10" s="46"/>
      <c r="C10" s="47" t="s">
        <v>4</v>
      </c>
      <c r="D10" s="48"/>
      <c r="E10" s="9"/>
      <c r="F10" s="9"/>
      <c r="G10" s="9"/>
      <c r="H10" s="9"/>
      <c r="I10" s="9">
        <v>1</v>
      </c>
      <c r="J10" s="9"/>
      <c r="K10" s="9"/>
      <c r="L10" s="9"/>
      <c r="M10" s="9"/>
      <c r="N10" s="9"/>
      <c r="O10" s="49">
        <v>1</v>
      </c>
    </row>
    <row r="11" spans="1:15" x14ac:dyDescent="0.2">
      <c r="A11" s="46"/>
      <c r="B11" s="40" t="s">
        <v>14</v>
      </c>
      <c r="C11" s="40" t="s">
        <v>5</v>
      </c>
      <c r="D11" s="43"/>
      <c r="E11" s="44"/>
      <c r="F11" s="44"/>
      <c r="G11" s="44"/>
      <c r="H11" s="44"/>
      <c r="I11" s="44"/>
      <c r="J11" s="44"/>
      <c r="K11" s="44"/>
      <c r="L11" s="44">
        <v>1</v>
      </c>
      <c r="M11" s="44"/>
      <c r="N11" s="44"/>
      <c r="O11" s="45">
        <v>1</v>
      </c>
    </row>
    <row r="12" spans="1:15" x14ac:dyDescent="0.2">
      <c r="A12" s="46"/>
      <c r="B12" s="40" t="s">
        <v>15</v>
      </c>
      <c r="C12" s="40" t="s">
        <v>5</v>
      </c>
      <c r="D12" s="43">
        <v>1</v>
      </c>
      <c r="E12" s="44"/>
      <c r="F12" s="44"/>
      <c r="G12" s="44"/>
      <c r="H12" s="44"/>
      <c r="I12" s="44"/>
      <c r="J12" s="44"/>
      <c r="K12" s="44"/>
      <c r="L12" s="44"/>
      <c r="M12" s="44"/>
      <c r="N12" s="44">
        <v>1</v>
      </c>
      <c r="O12" s="45">
        <v>2</v>
      </c>
    </row>
    <row r="13" spans="1:15" x14ac:dyDescent="0.2">
      <c r="A13" s="46"/>
      <c r="B13" s="40" t="s">
        <v>16</v>
      </c>
      <c r="C13" s="40" t="s">
        <v>2</v>
      </c>
      <c r="D13" s="43"/>
      <c r="E13" s="44"/>
      <c r="F13" s="44"/>
      <c r="G13" s="44"/>
      <c r="H13" s="44"/>
      <c r="I13" s="44"/>
      <c r="J13" s="44"/>
      <c r="K13" s="44"/>
      <c r="L13" s="44"/>
      <c r="M13" s="44"/>
      <c r="N13" s="44">
        <v>1</v>
      </c>
      <c r="O13" s="45">
        <v>1</v>
      </c>
    </row>
    <row r="14" spans="1:15" x14ac:dyDescent="0.2">
      <c r="A14" s="46"/>
      <c r="B14" s="40" t="s">
        <v>0</v>
      </c>
      <c r="C14" s="40" t="s">
        <v>2</v>
      </c>
      <c r="D14" s="43"/>
      <c r="E14" s="44"/>
      <c r="F14" s="44"/>
      <c r="G14" s="44"/>
      <c r="H14" s="44"/>
      <c r="I14" s="44"/>
      <c r="J14" s="44"/>
      <c r="K14" s="44"/>
      <c r="L14" s="44">
        <v>1</v>
      </c>
      <c r="M14" s="44"/>
      <c r="N14" s="44"/>
      <c r="O14" s="45">
        <v>1</v>
      </c>
    </row>
    <row r="15" spans="1:15" x14ac:dyDescent="0.2">
      <c r="A15" s="46"/>
      <c r="B15" s="46"/>
      <c r="C15" s="47" t="s">
        <v>3</v>
      </c>
      <c r="D15" s="48">
        <v>1</v>
      </c>
      <c r="E15" s="9"/>
      <c r="F15" s="9"/>
      <c r="G15" s="9"/>
      <c r="H15" s="9"/>
      <c r="I15" s="9">
        <v>1</v>
      </c>
      <c r="J15" s="9"/>
      <c r="K15" s="9"/>
      <c r="L15" s="9"/>
      <c r="M15" s="9">
        <v>1</v>
      </c>
      <c r="N15" s="9"/>
      <c r="O15" s="49">
        <v>3</v>
      </c>
    </row>
    <row r="16" spans="1:15" x14ac:dyDescent="0.2">
      <c r="A16" s="46"/>
      <c r="B16" s="46"/>
      <c r="C16" s="47" t="s">
        <v>4</v>
      </c>
      <c r="D16" s="48"/>
      <c r="E16" s="9">
        <v>1</v>
      </c>
      <c r="F16" s="9"/>
      <c r="G16" s="9"/>
      <c r="H16" s="9"/>
      <c r="I16" s="9">
        <v>1</v>
      </c>
      <c r="J16" s="9"/>
      <c r="K16" s="9"/>
      <c r="L16" s="9"/>
      <c r="M16" s="9"/>
      <c r="N16" s="9"/>
      <c r="O16" s="49">
        <v>2</v>
      </c>
    </row>
    <row r="17" spans="1:15" x14ac:dyDescent="0.2">
      <c r="A17" s="46"/>
      <c r="B17" s="46"/>
      <c r="C17" s="47" t="s">
        <v>5</v>
      </c>
      <c r="D17" s="48"/>
      <c r="E17" s="9"/>
      <c r="F17" s="9"/>
      <c r="G17" s="9"/>
      <c r="H17" s="9"/>
      <c r="I17" s="9"/>
      <c r="J17" s="9"/>
      <c r="K17" s="9">
        <v>1</v>
      </c>
      <c r="L17" s="9"/>
      <c r="M17" s="9"/>
      <c r="N17" s="9"/>
      <c r="O17" s="49">
        <v>1</v>
      </c>
    </row>
    <row r="18" spans="1:15" x14ac:dyDescent="0.2">
      <c r="A18" s="46"/>
      <c r="B18" s="46"/>
      <c r="C18" s="47" t="s">
        <v>6</v>
      </c>
      <c r="D18" s="48"/>
      <c r="E18" s="9"/>
      <c r="F18" s="9"/>
      <c r="G18" s="9"/>
      <c r="H18" s="9"/>
      <c r="I18" s="9"/>
      <c r="J18" s="9"/>
      <c r="K18" s="9">
        <v>1</v>
      </c>
      <c r="L18" s="9"/>
      <c r="M18" s="9"/>
      <c r="N18" s="9"/>
      <c r="O18" s="49">
        <v>1</v>
      </c>
    </row>
    <row r="19" spans="1:15" x14ac:dyDescent="0.2">
      <c r="A19" s="40" t="s">
        <v>119</v>
      </c>
      <c r="B19" s="40" t="s">
        <v>12</v>
      </c>
      <c r="C19" s="40" t="s">
        <v>3</v>
      </c>
      <c r="D19" s="43"/>
      <c r="E19" s="44"/>
      <c r="F19" s="44"/>
      <c r="G19" s="44">
        <v>1</v>
      </c>
      <c r="H19" s="44"/>
      <c r="I19" s="44"/>
      <c r="J19" s="44"/>
      <c r="K19" s="44"/>
      <c r="L19" s="44"/>
      <c r="M19" s="44"/>
      <c r="N19" s="44"/>
      <c r="O19" s="45">
        <v>1</v>
      </c>
    </row>
    <row r="20" spans="1:15" x14ac:dyDescent="0.2">
      <c r="A20" s="46"/>
      <c r="B20" s="46"/>
      <c r="C20" s="47" t="s">
        <v>5</v>
      </c>
      <c r="D20" s="48"/>
      <c r="E20" s="9"/>
      <c r="F20" s="9"/>
      <c r="G20" s="9"/>
      <c r="H20" s="9">
        <v>1</v>
      </c>
      <c r="I20" s="9"/>
      <c r="J20" s="9"/>
      <c r="K20" s="9"/>
      <c r="L20" s="9"/>
      <c r="M20" s="9"/>
      <c r="N20" s="9"/>
      <c r="O20" s="49">
        <v>1</v>
      </c>
    </row>
    <row r="21" spans="1:15" x14ac:dyDescent="0.2">
      <c r="A21" s="46"/>
      <c r="B21" s="40" t="s">
        <v>14</v>
      </c>
      <c r="C21" s="40" t="s">
        <v>3</v>
      </c>
      <c r="D21" s="43"/>
      <c r="E21" s="44"/>
      <c r="F21" s="44"/>
      <c r="G21" s="44"/>
      <c r="H21" s="44">
        <v>1</v>
      </c>
      <c r="I21" s="44"/>
      <c r="J21" s="44"/>
      <c r="K21" s="44"/>
      <c r="L21" s="44">
        <v>1</v>
      </c>
      <c r="M21" s="44"/>
      <c r="N21" s="44"/>
      <c r="O21" s="45">
        <v>2</v>
      </c>
    </row>
    <row r="22" spans="1:15" x14ac:dyDescent="0.2">
      <c r="A22" s="46"/>
      <c r="B22" s="46"/>
      <c r="C22" s="47" t="s">
        <v>4</v>
      </c>
      <c r="D22" s="48"/>
      <c r="E22" s="9">
        <v>1</v>
      </c>
      <c r="F22" s="9"/>
      <c r="G22" s="9"/>
      <c r="H22" s="9">
        <v>1</v>
      </c>
      <c r="I22" s="9"/>
      <c r="J22" s="9"/>
      <c r="K22" s="9"/>
      <c r="L22" s="9"/>
      <c r="M22" s="9"/>
      <c r="N22" s="9"/>
      <c r="O22" s="49">
        <v>2</v>
      </c>
    </row>
    <row r="23" spans="1:15" x14ac:dyDescent="0.2">
      <c r="A23" s="46"/>
      <c r="B23" s="40" t="s">
        <v>15</v>
      </c>
      <c r="C23" s="40" t="s">
        <v>2</v>
      </c>
      <c r="D23" s="43"/>
      <c r="E23" s="44"/>
      <c r="F23" s="44"/>
      <c r="G23" s="44"/>
      <c r="H23" s="44"/>
      <c r="I23" s="44"/>
      <c r="J23" s="44"/>
      <c r="K23" s="44"/>
      <c r="L23" s="44">
        <v>1</v>
      </c>
      <c r="M23" s="44"/>
      <c r="N23" s="44"/>
      <c r="O23" s="45">
        <v>1</v>
      </c>
    </row>
    <row r="24" spans="1:15" x14ac:dyDescent="0.2">
      <c r="A24" s="46"/>
      <c r="B24" s="46"/>
      <c r="C24" s="47" t="s">
        <v>3</v>
      </c>
      <c r="D24" s="48">
        <v>1</v>
      </c>
      <c r="E24" s="9"/>
      <c r="F24" s="9"/>
      <c r="G24" s="9"/>
      <c r="H24" s="9"/>
      <c r="I24" s="9"/>
      <c r="J24" s="9">
        <v>1</v>
      </c>
      <c r="K24" s="9"/>
      <c r="L24" s="9"/>
      <c r="M24" s="9"/>
      <c r="N24" s="9"/>
      <c r="O24" s="49">
        <v>2</v>
      </c>
    </row>
    <row r="25" spans="1:15" x14ac:dyDescent="0.2">
      <c r="A25" s="46"/>
      <c r="B25" s="46"/>
      <c r="C25" s="47" t="s">
        <v>4</v>
      </c>
      <c r="D25" s="48"/>
      <c r="E25" s="9"/>
      <c r="F25" s="9"/>
      <c r="G25" s="9"/>
      <c r="H25" s="9"/>
      <c r="I25" s="9"/>
      <c r="J25" s="9">
        <v>1</v>
      </c>
      <c r="K25" s="9"/>
      <c r="L25" s="9"/>
      <c r="M25" s="9"/>
      <c r="N25" s="9"/>
      <c r="O25" s="49">
        <v>1</v>
      </c>
    </row>
    <row r="26" spans="1:15" x14ac:dyDescent="0.2">
      <c r="A26" s="46"/>
      <c r="B26" s="46"/>
      <c r="C26" s="47" t="s">
        <v>5</v>
      </c>
      <c r="D26" s="48"/>
      <c r="E26" s="9">
        <v>1</v>
      </c>
      <c r="F26" s="9"/>
      <c r="G26" s="9"/>
      <c r="H26" s="9"/>
      <c r="I26" s="9"/>
      <c r="J26" s="9"/>
      <c r="K26" s="9"/>
      <c r="L26" s="9"/>
      <c r="M26" s="9"/>
      <c r="N26" s="9"/>
      <c r="O26" s="49">
        <v>1</v>
      </c>
    </row>
    <row r="27" spans="1:15" x14ac:dyDescent="0.2">
      <c r="A27" s="46"/>
      <c r="B27" s="46"/>
      <c r="C27" s="47" t="s">
        <v>6</v>
      </c>
      <c r="D27" s="48"/>
      <c r="E27" s="9"/>
      <c r="F27" s="9"/>
      <c r="G27" s="9"/>
      <c r="H27" s="9"/>
      <c r="I27" s="9"/>
      <c r="J27" s="9"/>
      <c r="K27" s="9"/>
      <c r="L27" s="9"/>
      <c r="M27" s="9"/>
      <c r="N27" s="9">
        <v>1</v>
      </c>
      <c r="O27" s="49">
        <v>1</v>
      </c>
    </row>
    <row r="28" spans="1:15" x14ac:dyDescent="0.2">
      <c r="A28" s="46"/>
      <c r="B28" s="40" t="s">
        <v>16</v>
      </c>
      <c r="C28" s="40" t="s">
        <v>1</v>
      </c>
      <c r="D28" s="43"/>
      <c r="E28" s="44"/>
      <c r="F28" s="44"/>
      <c r="G28" s="44"/>
      <c r="H28" s="44"/>
      <c r="I28" s="44"/>
      <c r="J28" s="44"/>
      <c r="K28" s="44"/>
      <c r="L28" s="44"/>
      <c r="M28" s="44"/>
      <c r="N28" s="44">
        <v>1</v>
      </c>
      <c r="O28" s="45">
        <v>1</v>
      </c>
    </row>
    <row r="29" spans="1:15" x14ac:dyDescent="0.2">
      <c r="A29" s="46"/>
      <c r="B29" s="40" t="s">
        <v>0</v>
      </c>
      <c r="C29" s="40" t="s">
        <v>2</v>
      </c>
      <c r="D29" s="43"/>
      <c r="E29" s="44">
        <v>1</v>
      </c>
      <c r="F29" s="44"/>
      <c r="G29" s="44"/>
      <c r="H29" s="44"/>
      <c r="I29" s="44"/>
      <c r="J29" s="44"/>
      <c r="K29" s="44"/>
      <c r="L29" s="44"/>
      <c r="M29" s="44"/>
      <c r="N29" s="44"/>
      <c r="O29" s="45">
        <v>1</v>
      </c>
    </row>
    <row r="30" spans="1:15" x14ac:dyDescent="0.2">
      <c r="A30" s="46"/>
      <c r="B30" s="46"/>
      <c r="C30" s="47" t="s">
        <v>5</v>
      </c>
      <c r="D30" s="48"/>
      <c r="E30" s="9"/>
      <c r="F30" s="9"/>
      <c r="G30" s="9"/>
      <c r="H30" s="9"/>
      <c r="I30" s="9">
        <v>1</v>
      </c>
      <c r="J30" s="9"/>
      <c r="K30" s="9"/>
      <c r="L30" s="9"/>
      <c r="M30" s="9"/>
      <c r="N30" s="9"/>
      <c r="O30" s="49">
        <v>1</v>
      </c>
    </row>
    <row r="31" spans="1:15" x14ac:dyDescent="0.2">
      <c r="A31" s="46"/>
      <c r="B31" s="46"/>
      <c r="C31" s="47" t="s">
        <v>6</v>
      </c>
      <c r="D31" s="48"/>
      <c r="E31" s="9"/>
      <c r="F31" s="9"/>
      <c r="G31" s="9"/>
      <c r="H31" s="9"/>
      <c r="I31" s="9">
        <v>1</v>
      </c>
      <c r="J31" s="9"/>
      <c r="K31" s="9"/>
      <c r="L31" s="9"/>
      <c r="M31" s="9"/>
      <c r="N31" s="9"/>
      <c r="O31" s="49">
        <v>1</v>
      </c>
    </row>
    <row r="32" spans="1:15" x14ac:dyDescent="0.2">
      <c r="A32" s="50" t="s">
        <v>65</v>
      </c>
      <c r="B32" s="51"/>
      <c r="C32" s="51"/>
      <c r="D32" s="52">
        <v>3</v>
      </c>
      <c r="E32" s="53">
        <v>4</v>
      </c>
      <c r="F32" s="53">
        <v>1</v>
      </c>
      <c r="G32" s="53">
        <v>1</v>
      </c>
      <c r="H32" s="53">
        <v>4</v>
      </c>
      <c r="I32" s="53">
        <v>6</v>
      </c>
      <c r="J32" s="53">
        <v>2</v>
      </c>
      <c r="K32" s="53">
        <v>2</v>
      </c>
      <c r="L32" s="53">
        <v>5</v>
      </c>
      <c r="M32" s="53">
        <v>1</v>
      </c>
      <c r="N32" s="53">
        <v>4</v>
      </c>
      <c r="O32" s="54">
        <v>33</v>
      </c>
    </row>
  </sheetData>
  <phoneticPr fontId="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6"/>
  <sheetViews>
    <sheetView workbookViewId="0">
      <pane xSplit="4" ySplit="10" topLeftCell="E127" activePane="bottomRight" state="frozen"/>
      <selection pane="topRight" activeCell="E1" sqref="E1"/>
      <selection pane="bottomLeft" activeCell="A11" sqref="A11"/>
      <selection pane="bottomRight" activeCell="D4" sqref="D4"/>
    </sheetView>
  </sheetViews>
  <sheetFormatPr defaultColWidth="8.85546875" defaultRowHeight="12.75" outlineLevelCol="1" x14ac:dyDescent="0.2"/>
  <cols>
    <col min="1" max="1" width="8.42578125" customWidth="1"/>
    <col min="2" max="2" width="15.42578125" bestFit="1" customWidth="1"/>
    <col min="3" max="4" width="10.7109375" bestFit="1" customWidth="1"/>
    <col min="5" max="6" width="12.7109375" bestFit="1" customWidth="1"/>
    <col min="7" max="7" width="16.85546875" bestFit="1" customWidth="1"/>
    <col min="8" max="8" width="9.85546875" bestFit="1" customWidth="1"/>
    <col min="9" max="9" width="14.7109375" bestFit="1" customWidth="1"/>
    <col min="10" max="10" width="23.42578125" customWidth="1"/>
    <col min="15" max="15" width="19" bestFit="1" customWidth="1"/>
    <col min="16" max="16" width="14" customWidth="1" outlineLevel="1"/>
    <col min="17" max="17" width="8.85546875" outlineLevel="1"/>
    <col min="18" max="18" width="11" customWidth="1" outlineLevel="1"/>
  </cols>
  <sheetData>
    <row r="1" spans="1:19" x14ac:dyDescent="0.2">
      <c r="A1" s="13">
        <f>'Teacher''s routine'!B8</f>
        <v>0</v>
      </c>
      <c r="B1" s="13" t="s">
        <v>56</v>
      </c>
      <c r="C1" s="13">
        <v>12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13"/>
      <c r="K1" s="12" t="s">
        <v>1</v>
      </c>
      <c r="L1" s="12" t="s">
        <v>57</v>
      </c>
      <c r="M1" s="18"/>
      <c r="N1" s="18"/>
      <c r="O1" s="18"/>
      <c r="P1" t="s">
        <v>72</v>
      </c>
      <c r="R1" t="s">
        <v>72</v>
      </c>
    </row>
    <row r="2" spans="1:19" x14ac:dyDescent="0.2">
      <c r="A2" s="13"/>
      <c r="B2" s="6" t="s">
        <v>0</v>
      </c>
      <c r="C2" s="13">
        <v>6</v>
      </c>
      <c r="D2" s="11" t="str">
        <f ca="1">IF($A$1=1,IFERROR(INDEX($A$10:$O$1069,MATCH(CONCATENATE($B2,D$1,$A$3),$J$10:$J$1069,0),15),""),IFERROR(INDEX($A$10:$O$1069,MATCH(CONCATENATE($B2,D$1,$A$5),$K$10:$K$1069,0),15),""))</f>
        <v/>
      </c>
      <c r="E2" s="11" t="str">
        <f t="shared" ref="D2:I7" ca="1" si="0">IF($A$1=1,IFERROR(INDEX($A$10:$O$1069,MATCH(CONCATENATE($B2,E$1,$A$3),$J$10:$J$1069,0),15),""),IFERROR(INDEX($A$10:$O$1069,MATCH(CONCATENATE($B2,E$1,$A$5),$K$10:$K$1069,0),15),""))</f>
        <v/>
      </c>
      <c r="F2" s="11" t="str">
        <f t="shared" ca="1" si="0"/>
        <v/>
      </c>
      <c r="G2" s="11" t="str">
        <f t="shared" ca="1" si="0"/>
        <v/>
      </c>
      <c r="H2" s="11" t="str">
        <f t="shared" ca="1" si="0"/>
        <v/>
      </c>
      <c r="I2" s="11" t="str">
        <f t="shared" ca="1" si="0"/>
        <v/>
      </c>
      <c r="J2" s="13"/>
      <c r="K2" s="12" t="s">
        <v>2</v>
      </c>
      <c r="L2" s="12" t="s">
        <v>58</v>
      </c>
      <c r="M2" s="18"/>
      <c r="N2" s="18"/>
      <c r="O2" s="18"/>
    </row>
    <row r="3" spans="1:19" x14ac:dyDescent="0.2">
      <c r="A3" t="s">
        <v>105</v>
      </c>
      <c r="B3" s="6" t="s">
        <v>12</v>
      </c>
      <c r="C3" s="13">
        <v>39</v>
      </c>
      <c r="D3" s="11" t="str">
        <f t="shared" ca="1" si="0"/>
        <v/>
      </c>
      <c r="E3" s="11" t="str">
        <f t="shared" ca="1" si="0"/>
        <v/>
      </c>
      <c r="F3" s="11" t="str">
        <f t="shared" ca="1" si="0"/>
        <v/>
      </c>
      <c r="G3" s="11" t="str">
        <f t="shared" ca="1" si="0"/>
        <v/>
      </c>
      <c r="H3" s="11" t="str">
        <f t="shared" ca="1" si="0"/>
        <v/>
      </c>
      <c r="I3" s="11" t="str">
        <f t="shared" ca="1" si="0"/>
        <v/>
      </c>
      <c r="J3" s="13"/>
      <c r="K3" s="12" t="s">
        <v>3</v>
      </c>
      <c r="L3" s="12" t="s">
        <v>59</v>
      </c>
      <c r="M3" s="18"/>
      <c r="N3" s="18"/>
      <c r="O3" s="18"/>
      <c r="P3" s="62" t="s">
        <v>52</v>
      </c>
      <c r="R3" s="62" t="s">
        <v>63</v>
      </c>
      <c r="S3">
        <v>125</v>
      </c>
    </row>
    <row r="4" spans="1:19" x14ac:dyDescent="0.2">
      <c r="A4" s="13"/>
      <c r="B4" s="6" t="s">
        <v>13</v>
      </c>
      <c r="C4" s="13">
        <v>77</v>
      </c>
      <c r="D4" s="11" t="str">
        <f t="shared" ca="1" si="0"/>
        <v/>
      </c>
      <c r="E4" s="11" t="str">
        <f t="shared" ca="1" si="0"/>
        <v/>
      </c>
      <c r="F4" s="11" t="str">
        <f t="shared" ca="1" si="0"/>
        <v/>
      </c>
      <c r="G4" s="11" t="str">
        <f t="shared" ca="1" si="0"/>
        <v/>
      </c>
      <c r="H4" s="11" t="str">
        <f t="shared" ca="1" si="0"/>
        <v/>
      </c>
      <c r="I4" s="11" t="str">
        <f t="shared" ca="1" si="0"/>
        <v/>
      </c>
      <c r="J4" s="13"/>
      <c r="K4" s="12" t="s">
        <v>4</v>
      </c>
      <c r="L4" s="12" t="s">
        <v>60</v>
      </c>
      <c r="M4" s="18"/>
      <c r="N4" s="18"/>
      <c r="O4" s="18"/>
      <c r="P4" s="42">
        <v>0</v>
      </c>
      <c r="R4" s="42">
        <v>0</v>
      </c>
      <c r="S4">
        <v>163</v>
      </c>
    </row>
    <row r="5" spans="1:19" x14ac:dyDescent="0.2">
      <c r="A5" t="s">
        <v>176</v>
      </c>
      <c r="B5" s="6" t="s">
        <v>14</v>
      </c>
      <c r="C5" s="13">
        <v>113</v>
      </c>
      <c r="D5" s="11" t="str">
        <f t="shared" ca="1" si="0"/>
        <v/>
      </c>
      <c r="E5" s="11" t="str">
        <f t="shared" ca="1" si="0"/>
        <v/>
      </c>
      <c r="F5" s="11" t="str">
        <f t="shared" ca="1" si="0"/>
        <v/>
      </c>
      <c r="G5" s="11" t="str">
        <f t="shared" ca="1" si="0"/>
        <v/>
      </c>
      <c r="H5" s="11" t="str">
        <f t="shared" ca="1" si="0"/>
        <v/>
      </c>
      <c r="I5" s="11" t="str">
        <f t="shared" ca="1" si="0"/>
        <v/>
      </c>
      <c r="J5" s="13"/>
      <c r="K5" s="12" t="s">
        <v>5</v>
      </c>
      <c r="L5" s="12" t="s">
        <v>61</v>
      </c>
      <c r="M5" s="18"/>
      <c r="N5" s="18"/>
      <c r="O5" s="18"/>
      <c r="P5" s="63" t="s">
        <v>106</v>
      </c>
      <c r="R5" s="63" t="s">
        <v>69</v>
      </c>
      <c r="S5">
        <v>199</v>
      </c>
    </row>
    <row r="6" spans="1:19" x14ac:dyDescent="0.2">
      <c r="A6" s="13"/>
      <c r="B6" s="6" t="s">
        <v>15</v>
      </c>
      <c r="C6" s="13">
        <v>151</v>
      </c>
      <c r="D6" s="11" t="str">
        <f t="shared" ca="1" si="0"/>
        <v/>
      </c>
      <c r="E6" s="11" t="str">
        <f t="shared" ca="1" si="0"/>
        <v/>
      </c>
      <c r="F6" s="11" t="str">
        <f t="shared" ca="1" si="0"/>
        <v/>
      </c>
      <c r="G6" s="11" t="str">
        <f t="shared" ca="1" si="0"/>
        <v/>
      </c>
      <c r="H6" s="11" t="str">
        <f t="shared" ca="1" si="0"/>
        <v/>
      </c>
      <c r="I6" s="11" t="str">
        <f t="shared" ca="1" si="0"/>
        <v/>
      </c>
      <c r="J6" s="13"/>
      <c r="K6" s="12" t="s">
        <v>6</v>
      </c>
      <c r="L6" s="12" t="s">
        <v>62</v>
      </c>
      <c r="M6" s="18"/>
      <c r="N6" s="18"/>
      <c r="O6" s="18"/>
      <c r="P6" s="63" t="s">
        <v>90</v>
      </c>
      <c r="R6" s="63" t="s">
        <v>85</v>
      </c>
    </row>
    <row r="7" spans="1:19" x14ac:dyDescent="0.2">
      <c r="A7" s="13"/>
      <c r="B7" s="6" t="s">
        <v>16</v>
      </c>
      <c r="C7" s="13">
        <v>187</v>
      </c>
      <c r="D7" s="11" t="str">
        <f t="shared" ca="1" si="0"/>
        <v/>
      </c>
      <c r="E7" s="11" t="str">
        <f t="shared" ca="1" si="0"/>
        <v/>
      </c>
      <c r="F7" s="11" t="str">
        <f t="shared" ca="1" si="0"/>
        <v/>
      </c>
      <c r="G7" s="11" t="str">
        <f t="shared" ca="1" si="0"/>
        <v/>
      </c>
      <c r="H7" s="11" t="str">
        <f t="shared" ca="1" si="0"/>
        <v/>
      </c>
      <c r="I7" s="11" t="str">
        <f t="shared" ca="1" si="0"/>
        <v/>
      </c>
      <c r="J7" s="13"/>
      <c r="P7" s="63" t="s">
        <v>242</v>
      </c>
      <c r="R7" s="63" t="s">
        <v>87</v>
      </c>
    </row>
    <row r="8" spans="1:19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P8" s="63" t="s">
        <v>125</v>
      </c>
      <c r="R8" s="63" t="s">
        <v>88</v>
      </c>
    </row>
    <row r="9" spans="1:19" x14ac:dyDescent="0.2">
      <c r="P9" s="63" t="s">
        <v>115</v>
      </c>
      <c r="R9" s="63" t="s">
        <v>92</v>
      </c>
    </row>
    <row r="10" spans="1:19" x14ac:dyDescent="0.2">
      <c r="A10" s="15" t="s">
        <v>50</v>
      </c>
      <c r="B10" s="15" t="s">
        <v>54</v>
      </c>
      <c r="C10" s="15" t="s">
        <v>53</v>
      </c>
      <c r="D10" s="15" t="s">
        <v>55</v>
      </c>
      <c r="E10" s="15" t="s">
        <v>64</v>
      </c>
      <c r="F10" s="15" t="s">
        <v>51</v>
      </c>
      <c r="G10" s="15" t="s">
        <v>7</v>
      </c>
      <c r="H10" s="15" t="s">
        <v>52</v>
      </c>
      <c r="I10" s="15" t="s">
        <v>63</v>
      </c>
      <c r="J10" s="16" t="s">
        <v>73</v>
      </c>
      <c r="K10" s="16" t="s">
        <v>74</v>
      </c>
      <c r="L10" s="16" t="s">
        <v>75</v>
      </c>
      <c r="M10" s="20" t="s">
        <v>82</v>
      </c>
      <c r="N10" s="20" t="s">
        <v>130</v>
      </c>
      <c r="O10" s="20" t="s">
        <v>131</v>
      </c>
      <c r="P10" s="63" t="s">
        <v>255</v>
      </c>
      <c r="R10" s="63" t="s">
        <v>95</v>
      </c>
    </row>
    <row r="11" spans="1:19" x14ac:dyDescent="0.2">
      <c r="A11" s="10">
        <v>1</v>
      </c>
      <c r="B11" s="10" t="s">
        <v>0</v>
      </c>
      <c r="C11" s="10" t="str">
        <f t="shared" ref="C11:C24" si="1">LOOKUP(D11,$L$1:$L$6,$K$1:$K$6)</f>
        <v>08:30-10:00</v>
      </c>
      <c r="D11" s="10" t="s">
        <v>57</v>
      </c>
      <c r="E11" s="10">
        <f>$C$2</f>
        <v>6</v>
      </c>
      <c r="F11" s="10">
        <f ca="1">INDIRECT(CONCATENATE("Sheet1!",CHAR(CODE(D11)),E11),1)</f>
        <v>701</v>
      </c>
      <c r="G11" s="10">
        <f ca="1">INDIRECT(CONCATENATE("Sheet1!",CHAR(CODE(D11)+1),E11),1)</f>
        <v>0</v>
      </c>
      <c r="H11" s="10">
        <f t="shared" ref="H11:H24" ca="1" si="2">INDIRECT(CONCATENATE("Sheet1!",CHAR(CODE(D11)+2),E11),1)</f>
        <v>0</v>
      </c>
      <c r="I11" s="10">
        <f t="shared" ref="I11:I24" ca="1" si="3">IFERROR(MID(G11,SEARCH("(",G11,1),12),G11)</f>
        <v>0</v>
      </c>
      <c r="J11" s="10" t="str">
        <f t="shared" ref="J11:J24" ca="1" si="4">CONCATENATE(B11,C11,H11)</f>
        <v>Saturday08:30-10:000</v>
      </c>
      <c r="K11" s="10" t="str">
        <f t="shared" ref="K11:K24" ca="1" si="5">CONCATENATE(B11,C11,I11)</f>
        <v>Saturday08:30-10:000</v>
      </c>
      <c r="L11" s="14">
        <f t="shared" ref="L11:L74" ca="1" si="6">COUNTIFS($J$11:$J$1051,J11)</f>
        <v>34</v>
      </c>
      <c r="M11" s="19" t="str">
        <f t="shared" ref="M11:M24" ca="1" si="7">IFERROR(MID(I11,2,4),I11)</f>
        <v/>
      </c>
      <c r="N11" s="19"/>
      <c r="O11" s="19" t="str">
        <f t="shared" ref="O11:O24" ca="1" si="8">CONCATENATE(G11,CHAR(10),F11," --- ",H11)</f>
        <v>0
701 --- 0</v>
      </c>
      <c r="P11" s="63" t="s">
        <v>105</v>
      </c>
      <c r="R11" s="63" t="s">
        <v>94</v>
      </c>
    </row>
    <row r="12" spans="1:19" x14ac:dyDescent="0.2">
      <c r="A12" s="10">
        <v>2</v>
      </c>
      <c r="B12" s="10" t="s">
        <v>0</v>
      </c>
      <c r="C12" s="10" t="str">
        <f t="shared" si="1"/>
        <v>08:30-10:00</v>
      </c>
      <c r="D12" s="10" t="s">
        <v>57</v>
      </c>
      <c r="E12" s="10">
        <f>E11+1</f>
        <v>7</v>
      </c>
      <c r="F12" s="10">
        <f t="shared" ref="F12:F21" ca="1" si="9">INDIRECT(CONCATENATE("Sheet1!",CHAR(CODE(D12)),E12),1)</f>
        <v>702</v>
      </c>
      <c r="G12" s="10">
        <f t="shared" ref="G12:G21" ca="1" si="10">INDIRECT(CONCATENATE("Sheet1!",CHAR(CODE(D12)+1),E12),1)</f>
        <v>0</v>
      </c>
      <c r="H12" s="10">
        <f t="shared" ca="1" si="2"/>
        <v>0</v>
      </c>
      <c r="I12" s="10">
        <f t="shared" ca="1" si="3"/>
        <v>0</v>
      </c>
      <c r="J12" s="10" t="str">
        <f t="shared" ca="1" si="4"/>
        <v>Saturday08:30-10:000</v>
      </c>
      <c r="K12" s="10" t="str">
        <f t="shared" ca="1" si="5"/>
        <v>Saturday08:30-10:000</v>
      </c>
      <c r="L12" s="14">
        <f t="shared" ca="1" si="6"/>
        <v>34</v>
      </c>
      <c r="M12" s="19" t="str">
        <f t="shared" ca="1" si="7"/>
        <v/>
      </c>
      <c r="N12" s="19"/>
      <c r="O12" s="19" t="str">
        <f t="shared" ca="1" si="8"/>
        <v>0
702 --- 0</v>
      </c>
      <c r="P12" s="63" t="s">
        <v>212</v>
      </c>
      <c r="R12" s="63" t="s">
        <v>96</v>
      </c>
    </row>
    <row r="13" spans="1:19" x14ac:dyDescent="0.2">
      <c r="A13" s="10">
        <v>3</v>
      </c>
      <c r="B13" s="10" t="s">
        <v>0</v>
      </c>
      <c r="C13" s="10" t="str">
        <f t="shared" si="1"/>
        <v>08:30-10:00</v>
      </c>
      <c r="D13" s="10" t="s">
        <v>57</v>
      </c>
      <c r="E13" s="10">
        <f t="shared" ref="E13:E44" si="11">E12+1</f>
        <v>8</v>
      </c>
      <c r="F13" s="10">
        <f t="shared" ca="1" si="9"/>
        <v>703</v>
      </c>
      <c r="G13" s="10" t="str">
        <f t="shared" ca="1" si="10"/>
        <v>GED</v>
      </c>
      <c r="H13" s="10">
        <f t="shared" ca="1" si="2"/>
        <v>0</v>
      </c>
      <c r="I13" s="10" t="str">
        <f t="shared" ca="1" si="3"/>
        <v>GED</v>
      </c>
      <c r="J13" s="10" t="str">
        <f t="shared" ca="1" si="4"/>
        <v>Saturday08:30-10:000</v>
      </c>
      <c r="K13" s="10" t="str">
        <f t="shared" ca="1" si="5"/>
        <v>Saturday08:30-10:00GED</v>
      </c>
      <c r="L13" s="14">
        <f t="shared" ca="1" si="6"/>
        <v>34</v>
      </c>
      <c r="M13" s="19" t="str">
        <f t="shared" ca="1" si="7"/>
        <v>ED</v>
      </c>
      <c r="N13" s="19"/>
      <c r="O13" s="19" t="str">
        <f t="shared" ca="1" si="8"/>
        <v>GED
703 --- 0</v>
      </c>
      <c r="P13" s="63" t="s">
        <v>17</v>
      </c>
      <c r="R13" s="63" t="s">
        <v>86</v>
      </c>
    </row>
    <row r="14" spans="1:19" x14ac:dyDescent="0.2">
      <c r="A14" s="10">
        <v>4</v>
      </c>
      <c r="B14" s="10" t="s">
        <v>0</v>
      </c>
      <c r="C14" s="10" t="str">
        <f t="shared" si="1"/>
        <v>08:30-10:00</v>
      </c>
      <c r="D14" s="10" t="s">
        <v>57</v>
      </c>
      <c r="E14" s="10">
        <f t="shared" si="11"/>
        <v>9</v>
      </c>
      <c r="F14" s="10">
        <f t="shared" ca="1" si="9"/>
        <v>704</v>
      </c>
      <c r="G14" s="10">
        <f t="shared" ca="1" si="10"/>
        <v>0</v>
      </c>
      <c r="H14" s="10">
        <f t="shared" ca="1" si="2"/>
        <v>0</v>
      </c>
      <c r="I14" s="10">
        <f t="shared" ca="1" si="3"/>
        <v>0</v>
      </c>
      <c r="J14" s="10" t="str">
        <f t="shared" ca="1" si="4"/>
        <v>Saturday08:30-10:000</v>
      </c>
      <c r="K14" s="10" t="str">
        <f t="shared" ca="1" si="5"/>
        <v>Saturday08:30-10:000</v>
      </c>
      <c r="L14" s="14">
        <f t="shared" ca="1" si="6"/>
        <v>34</v>
      </c>
      <c r="M14" s="19" t="str">
        <f t="shared" ca="1" si="7"/>
        <v/>
      </c>
      <c r="N14" s="19"/>
      <c r="O14" s="19" t="str">
        <f t="shared" ca="1" si="8"/>
        <v>0
704 --- 0</v>
      </c>
      <c r="P14" s="63" t="s">
        <v>97</v>
      </c>
      <c r="R14" s="63" t="s">
        <v>98</v>
      </c>
    </row>
    <row r="15" spans="1:19" x14ac:dyDescent="0.2">
      <c r="A15" s="10">
        <v>5</v>
      </c>
      <c r="B15" s="10" t="s">
        <v>0</v>
      </c>
      <c r="C15" s="10" t="str">
        <f t="shared" si="1"/>
        <v>08:30-10:00</v>
      </c>
      <c r="D15" s="10" t="s">
        <v>57</v>
      </c>
      <c r="E15" s="10">
        <f t="shared" si="11"/>
        <v>10</v>
      </c>
      <c r="F15" s="10">
        <f t="shared" ca="1" si="9"/>
        <v>705</v>
      </c>
      <c r="G15" s="10">
        <f t="shared" ca="1" si="10"/>
        <v>0</v>
      </c>
      <c r="H15" s="10">
        <f t="shared" ca="1" si="2"/>
        <v>0</v>
      </c>
      <c r="I15" s="10">
        <f t="shared" ca="1" si="3"/>
        <v>0</v>
      </c>
      <c r="J15" s="10" t="str">
        <f t="shared" ca="1" si="4"/>
        <v>Saturday08:30-10:000</v>
      </c>
      <c r="K15" s="10" t="str">
        <f t="shared" ca="1" si="5"/>
        <v>Saturday08:30-10:000</v>
      </c>
      <c r="L15" s="14">
        <f t="shared" ca="1" si="6"/>
        <v>34</v>
      </c>
      <c r="M15" s="19" t="str">
        <f t="shared" ca="1" si="7"/>
        <v/>
      </c>
      <c r="N15" s="19"/>
      <c r="O15" s="19" t="str">
        <f t="shared" ca="1" si="8"/>
        <v>0
705 --- 0</v>
      </c>
      <c r="P15" s="63" t="s">
        <v>123</v>
      </c>
      <c r="R15" s="63" t="s">
        <v>99</v>
      </c>
    </row>
    <row r="16" spans="1:19" x14ac:dyDescent="0.2">
      <c r="A16" s="10">
        <v>6</v>
      </c>
      <c r="B16" s="10" t="s">
        <v>0</v>
      </c>
      <c r="C16" s="10" t="str">
        <f t="shared" si="1"/>
        <v>08:30-10:00</v>
      </c>
      <c r="D16" s="10" t="s">
        <v>57</v>
      </c>
      <c r="E16" s="10">
        <f t="shared" si="11"/>
        <v>11</v>
      </c>
      <c r="F16" s="10">
        <f t="shared" ca="1" si="9"/>
        <v>711</v>
      </c>
      <c r="G16" s="10">
        <f t="shared" ca="1" si="10"/>
        <v>0</v>
      </c>
      <c r="H16" s="10">
        <f t="shared" ca="1" si="2"/>
        <v>0</v>
      </c>
      <c r="I16" s="10">
        <f t="shared" ca="1" si="3"/>
        <v>0</v>
      </c>
      <c r="J16" s="10" t="str">
        <f t="shared" ca="1" si="4"/>
        <v>Saturday08:30-10:000</v>
      </c>
      <c r="K16" s="10" t="str">
        <f t="shared" ca="1" si="5"/>
        <v>Saturday08:30-10:000</v>
      </c>
      <c r="L16" s="14">
        <f t="shared" ca="1" si="6"/>
        <v>34</v>
      </c>
      <c r="M16" s="19" t="str">
        <f t="shared" ca="1" si="7"/>
        <v/>
      </c>
      <c r="N16" s="19"/>
      <c r="O16" s="19" t="str">
        <f t="shared" ca="1" si="8"/>
        <v>0
711 --- 0</v>
      </c>
      <c r="P16" s="63" t="s">
        <v>147</v>
      </c>
      <c r="R16" s="63" t="s">
        <v>100</v>
      </c>
    </row>
    <row r="17" spans="1:18" x14ac:dyDescent="0.2">
      <c r="A17" s="10">
        <v>7</v>
      </c>
      <c r="B17" s="10" t="s">
        <v>0</v>
      </c>
      <c r="C17" s="10" t="str">
        <f t="shared" si="1"/>
        <v>08:30-10:00</v>
      </c>
      <c r="D17" s="10" t="s">
        <v>57</v>
      </c>
      <c r="E17" s="10">
        <f t="shared" si="11"/>
        <v>12</v>
      </c>
      <c r="F17" s="10">
        <f t="shared" ca="1" si="9"/>
        <v>712</v>
      </c>
      <c r="G17" s="10">
        <f t="shared" ca="1" si="10"/>
        <v>0</v>
      </c>
      <c r="H17" s="10">
        <f t="shared" ca="1" si="2"/>
        <v>0</v>
      </c>
      <c r="I17" s="10">
        <f t="shared" ca="1" si="3"/>
        <v>0</v>
      </c>
      <c r="J17" s="10" t="str">
        <f t="shared" ca="1" si="4"/>
        <v>Saturday08:30-10:000</v>
      </c>
      <c r="K17" s="10" t="str">
        <f t="shared" ca="1" si="5"/>
        <v>Saturday08:30-10:000</v>
      </c>
      <c r="L17" s="14">
        <f t="shared" ca="1" si="6"/>
        <v>34</v>
      </c>
      <c r="M17" s="19" t="str">
        <f t="shared" ca="1" si="7"/>
        <v/>
      </c>
      <c r="N17" s="19"/>
      <c r="O17" s="19" t="str">
        <f t="shared" ca="1" si="8"/>
        <v>0
712 --- 0</v>
      </c>
      <c r="P17" s="63" t="s">
        <v>227</v>
      </c>
      <c r="R17" s="63" t="s">
        <v>119</v>
      </c>
    </row>
    <row r="18" spans="1:18" x14ac:dyDescent="0.2">
      <c r="A18" s="10">
        <v>8</v>
      </c>
      <c r="B18" s="10" t="s">
        <v>0</v>
      </c>
      <c r="C18" s="10" t="str">
        <f t="shared" si="1"/>
        <v>08:30-10:00</v>
      </c>
      <c r="D18" s="10" t="s">
        <v>57</v>
      </c>
      <c r="E18" s="10">
        <f t="shared" si="11"/>
        <v>13</v>
      </c>
      <c r="F18" s="10">
        <f t="shared" ca="1" si="9"/>
        <v>0</v>
      </c>
      <c r="G18" s="10">
        <f t="shared" ca="1" si="10"/>
        <v>0</v>
      </c>
      <c r="H18" s="10">
        <f t="shared" ca="1" si="2"/>
        <v>0</v>
      </c>
      <c r="I18" s="10">
        <f t="shared" ca="1" si="3"/>
        <v>0</v>
      </c>
      <c r="J18" s="10" t="str">
        <f t="shared" ca="1" si="4"/>
        <v>Saturday08:30-10:000</v>
      </c>
      <c r="K18" s="10" t="str">
        <f t="shared" ca="1" si="5"/>
        <v>Saturday08:30-10:000</v>
      </c>
      <c r="L18" s="14">
        <f t="shared" ca="1" si="6"/>
        <v>34</v>
      </c>
      <c r="M18" s="19" t="str">
        <f t="shared" ca="1" si="7"/>
        <v/>
      </c>
      <c r="N18" s="19"/>
      <c r="O18" s="19" t="str">
        <f t="shared" ca="1" si="8"/>
        <v>0
0 --- 0</v>
      </c>
      <c r="P18" s="63" t="s">
        <v>250</v>
      </c>
      <c r="R18" s="63" t="s">
        <v>132</v>
      </c>
    </row>
    <row r="19" spans="1:18" x14ac:dyDescent="0.2">
      <c r="A19" s="10">
        <v>9</v>
      </c>
      <c r="B19" s="10" t="s">
        <v>0</v>
      </c>
      <c r="C19" s="10" t="str">
        <f t="shared" si="1"/>
        <v>08:30-10:00</v>
      </c>
      <c r="D19" s="10" t="s">
        <v>57</v>
      </c>
      <c r="E19" s="10">
        <f t="shared" si="11"/>
        <v>14</v>
      </c>
      <c r="F19" s="10">
        <f t="shared" ca="1" si="9"/>
        <v>0</v>
      </c>
      <c r="G19" s="10">
        <f t="shared" ca="1" si="10"/>
        <v>0</v>
      </c>
      <c r="H19" s="10">
        <f t="shared" ca="1" si="2"/>
        <v>0</v>
      </c>
      <c r="I19" s="10">
        <f t="shared" ca="1" si="3"/>
        <v>0</v>
      </c>
      <c r="J19" s="10" t="str">
        <f t="shared" ca="1" si="4"/>
        <v>Saturday08:30-10:000</v>
      </c>
      <c r="K19" s="10" t="str">
        <f t="shared" ca="1" si="5"/>
        <v>Saturday08:30-10:000</v>
      </c>
      <c r="L19" s="14">
        <f t="shared" ca="1" si="6"/>
        <v>34</v>
      </c>
      <c r="M19" s="19" t="str">
        <f t="shared" ca="1" si="7"/>
        <v/>
      </c>
      <c r="N19" s="19"/>
      <c r="O19" s="19" t="str">
        <f t="shared" ca="1" si="8"/>
        <v>0
0 --- 0</v>
      </c>
      <c r="P19" s="63" t="s">
        <v>249</v>
      </c>
      <c r="R19" s="63" t="s">
        <v>133</v>
      </c>
    </row>
    <row r="20" spans="1:18" x14ac:dyDescent="0.2">
      <c r="A20" s="10">
        <v>10</v>
      </c>
      <c r="B20" s="10" t="s">
        <v>0</v>
      </c>
      <c r="C20" s="10" t="str">
        <f t="shared" si="1"/>
        <v>08:30-10:00</v>
      </c>
      <c r="D20" s="10" t="s">
        <v>57</v>
      </c>
      <c r="E20" s="10">
        <f t="shared" si="11"/>
        <v>15</v>
      </c>
      <c r="F20" s="10">
        <f t="shared" ca="1" si="9"/>
        <v>0</v>
      </c>
      <c r="G20" s="10">
        <f t="shared" ca="1" si="10"/>
        <v>0</v>
      </c>
      <c r="H20" s="10">
        <f t="shared" ca="1" si="2"/>
        <v>0</v>
      </c>
      <c r="I20" s="10">
        <f t="shared" ca="1" si="3"/>
        <v>0</v>
      </c>
      <c r="J20" s="10" t="str">
        <f t="shared" ca="1" si="4"/>
        <v>Saturday08:30-10:000</v>
      </c>
      <c r="K20" s="10" t="str">
        <f t="shared" ca="1" si="5"/>
        <v>Saturday08:30-10:000</v>
      </c>
      <c r="L20" s="14">
        <f t="shared" ca="1" si="6"/>
        <v>34</v>
      </c>
      <c r="M20" s="19" t="str">
        <f t="shared" ca="1" si="7"/>
        <v/>
      </c>
      <c r="N20" s="19"/>
      <c r="O20" s="19" t="str">
        <f t="shared" ca="1" si="8"/>
        <v>0
0 --- 0</v>
      </c>
      <c r="P20" s="63" t="s">
        <v>222</v>
      </c>
      <c r="R20" s="63" t="s">
        <v>149</v>
      </c>
    </row>
    <row r="21" spans="1:18" x14ac:dyDescent="0.2">
      <c r="A21" s="10">
        <v>11</v>
      </c>
      <c r="B21" s="10" t="s">
        <v>0</v>
      </c>
      <c r="C21" s="10" t="str">
        <f t="shared" si="1"/>
        <v>08:30-10:00</v>
      </c>
      <c r="D21" s="10" t="s">
        <v>57</v>
      </c>
      <c r="E21" s="10">
        <f t="shared" si="11"/>
        <v>16</v>
      </c>
      <c r="F21" s="10" t="str">
        <f t="shared" ca="1" si="9"/>
        <v>L-Yarn1</v>
      </c>
      <c r="G21" s="10">
        <f t="shared" ca="1" si="10"/>
        <v>0</v>
      </c>
      <c r="H21" s="10">
        <f t="shared" ca="1" si="2"/>
        <v>0</v>
      </c>
      <c r="I21" s="10">
        <f t="shared" ca="1" si="3"/>
        <v>0</v>
      </c>
      <c r="J21" s="10" t="str">
        <f t="shared" ca="1" si="4"/>
        <v>Saturday08:30-10:000</v>
      </c>
      <c r="K21" s="10" t="str">
        <f t="shared" ca="1" si="5"/>
        <v>Saturday08:30-10:000</v>
      </c>
      <c r="L21" s="14">
        <f t="shared" ca="1" si="6"/>
        <v>34</v>
      </c>
      <c r="M21" s="19" t="str">
        <f t="shared" ca="1" si="7"/>
        <v/>
      </c>
      <c r="N21" s="19"/>
      <c r="O21" s="19" t="str">
        <f t="shared" ca="1" si="8"/>
        <v>0
L-Yarn1 --- 0</v>
      </c>
      <c r="P21" s="63" t="s">
        <v>23</v>
      </c>
      <c r="R21" s="63" t="s">
        <v>176</v>
      </c>
    </row>
    <row r="22" spans="1:18" x14ac:dyDescent="0.2">
      <c r="A22" s="10">
        <v>12</v>
      </c>
      <c r="B22" s="10" t="s">
        <v>0</v>
      </c>
      <c r="C22" s="10" t="str">
        <f t="shared" si="1"/>
        <v>08:30-10:00</v>
      </c>
      <c r="D22" s="10" t="s">
        <v>57</v>
      </c>
      <c r="E22" s="10">
        <f t="shared" si="11"/>
        <v>17</v>
      </c>
      <c r="F22" s="10" t="str">
        <f ca="1">INDIRECT(CONCATENATE("Sheet1!",CHAR(CODE(D22)),E22),1)</f>
        <v>L-Yarn2</v>
      </c>
      <c r="G22" s="10">
        <f ca="1">INDIRECT(CONCATENATE("Sheet1!",CHAR(CODE(D22)+1),E22),1)</f>
        <v>0</v>
      </c>
      <c r="H22" s="10">
        <f t="shared" ca="1" si="2"/>
        <v>0</v>
      </c>
      <c r="I22" s="10">
        <f t="shared" ca="1" si="3"/>
        <v>0</v>
      </c>
      <c r="J22" s="10" t="str">
        <f t="shared" ca="1" si="4"/>
        <v>Saturday08:30-10:000</v>
      </c>
      <c r="K22" s="10" t="str">
        <f t="shared" ca="1" si="5"/>
        <v>Saturday08:30-10:000</v>
      </c>
      <c r="L22" s="14">
        <f t="shared" ca="1" si="6"/>
        <v>34</v>
      </c>
      <c r="M22" s="19" t="str">
        <f t="shared" ca="1" si="7"/>
        <v/>
      </c>
      <c r="N22" s="19"/>
      <c r="O22" s="19" t="str">
        <f t="shared" ca="1" si="8"/>
        <v>0
L-Yarn2 --- 0</v>
      </c>
      <c r="P22" s="63" t="s">
        <v>244</v>
      </c>
      <c r="R22" s="63" t="s">
        <v>181</v>
      </c>
    </row>
    <row r="23" spans="1:18" x14ac:dyDescent="0.2">
      <c r="A23" s="10">
        <v>13</v>
      </c>
      <c r="B23" s="10" t="s">
        <v>0</v>
      </c>
      <c r="C23" s="10" t="str">
        <f t="shared" si="1"/>
        <v>08:30-10:00</v>
      </c>
      <c r="D23" s="10" t="s">
        <v>57</v>
      </c>
      <c r="E23" s="10">
        <f t="shared" si="11"/>
        <v>18</v>
      </c>
      <c r="F23" s="10" t="str">
        <f ca="1">INDIRECT(CONCATENATE("Sheet1!",CHAR(CODE(D23)),E23),1)</f>
        <v>L-Fab</v>
      </c>
      <c r="G23" s="10">
        <f ca="1">INDIRECT(CONCATENATE("Sheet1!",CHAR(CODE(D23)+1),E23),1)</f>
        <v>0</v>
      </c>
      <c r="H23" s="10">
        <f t="shared" ca="1" si="2"/>
        <v>0</v>
      </c>
      <c r="I23" s="10">
        <f t="shared" ca="1" si="3"/>
        <v>0</v>
      </c>
      <c r="J23" s="10" t="str">
        <f t="shared" ca="1" si="4"/>
        <v>Saturday08:30-10:000</v>
      </c>
      <c r="K23" s="10" t="str">
        <f t="shared" ca="1" si="5"/>
        <v>Saturday08:30-10:000</v>
      </c>
      <c r="L23" s="14">
        <f t="shared" ca="1" si="6"/>
        <v>34</v>
      </c>
      <c r="M23" s="19" t="str">
        <f t="shared" ca="1" si="7"/>
        <v/>
      </c>
      <c r="N23" s="19"/>
      <c r="O23" s="19" t="str">
        <f t="shared" ca="1" si="8"/>
        <v>0
L-Fab --- 0</v>
      </c>
      <c r="P23" s="63" t="s">
        <v>26</v>
      </c>
      <c r="R23" s="63" t="s">
        <v>182</v>
      </c>
    </row>
    <row r="24" spans="1:18" x14ac:dyDescent="0.2">
      <c r="A24" s="10">
        <v>14</v>
      </c>
      <c r="B24" s="10" t="s">
        <v>0</v>
      </c>
      <c r="C24" s="10" t="str">
        <f t="shared" si="1"/>
        <v>08:30-10:00</v>
      </c>
      <c r="D24" s="10" t="s">
        <v>57</v>
      </c>
      <c r="E24" s="10">
        <f t="shared" si="11"/>
        <v>19</v>
      </c>
      <c r="F24" s="10" t="str">
        <f ca="1">INDIRECT(CONCATENATE("Sheet1!",CHAR(CODE(D24)),E24),1)</f>
        <v>L-Col</v>
      </c>
      <c r="G24" s="10">
        <f ca="1">INDIRECT(CONCATENATE("Sheet1!",CHAR(CODE(D24)+1),E24),1)</f>
        <v>0</v>
      </c>
      <c r="H24" s="10">
        <f t="shared" ca="1" si="2"/>
        <v>0</v>
      </c>
      <c r="I24" s="10">
        <f t="shared" ca="1" si="3"/>
        <v>0</v>
      </c>
      <c r="J24" s="10" t="str">
        <f t="shared" ca="1" si="4"/>
        <v>Saturday08:30-10:000</v>
      </c>
      <c r="K24" s="10" t="str">
        <f t="shared" ca="1" si="5"/>
        <v>Saturday08:30-10:000</v>
      </c>
      <c r="L24" s="14">
        <f t="shared" ca="1" si="6"/>
        <v>34</v>
      </c>
      <c r="M24" s="19" t="str">
        <f t="shared" ca="1" si="7"/>
        <v/>
      </c>
      <c r="N24" s="19"/>
      <c r="O24" s="19" t="str">
        <f t="shared" ca="1" si="8"/>
        <v>0
L-Col --- 0</v>
      </c>
      <c r="P24" s="63" t="s">
        <v>211</v>
      </c>
      <c r="R24" s="63" t="s">
        <v>183</v>
      </c>
    </row>
    <row r="25" spans="1:18" x14ac:dyDescent="0.2">
      <c r="A25" s="10">
        <v>15</v>
      </c>
      <c r="B25" s="10" t="s">
        <v>0</v>
      </c>
      <c r="C25" s="10" t="str">
        <f t="shared" ref="C25:C41" si="12">LOOKUP(D25,$L$1:$L$6,$K$1:$K$6)</f>
        <v>08:30-10:00</v>
      </c>
      <c r="D25" s="10" t="s">
        <v>57</v>
      </c>
      <c r="E25" s="10">
        <f t="shared" si="11"/>
        <v>20</v>
      </c>
      <c r="F25" s="10" t="str">
        <f t="shared" ref="F25:F41" ca="1" si="13">INDIRECT(CONCATENATE("Sheet1!",CHAR(CODE(D25)),E25),1)</f>
        <v>L-App</v>
      </c>
      <c r="G25" s="10">
        <f t="shared" ref="G25:G41" ca="1" si="14">INDIRECT(CONCATENATE("Sheet1!",CHAR(CODE(D25)+1),E25),1)</f>
        <v>0</v>
      </c>
      <c r="H25" s="10">
        <f t="shared" ref="H25:H30" ca="1" si="15">INDIRECT(CONCATENATE("Sheet1!",CHAR(CODE(D25)+2),E25),1)</f>
        <v>0</v>
      </c>
      <c r="I25" s="10">
        <f t="shared" ref="I25:I41" ca="1" si="16">IFERROR(MID(G25,SEARCH("(",G25,1),12),G25)</f>
        <v>0</v>
      </c>
      <c r="J25" s="10" t="str">
        <f t="shared" ref="J25:J41" ca="1" si="17">CONCATENATE(B25,C25,H25)</f>
        <v>Saturday08:30-10:000</v>
      </c>
      <c r="K25" s="10" t="str">
        <f t="shared" ref="K25:K41" ca="1" si="18">CONCATENATE(B25,C25,I25)</f>
        <v>Saturday08:30-10:000</v>
      </c>
      <c r="L25" s="14">
        <f t="shared" ca="1" si="6"/>
        <v>34</v>
      </c>
      <c r="M25" s="19" t="str">
        <f t="shared" ref="M25:M41" ca="1" si="19">IFERROR(MID(I25,2,4),I25)</f>
        <v/>
      </c>
      <c r="N25" s="19"/>
      <c r="O25" s="19" t="str">
        <f t="shared" ref="O25:O41" ca="1" si="20">CONCATENATE(G25,CHAR(10),F25," --- ",H25)</f>
        <v>0
L-App --- 0</v>
      </c>
      <c r="P25" s="63" t="s">
        <v>144</v>
      </c>
      <c r="R25" s="63" t="s">
        <v>184</v>
      </c>
    </row>
    <row r="26" spans="1:18" x14ac:dyDescent="0.2">
      <c r="A26" s="10">
        <v>16</v>
      </c>
      <c r="B26" s="10" t="s">
        <v>0</v>
      </c>
      <c r="C26" s="10" t="str">
        <f t="shared" si="12"/>
        <v>08:30-10:00</v>
      </c>
      <c r="D26" s="10" t="s">
        <v>57</v>
      </c>
      <c r="E26" s="10">
        <f t="shared" si="11"/>
        <v>21</v>
      </c>
      <c r="F26" s="10" t="str">
        <f t="shared" ca="1" si="13"/>
        <v>L-Col</v>
      </c>
      <c r="G26" s="10">
        <f t="shared" ca="1" si="14"/>
        <v>0</v>
      </c>
      <c r="H26" s="10">
        <f t="shared" ca="1" si="15"/>
        <v>0</v>
      </c>
      <c r="I26" s="10">
        <f t="shared" ca="1" si="16"/>
        <v>0</v>
      </c>
      <c r="J26" s="10" t="str">
        <f t="shared" ca="1" si="17"/>
        <v>Saturday08:30-10:000</v>
      </c>
      <c r="K26" s="10" t="str">
        <f t="shared" ca="1" si="18"/>
        <v>Saturday08:30-10:000</v>
      </c>
      <c r="L26" s="14">
        <f t="shared" ca="1" si="6"/>
        <v>34</v>
      </c>
      <c r="M26" s="19" t="str">
        <f t="shared" ca="1" si="19"/>
        <v/>
      </c>
      <c r="N26" s="19"/>
      <c r="O26" s="19" t="str">
        <f t="shared" ca="1" si="20"/>
        <v>0
L-Col --- 0</v>
      </c>
      <c r="P26" s="63" t="s">
        <v>89</v>
      </c>
      <c r="R26" s="63" t="s">
        <v>191</v>
      </c>
    </row>
    <row r="27" spans="1:18" x14ac:dyDescent="0.2">
      <c r="A27" s="10">
        <v>17</v>
      </c>
      <c r="B27" s="10" t="s">
        <v>0</v>
      </c>
      <c r="C27" s="10" t="str">
        <f t="shared" si="12"/>
        <v>08:30-10:00</v>
      </c>
      <c r="D27" s="10" t="s">
        <v>57</v>
      </c>
      <c r="E27" s="10">
        <f t="shared" si="11"/>
        <v>22</v>
      </c>
      <c r="F27" s="10" t="str">
        <f t="shared" ca="1" si="13"/>
        <v>L-Drw</v>
      </c>
      <c r="G27" s="10" t="str">
        <f t="shared" ca="1" si="14"/>
        <v xml:space="preserve">TE225(L2T2)B </v>
      </c>
      <c r="H27" s="10">
        <f t="shared" ca="1" si="15"/>
        <v>0</v>
      </c>
      <c r="I27" s="10" t="str">
        <f t="shared" ca="1" si="16"/>
        <v xml:space="preserve">(L2T2)B </v>
      </c>
      <c r="J27" s="10" t="str">
        <f t="shared" ca="1" si="17"/>
        <v>Saturday08:30-10:000</v>
      </c>
      <c r="K27" s="10" t="str">
        <f t="shared" ca="1" si="18"/>
        <v xml:space="preserve">Saturday08:30-10:00(L2T2)B </v>
      </c>
      <c r="L27" s="14">
        <f t="shared" ca="1" si="6"/>
        <v>34</v>
      </c>
      <c r="M27" s="19" t="str">
        <f t="shared" ca="1" si="19"/>
        <v>L2T2</v>
      </c>
      <c r="N27" s="19"/>
      <c r="O27" s="19" t="str">
        <f t="shared" ca="1" si="20"/>
        <v>TE225(L2T2)B 
L-Drw --- 0</v>
      </c>
      <c r="P27" s="63" t="s">
        <v>213</v>
      </c>
      <c r="R27" s="63" t="s">
        <v>196</v>
      </c>
    </row>
    <row r="28" spans="1:18" x14ac:dyDescent="0.2">
      <c r="A28" s="10">
        <v>18</v>
      </c>
      <c r="B28" s="10" t="s">
        <v>0</v>
      </c>
      <c r="C28" s="10" t="str">
        <f t="shared" si="12"/>
        <v>08:30-10:00</v>
      </c>
      <c r="D28" s="10" t="s">
        <v>57</v>
      </c>
      <c r="E28" s="10">
        <f t="shared" si="11"/>
        <v>23</v>
      </c>
      <c r="F28" s="10" t="str">
        <f t="shared" ca="1" si="13"/>
        <v>L-QC2
708</v>
      </c>
      <c r="G28" s="10">
        <f t="shared" ca="1" si="14"/>
        <v>0</v>
      </c>
      <c r="H28" s="10">
        <f t="shared" ca="1" si="15"/>
        <v>0</v>
      </c>
      <c r="I28" s="10">
        <f t="shared" ca="1" si="16"/>
        <v>0</v>
      </c>
      <c r="J28" s="10" t="str">
        <f t="shared" ca="1" si="17"/>
        <v>Saturday08:30-10:000</v>
      </c>
      <c r="K28" s="10" t="str">
        <f t="shared" ca="1" si="18"/>
        <v>Saturday08:30-10:000</v>
      </c>
      <c r="L28" s="14">
        <f t="shared" ca="1" si="6"/>
        <v>34</v>
      </c>
      <c r="M28" s="19" t="str">
        <f t="shared" ca="1" si="19"/>
        <v/>
      </c>
      <c r="N28" s="19"/>
      <c r="O28" s="19" t="str">
        <f t="shared" ca="1" si="20"/>
        <v>0
L-QC2
708 --- 0</v>
      </c>
      <c r="P28" s="63" t="s">
        <v>263</v>
      </c>
      <c r="R28" s="63" t="s">
        <v>192</v>
      </c>
    </row>
    <row r="29" spans="1:18" x14ac:dyDescent="0.2">
      <c r="A29" s="10">
        <v>19</v>
      </c>
      <c r="B29" s="10" t="s">
        <v>0</v>
      </c>
      <c r="C29" s="10" t="str">
        <f t="shared" si="12"/>
        <v>08:30-10:00</v>
      </c>
      <c r="D29" s="10" t="s">
        <v>57</v>
      </c>
      <c r="E29" s="10">
        <f t="shared" si="11"/>
        <v>24</v>
      </c>
      <c r="F29" s="10">
        <f t="shared" ca="1" si="13"/>
        <v>501</v>
      </c>
      <c r="G29" s="10">
        <f t="shared" ca="1" si="14"/>
        <v>0</v>
      </c>
      <c r="H29" s="10">
        <f t="shared" ca="1" si="15"/>
        <v>0</v>
      </c>
      <c r="I29" s="10">
        <f t="shared" ca="1" si="16"/>
        <v>0</v>
      </c>
      <c r="J29" s="10" t="str">
        <f t="shared" ca="1" si="17"/>
        <v>Saturday08:30-10:000</v>
      </c>
      <c r="K29" s="10" t="str">
        <f t="shared" ca="1" si="18"/>
        <v>Saturday08:30-10:000</v>
      </c>
      <c r="L29" s="14">
        <f t="shared" ca="1" si="6"/>
        <v>34</v>
      </c>
      <c r="M29" s="19" t="str">
        <f t="shared" ca="1" si="19"/>
        <v/>
      </c>
      <c r="N29" s="19"/>
      <c r="O29" s="19" t="str">
        <f t="shared" ca="1" si="20"/>
        <v>0
501 --- 0</v>
      </c>
      <c r="P29" s="63" t="s">
        <v>175</v>
      </c>
      <c r="R29" s="63" t="s">
        <v>338</v>
      </c>
    </row>
    <row r="30" spans="1:18" x14ac:dyDescent="0.2">
      <c r="A30" s="10">
        <v>20</v>
      </c>
      <c r="B30" s="10" t="s">
        <v>0</v>
      </c>
      <c r="C30" s="10" t="str">
        <f t="shared" si="12"/>
        <v>08:30-10:00</v>
      </c>
      <c r="D30" s="10" t="s">
        <v>57</v>
      </c>
      <c r="E30" s="10">
        <f t="shared" si="11"/>
        <v>25</v>
      </c>
      <c r="F30" s="10" t="str">
        <f t="shared" ca="1" si="13"/>
        <v>L-Elec 505</v>
      </c>
      <c r="G30" s="10">
        <f t="shared" ca="1" si="14"/>
        <v>0</v>
      </c>
      <c r="H30" s="10">
        <f t="shared" ca="1" si="15"/>
        <v>0</v>
      </c>
      <c r="I30" s="10">
        <f t="shared" ca="1" si="16"/>
        <v>0</v>
      </c>
      <c r="J30" s="10" t="str">
        <f t="shared" ca="1" si="17"/>
        <v>Saturday08:30-10:000</v>
      </c>
      <c r="K30" s="10" t="str">
        <f t="shared" ca="1" si="18"/>
        <v>Saturday08:30-10:000</v>
      </c>
      <c r="L30" s="14">
        <f t="shared" ca="1" si="6"/>
        <v>34</v>
      </c>
      <c r="M30" s="19" t="str">
        <f t="shared" ca="1" si="19"/>
        <v/>
      </c>
      <c r="N30" s="19"/>
      <c r="O30" s="19" t="str">
        <f t="shared" ca="1" si="20"/>
        <v>0
L-Elec 505 --- 0</v>
      </c>
      <c r="P30" s="63" t="s">
        <v>127</v>
      </c>
      <c r="R30" s="63" t="s">
        <v>326</v>
      </c>
    </row>
    <row r="31" spans="1:18" x14ac:dyDescent="0.2">
      <c r="A31" s="10">
        <v>21</v>
      </c>
      <c r="B31" s="10" t="s">
        <v>0</v>
      </c>
      <c r="C31" s="10" t="str">
        <f t="shared" si="12"/>
        <v>08:30-10:00</v>
      </c>
      <c r="D31" s="10" t="s">
        <v>57</v>
      </c>
      <c r="E31" s="10">
        <f t="shared" si="11"/>
        <v>26</v>
      </c>
      <c r="F31" s="10">
        <f t="shared" ca="1" si="13"/>
        <v>0</v>
      </c>
      <c r="G31" s="10">
        <f t="shared" ca="1" si="14"/>
        <v>0</v>
      </c>
      <c r="H31" s="10">
        <f ca="1">INDIRECT(CONCATENATE("Sheet1!",CHAR(CODE(D31)+5),E31),1)</f>
        <v>0</v>
      </c>
      <c r="I31" s="10">
        <f t="shared" ca="1" si="16"/>
        <v>0</v>
      </c>
      <c r="J31" s="10" t="str">
        <f t="shared" ca="1" si="17"/>
        <v>Saturday08:30-10:000</v>
      </c>
      <c r="K31" s="10" t="str">
        <f t="shared" ca="1" si="18"/>
        <v>Saturday08:30-10:000</v>
      </c>
      <c r="L31" s="14">
        <f t="shared" ca="1" si="6"/>
        <v>34</v>
      </c>
      <c r="M31" s="19" t="str">
        <f t="shared" ca="1" si="19"/>
        <v/>
      </c>
      <c r="N31" s="19"/>
      <c r="O31" s="19" t="str">
        <f t="shared" ca="1" si="20"/>
        <v>0
0 --- 0</v>
      </c>
      <c r="P31" s="63" t="s">
        <v>209</v>
      </c>
      <c r="R31" s="63" t="s">
        <v>314</v>
      </c>
    </row>
    <row r="32" spans="1:18" x14ac:dyDescent="0.2">
      <c r="A32" s="10">
        <v>22</v>
      </c>
      <c r="B32" s="10" t="s">
        <v>0</v>
      </c>
      <c r="C32" s="10" t="str">
        <f t="shared" si="12"/>
        <v>08:30-10:00</v>
      </c>
      <c r="D32" s="10" t="s">
        <v>57</v>
      </c>
      <c r="E32" s="10">
        <f t="shared" si="11"/>
        <v>27</v>
      </c>
      <c r="F32" s="10">
        <f t="shared" ca="1" si="13"/>
        <v>502</v>
      </c>
      <c r="G32" s="10">
        <f t="shared" ca="1" si="14"/>
        <v>0</v>
      </c>
      <c r="H32" s="10">
        <f t="shared" ref="H32:H44" ca="1" si="21">INDIRECT(CONCATENATE("Sheet1!",CHAR(CODE(D32)+5),E32),1)</f>
        <v>0</v>
      </c>
      <c r="I32" s="10">
        <f t="shared" ca="1" si="16"/>
        <v>0</v>
      </c>
      <c r="J32" s="10" t="str">
        <f t="shared" ca="1" si="17"/>
        <v>Saturday08:30-10:000</v>
      </c>
      <c r="K32" s="10" t="str">
        <f t="shared" ca="1" si="18"/>
        <v>Saturday08:30-10:000</v>
      </c>
      <c r="L32" s="14">
        <f t="shared" ca="1" si="6"/>
        <v>34</v>
      </c>
      <c r="M32" s="19" t="str">
        <f t="shared" ca="1" si="19"/>
        <v/>
      </c>
      <c r="N32" s="19"/>
      <c r="O32" s="19" t="str">
        <f t="shared" ca="1" si="20"/>
        <v>0
502 --- 0</v>
      </c>
      <c r="P32" s="63" t="s">
        <v>224</v>
      </c>
      <c r="R32" s="63" t="s">
        <v>328</v>
      </c>
    </row>
    <row r="33" spans="1:18" x14ac:dyDescent="0.2">
      <c r="A33" s="10">
        <v>23</v>
      </c>
      <c r="B33" s="10" t="s">
        <v>0</v>
      </c>
      <c r="C33" s="10" t="str">
        <f t="shared" si="12"/>
        <v>08:30-10:00</v>
      </c>
      <c r="D33" s="10" t="s">
        <v>57</v>
      </c>
      <c r="E33" s="10">
        <f t="shared" si="11"/>
        <v>28</v>
      </c>
      <c r="F33" s="10" t="str">
        <f t="shared" ca="1" si="13"/>
        <v>L-Chem</v>
      </c>
      <c r="G33" s="10">
        <f t="shared" ca="1" si="14"/>
        <v>0</v>
      </c>
      <c r="H33" s="10">
        <f t="shared" ca="1" si="21"/>
        <v>0</v>
      </c>
      <c r="I33" s="10">
        <f t="shared" ca="1" si="16"/>
        <v>0</v>
      </c>
      <c r="J33" s="10" t="str">
        <f t="shared" ca="1" si="17"/>
        <v>Saturday08:30-10:000</v>
      </c>
      <c r="K33" s="10" t="str">
        <f t="shared" ca="1" si="18"/>
        <v>Saturday08:30-10:000</v>
      </c>
      <c r="L33" s="14">
        <f t="shared" ca="1" si="6"/>
        <v>34</v>
      </c>
      <c r="M33" s="19" t="str">
        <f t="shared" ca="1" si="19"/>
        <v/>
      </c>
      <c r="N33" s="19"/>
      <c r="O33" s="19" t="str">
        <f t="shared" ca="1" si="20"/>
        <v>0
L-Chem --- 0</v>
      </c>
      <c r="P33" s="63" t="s">
        <v>120</v>
      </c>
      <c r="R33" s="63" t="s">
        <v>322</v>
      </c>
    </row>
    <row r="34" spans="1:18" x14ac:dyDescent="0.2">
      <c r="A34" s="10">
        <v>24</v>
      </c>
      <c r="B34" s="10" t="s">
        <v>0</v>
      </c>
      <c r="C34" s="10" t="str">
        <f t="shared" si="12"/>
        <v>08:30-10:00</v>
      </c>
      <c r="D34" s="10" t="s">
        <v>57</v>
      </c>
      <c r="E34" s="10">
        <f t="shared" si="11"/>
        <v>29</v>
      </c>
      <c r="F34" s="10">
        <f t="shared" ca="1" si="13"/>
        <v>0</v>
      </c>
      <c r="G34" s="10">
        <f t="shared" ca="1" si="14"/>
        <v>0</v>
      </c>
      <c r="H34" s="10">
        <f t="shared" ca="1" si="21"/>
        <v>0</v>
      </c>
      <c r="I34" s="10">
        <f t="shared" ca="1" si="16"/>
        <v>0</v>
      </c>
      <c r="J34" s="10" t="str">
        <f t="shared" ca="1" si="17"/>
        <v>Saturday08:30-10:000</v>
      </c>
      <c r="K34" s="10" t="str">
        <f t="shared" ca="1" si="18"/>
        <v>Saturday08:30-10:000</v>
      </c>
      <c r="L34" s="14">
        <f t="shared" ca="1" si="6"/>
        <v>34</v>
      </c>
      <c r="M34" s="19" t="str">
        <f t="shared" ca="1" si="19"/>
        <v/>
      </c>
      <c r="N34" s="19"/>
      <c r="O34" s="19" t="str">
        <f t="shared" ca="1" si="20"/>
        <v>0
0 --- 0</v>
      </c>
      <c r="P34" s="63" t="s">
        <v>25</v>
      </c>
      <c r="R34" s="63" t="s">
        <v>332</v>
      </c>
    </row>
    <row r="35" spans="1:18" x14ac:dyDescent="0.2">
      <c r="A35" s="10">
        <v>25</v>
      </c>
      <c r="B35" s="10" t="s">
        <v>0</v>
      </c>
      <c r="C35" s="10" t="str">
        <f t="shared" si="12"/>
        <v>08:30-10:00</v>
      </c>
      <c r="D35" s="10" t="s">
        <v>57</v>
      </c>
      <c r="E35" s="10">
        <f t="shared" si="11"/>
        <v>30</v>
      </c>
      <c r="F35" s="10">
        <f t="shared" ca="1" si="13"/>
        <v>0</v>
      </c>
      <c r="G35" s="10">
        <f t="shared" ca="1" si="14"/>
        <v>0</v>
      </c>
      <c r="H35" s="10">
        <f t="shared" ca="1" si="21"/>
        <v>0</v>
      </c>
      <c r="I35" s="10">
        <f t="shared" ca="1" si="16"/>
        <v>0</v>
      </c>
      <c r="J35" s="10" t="str">
        <f t="shared" ca="1" si="17"/>
        <v>Saturday08:30-10:000</v>
      </c>
      <c r="K35" s="10" t="str">
        <f t="shared" ca="1" si="18"/>
        <v>Saturday08:30-10:000</v>
      </c>
      <c r="L35" s="14">
        <f t="shared" ca="1" si="6"/>
        <v>34</v>
      </c>
      <c r="M35" s="19" t="str">
        <f t="shared" ca="1" si="19"/>
        <v/>
      </c>
      <c r="N35" s="19"/>
      <c r="O35" s="19" t="str">
        <f t="shared" ca="1" si="20"/>
        <v>0
0 --- 0</v>
      </c>
      <c r="P35" s="63" t="s">
        <v>204</v>
      </c>
      <c r="R35" s="63" t="s">
        <v>316</v>
      </c>
    </row>
    <row r="36" spans="1:18" x14ac:dyDescent="0.2">
      <c r="A36" s="10">
        <v>26</v>
      </c>
      <c r="B36" s="10" t="s">
        <v>0</v>
      </c>
      <c r="C36" s="10" t="str">
        <f t="shared" si="12"/>
        <v>08:30-10:00</v>
      </c>
      <c r="D36" s="10" t="s">
        <v>57</v>
      </c>
      <c r="E36" s="10">
        <f t="shared" si="11"/>
        <v>31</v>
      </c>
      <c r="F36" s="10">
        <f t="shared" ca="1" si="13"/>
        <v>0</v>
      </c>
      <c r="G36" s="10">
        <f t="shared" ca="1" si="14"/>
        <v>0</v>
      </c>
      <c r="H36" s="10">
        <f t="shared" ca="1" si="21"/>
        <v>0</v>
      </c>
      <c r="I36" s="10">
        <f t="shared" ca="1" si="16"/>
        <v>0</v>
      </c>
      <c r="J36" s="10" t="str">
        <f t="shared" ca="1" si="17"/>
        <v>Saturday08:30-10:000</v>
      </c>
      <c r="K36" s="10" t="str">
        <f t="shared" ca="1" si="18"/>
        <v>Saturday08:30-10:000</v>
      </c>
      <c r="L36" s="14">
        <f t="shared" ca="1" si="6"/>
        <v>34</v>
      </c>
      <c r="M36" s="19" t="str">
        <f t="shared" ca="1" si="19"/>
        <v/>
      </c>
      <c r="N36" s="19"/>
      <c r="O36" s="19" t="str">
        <f t="shared" ca="1" si="20"/>
        <v>0
0 --- 0</v>
      </c>
      <c r="P36" s="63" t="s">
        <v>269</v>
      </c>
      <c r="R36" s="63" t="s">
        <v>306</v>
      </c>
    </row>
    <row r="37" spans="1:18" x14ac:dyDescent="0.2">
      <c r="A37" s="10">
        <v>27</v>
      </c>
      <c r="B37" s="10" t="s">
        <v>0</v>
      </c>
      <c r="C37" s="10" t="str">
        <f t="shared" si="12"/>
        <v>08:30-10:00</v>
      </c>
      <c r="D37" s="10" t="s">
        <v>57</v>
      </c>
      <c r="E37" s="10">
        <f t="shared" si="11"/>
        <v>32</v>
      </c>
      <c r="F37" s="10">
        <f t="shared" ca="1" si="13"/>
        <v>0</v>
      </c>
      <c r="G37" s="10">
        <f t="shared" ca="1" si="14"/>
        <v>0</v>
      </c>
      <c r="H37" s="10">
        <f t="shared" ca="1" si="21"/>
        <v>0</v>
      </c>
      <c r="I37" s="10">
        <f t="shared" ca="1" si="16"/>
        <v>0</v>
      </c>
      <c r="J37" s="10" t="str">
        <f t="shared" ca="1" si="17"/>
        <v>Saturday08:30-10:000</v>
      </c>
      <c r="K37" s="10" t="str">
        <f t="shared" ca="1" si="18"/>
        <v>Saturday08:30-10:000</v>
      </c>
      <c r="L37" s="14">
        <f t="shared" ca="1" si="6"/>
        <v>34</v>
      </c>
      <c r="M37" s="19" t="str">
        <f t="shared" ca="1" si="19"/>
        <v/>
      </c>
      <c r="N37" s="19"/>
      <c r="O37" s="19" t="str">
        <f t="shared" ca="1" si="20"/>
        <v>0
0 --- 0</v>
      </c>
      <c r="P37" s="63" t="s">
        <v>271</v>
      </c>
      <c r="R37" s="63" t="s">
        <v>336</v>
      </c>
    </row>
    <row r="38" spans="1:18" x14ac:dyDescent="0.2">
      <c r="A38" s="10">
        <v>28</v>
      </c>
      <c r="B38" s="10" t="s">
        <v>0</v>
      </c>
      <c r="C38" s="10" t="str">
        <f t="shared" si="12"/>
        <v>08:30-10:00</v>
      </c>
      <c r="D38" s="10" t="s">
        <v>57</v>
      </c>
      <c r="E38" s="10">
        <f t="shared" si="11"/>
        <v>33</v>
      </c>
      <c r="F38" s="10">
        <f t="shared" ca="1" si="13"/>
        <v>0</v>
      </c>
      <c r="G38" s="10">
        <f t="shared" ca="1" si="14"/>
        <v>0</v>
      </c>
      <c r="H38" s="10">
        <f t="shared" ca="1" si="21"/>
        <v>0</v>
      </c>
      <c r="I38" s="10">
        <f t="shared" ca="1" si="16"/>
        <v>0</v>
      </c>
      <c r="J38" s="10" t="str">
        <f t="shared" ca="1" si="17"/>
        <v>Saturday08:30-10:000</v>
      </c>
      <c r="K38" s="10" t="str">
        <f t="shared" ca="1" si="18"/>
        <v>Saturday08:30-10:000</v>
      </c>
      <c r="L38" s="14">
        <f t="shared" ca="1" si="6"/>
        <v>34</v>
      </c>
      <c r="M38" s="19" t="str">
        <f t="shared" ca="1" si="19"/>
        <v/>
      </c>
      <c r="N38" s="19"/>
      <c r="O38" s="19" t="str">
        <f t="shared" ca="1" si="20"/>
        <v>0
0 --- 0</v>
      </c>
      <c r="P38" s="63" t="s">
        <v>217</v>
      </c>
      <c r="R38" s="63" t="s">
        <v>312</v>
      </c>
    </row>
    <row r="39" spans="1:18" x14ac:dyDescent="0.2">
      <c r="A39" s="10">
        <v>29</v>
      </c>
      <c r="B39" s="10" t="s">
        <v>0</v>
      </c>
      <c r="C39" s="10" t="str">
        <f t="shared" si="12"/>
        <v>08:30-10:00</v>
      </c>
      <c r="D39" s="10" t="s">
        <v>57</v>
      </c>
      <c r="E39" s="10">
        <f t="shared" si="11"/>
        <v>34</v>
      </c>
      <c r="F39" s="10">
        <f t="shared" ca="1" si="13"/>
        <v>0</v>
      </c>
      <c r="G39" s="10">
        <f t="shared" ca="1" si="14"/>
        <v>0</v>
      </c>
      <c r="H39" s="10">
        <f t="shared" ca="1" si="21"/>
        <v>0</v>
      </c>
      <c r="I39" s="10">
        <f t="shared" ca="1" si="16"/>
        <v>0</v>
      </c>
      <c r="J39" s="10" t="str">
        <f t="shared" ca="1" si="17"/>
        <v>Saturday08:30-10:000</v>
      </c>
      <c r="K39" s="10" t="str">
        <f t="shared" ca="1" si="18"/>
        <v>Saturday08:30-10:000</v>
      </c>
      <c r="L39" s="14">
        <f t="shared" ca="1" si="6"/>
        <v>34</v>
      </c>
      <c r="M39" s="19" t="str">
        <f t="shared" ca="1" si="19"/>
        <v/>
      </c>
      <c r="N39" s="19"/>
      <c r="O39" s="19" t="str">
        <f t="shared" ca="1" si="20"/>
        <v>0
0 --- 0</v>
      </c>
      <c r="P39" s="63" t="s">
        <v>232</v>
      </c>
      <c r="R39" s="63" t="s">
        <v>246</v>
      </c>
    </row>
    <row r="40" spans="1:18" x14ac:dyDescent="0.2">
      <c r="A40" s="10">
        <v>30</v>
      </c>
      <c r="B40" s="10" t="s">
        <v>0</v>
      </c>
      <c r="C40" s="10" t="str">
        <f t="shared" si="12"/>
        <v>08:30-10:00</v>
      </c>
      <c r="D40" s="10" t="s">
        <v>57</v>
      </c>
      <c r="E40" s="10">
        <f t="shared" si="11"/>
        <v>35</v>
      </c>
      <c r="F40" s="10" t="str">
        <f t="shared" ca="1" si="13"/>
        <v>Sunday</v>
      </c>
      <c r="G40" s="10">
        <f t="shared" ca="1" si="14"/>
        <v>0</v>
      </c>
      <c r="H40" s="10">
        <f t="shared" ca="1" si="21"/>
        <v>0</v>
      </c>
      <c r="I40" s="10">
        <f t="shared" ca="1" si="16"/>
        <v>0</v>
      </c>
      <c r="J40" s="10" t="str">
        <f t="shared" ca="1" si="17"/>
        <v>Saturday08:30-10:000</v>
      </c>
      <c r="K40" s="10" t="str">
        <f t="shared" ca="1" si="18"/>
        <v>Saturday08:30-10:000</v>
      </c>
      <c r="L40" s="14">
        <f t="shared" ca="1" si="6"/>
        <v>34</v>
      </c>
      <c r="M40" s="19" t="str">
        <f t="shared" ca="1" si="19"/>
        <v/>
      </c>
      <c r="N40" s="19"/>
      <c r="O40" s="19" t="str">
        <f t="shared" ca="1" si="20"/>
        <v>0
Sunday --- 0</v>
      </c>
      <c r="P40" s="63" t="s">
        <v>259</v>
      </c>
      <c r="R40" s="63" t="s">
        <v>219</v>
      </c>
    </row>
    <row r="41" spans="1:18" x14ac:dyDescent="0.2">
      <c r="A41" s="10">
        <v>31</v>
      </c>
      <c r="B41" s="10" t="s">
        <v>0</v>
      </c>
      <c r="C41" s="10" t="str">
        <f t="shared" si="12"/>
        <v>08:30-10:00</v>
      </c>
      <c r="D41" s="10" t="s">
        <v>57</v>
      </c>
      <c r="E41" s="10">
        <f t="shared" si="11"/>
        <v>36</v>
      </c>
      <c r="F41" s="10" t="str">
        <f t="shared" ca="1" si="13"/>
        <v>08:30-10:00</v>
      </c>
      <c r="G41" s="10">
        <f t="shared" ca="1" si="14"/>
        <v>0</v>
      </c>
      <c r="H41" s="10">
        <f t="shared" ca="1" si="21"/>
        <v>0</v>
      </c>
      <c r="I41" s="10">
        <f t="shared" ca="1" si="16"/>
        <v>0</v>
      </c>
      <c r="J41" s="10" t="str">
        <f t="shared" ca="1" si="17"/>
        <v>Saturday08:30-10:000</v>
      </c>
      <c r="K41" s="10" t="str">
        <f t="shared" ca="1" si="18"/>
        <v>Saturday08:30-10:000</v>
      </c>
      <c r="L41" s="14">
        <f t="shared" ca="1" si="6"/>
        <v>34</v>
      </c>
      <c r="M41" s="19" t="str">
        <f t="shared" ca="1" si="19"/>
        <v/>
      </c>
      <c r="N41" s="19"/>
      <c r="O41" s="19" t="str">
        <f t="shared" ca="1" si="20"/>
        <v>0
08:30-10:00 --- 0</v>
      </c>
      <c r="P41" s="63" t="s">
        <v>267</v>
      </c>
      <c r="R41" s="63" t="s">
        <v>216</v>
      </c>
    </row>
    <row r="42" spans="1:18" x14ac:dyDescent="0.2">
      <c r="A42" s="10">
        <v>32</v>
      </c>
      <c r="B42" s="10" t="s">
        <v>0</v>
      </c>
      <c r="C42" s="10" t="str">
        <f t="shared" ref="C42:C57" si="22">LOOKUP(D42,$L$1:$L$6,$K$1:$K$6)</f>
        <v>08:30-10:00</v>
      </c>
      <c r="D42" s="10" t="s">
        <v>57</v>
      </c>
      <c r="E42" s="10">
        <f t="shared" si="11"/>
        <v>37</v>
      </c>
      <c r="F42" s="10" t="str">
        <f ca="1">INDIRECT(CONCATENATE("Sheet1!",CHAR(CODE(D42)),E42),1)</f>
        <v>Class</v>
      </c>
      <c r="G42" s="10" t="str">
        <f ca="1">INDIRECT(CONCATENATE("Sheet1!",CHAR(CODE(D42)+1),E42),1)</f>
        <v>Course</v>
      </c>
      <c r="H42" s="10">
        <f t="shared" ca="1" si="21"/>
        <v>0</v>
      </c>
      <c r="I42" s="10" t="str">
        <f t="shared" ref="I42:I57" ca="1" si="23">IFERROR(MID(G42,SEARCH("(",G42,1),12),G42)</f>
        <v>Course</v>
      </c>
      <c r="J42" s="10" t="str">
        <f t="shared" ref="J42:J57" ca="1" si="24">CONCATENATE(B42,C42,H42)</f>
        <v>Saturday08:30-10:000</v>
      </c>
      <c r="K42" s="10" t="str">
        <f t="shared" ref="K42:K57" ca="1" si="25">CONCATENATE(B42,C42,I42)</f>
        <v>Saturday08:30-10:00Course</v>
      </c>
      <c r="L42" s="14">
        <f t="shared" ca="1" si="6"/>
        <v>34</v>
      </c>
      <c r="M42" s="19" t="str">
        <f t="shared" ref="M42:M57" ca="1" si="26">IFERROR(MID(I42,2,4),I42)</f>
        <v>ours</v>
      </c>
      <c r="N42" s="19"/>
      <c r="O42" s="19" t="str">
        <f t="shared" ref="O42:O57" ca="1" si="27">CONCATENATE(G42,CHAR(10),F42," --- ",H42)</f>
        <v>Course
Class --- 0</v>
      </c>
      <c r="P42" s="63" t="s">
        <v>218</v>
      </c>
      <c r="R42" s="63" t="s">
        <v>262</v>
      </c>
    </row>
    <row r="43" spans="1:18" x14ac:dyDescent="0.2">
      <c r="A43" s="10">
        <v>33</v>
      </c>
      <c r="B43" s="10" t="s">
        <v>0</v>
      </c>
      <c r="C43" s="10" t="str">
        <f t="shared" si="22"/>
        <v>08:30-10:00</v>
      </c>
      <c r="D43" s="10" t="s">
        <v>57</v>
      </c>
      <c r="E43" s="10">
        <f t="shared" si="11"/>
        <v>38</v>
      </c>
      <c r="F43" s="10">
        <f ca="1">INDIRECT(CONCATENATE("Sheet1!",CHAR(CODE(D43)),E43),1)</f>
        <v>701</v>
      </c>
      <c r="G43" s="10">
        <f ca="1">INDIRECT(CONCATENATE("Sheet1!",CHAR(CODE(D43)+1),E43),1)</f>
        <v>0</v>
      </c>
      <c r="H43" s="10">
        <f t="shared" ca="1" si="21"/>
        <v>0</v>
      </c>
      <c r="I43" s="10">
        <f t="shared" ca="1" si="23"/>
        <v>0</v>
      </c>
      <c r="J43" s="10" t="str">
        <f t="shared" ca="1" si="24"/>
        <v>Saturday08:30-10:000</v>
      </c>
      <c r="K43" s="10" t="str">
        <f t="shared" ca="1" si="25"/>
        <v>Saturday08:30-10:000</v>
      </c>
      <c r="L43" s="14">
        <f t="shared" ca="1" si="6"/>
        <v>34</v>
      </c>
      <c r="M43" s="19" t="str">
        <f t="shared" ca="1" si="26"/>
        <v/>
      </c>
      <c r="N43" s="19"/>
      <c r="O43" s="19" t="str">
        <f t="shared" ca="1" si="27"/>
        <v>0
701 --- 0</v>
      </c>
      <c r="P43" s="63" t="s">
        <v>266</v>
      </c>
      <c r="R43" s="63" t="s">
        <v>330</v>
      </c>
    </row>
    <row r="44" spans="1:18" x14ac:dyDescent="0.2">
      <c r="A44" s="10">
        <v>34</v>
      </c>
      <c r="B44" s="10" t="s">
        <v>0</v>
      </c>
      <c r="C44" s="10" t="str">
        <f t="shared" si="22"/>
        <v>08:30-10:00</v>
      </c>
      <c r="D44" s="10" t="s">
        <v>57</v>
      </c>
      <c r="E44" s="10">
        <f t="shared" si="11"/>
        <v>39</v>
      </c>
      <c r="F44" s="10">
        <f ca="1">INDIRECT(CONCATENATE("Sheet1!",CHAR(CODE(D44)),E44),1)</f>
        <v>702</v>
      </c>
      <c r="G44" s="10" t="str">
        <f ca="1">INDIRECT(CONCATENATE("Sheet1!",CHAR(CODE(D44)+1),E44),1)</f>
        <v>TE419(L4T1) A</v>
      </c>
      <c r="H44" s="10">
        <f t="shared" ca="1" si="21"/>
        <v>0</v>
      </c>
      <c r="I44" s="10" t="str">
        <f t="shared" ca="1" si="23"/>
        <v>(L4T1) A</v>
      </c>
      <c r="J44" s="10" t="str">
        <f t="shared" ca="1" si="24"/>
        <v>Saturday08:30-10:000</v>
      </c>
      <c r="K44" s="10" t="str">
        <f t="shared" ca="1" si="25"/>
        <v>Saturday08:30-10:00(L4T1) A</v>
      </c>
      <c r="L44" s="14">
        <f t="shared" ca="1" si="6"/>
        <v>34</v>
      </c>
      <c r="M44" s="19" t="str">
        <f t="shared" ca="1" si="26"/>
        <v>L4T1</v>
      </c>
      <c r="N44" s="19"/>
      <c r="O44" s="19" t="str">
        <f t="shared" ca="1" si="27"/>
        <v>TE419(L4T1) A
702 --- 0</v>
      </c>
      <c r="P44" s="63" t="s">
        <v>248</v>
      </c>
      <c r="R44" s="63" t="s">
        <v>318</v>
      </c>
    </row>
    <row r="45" spans="1:18" x14ac:dyDescent="0.2">
      <c r="A45" s="10">
        <v>35</v>
      </c>
      <c r="B45" s="10" t="s">
        <v>0</v>
      </c>
      <c r="C45" s="10" t="str">
        <f t="shared" si="22"/>
        <v>10:00-11:30</v>
      </c>
      <c r="D45" s="10" t="s">
        <v>58</v>
      </c>
      <c r="E45" s="10">
        <f>E11</f>
        <v>6</v>
      </c>
      <c r="F45" s="10">
        <f ca="1">INDIRECT(CONCATENATE("Sheet1!",CHAR(CODE(D45)),E45),1)</f>
        <v>701</v>
      </c>
      <c r="G45" s="10">
        <f ca="1">INDIRECT(CONCATENATE("Sheet1!",CHAR(CODE(D45)+1),E45),1)</f>
        <v>0</v>
      </c>
      <c r="H45" s="10">
        <f t="shared" ref="H45:H57" ca="1" si="28">INDIRECT(CONCATENATE("Sheet1!",CHAR(CODE(D45)+2),E45),1)</f>
        <v>0</v>
      </c>
      <c r="I45" s="10">
        <f t="shared" ca="1" si="23"/>
        <v>0</v>
      </c>
      <c r="J45" s="10" t="str">
        <f t="shared" ca="1" si="24"/>
        <v>Saturday10:00-11:300</v>
      </c>
      <c r="K45" s="10" t="str">
        <f t="shared" ca="1" si="25"/>
        <v>Saturday10:00-11:300</v>
      </c>
      <c r="L45" s="14">
        <f t="shared" ca="1" si="6"/>
        <v>30</v>
      </c>
      <c r="M45" s="19" t="str">
        <f t="shared" ca="1" si="26"/>
        <v/>
      </c>
      <c r="N45" s="19"/>
      <c r="O45" s="19" t="str">
        <f t="shared" ca="1" si="27"/>
        <v>0
701 --- 0</v>
      </c>
      <c r="P45" s="63" t="s">
        <v>205</v>
      </c>
      <c r="R45" s="63" t="s">
        <v>320</v>
      </c>
    </row>
    <row r="46" spans="1:18" x14ac:dyDescent="0.2">
      <c r="A46" s="10">
        <v>36</v>
      </c>
      <c r="B46" s="10" t="s">
        <v>0</v>
      </c>
      <c r="C46" s="10" t="str">
        <f t="shared" si="22"/>
        <v>10:00-11:30</v>
      </c>
      <c r="D46" s="10" t="s">
        <v>58</v>
      </c>
      <c r="E46" s="10">
        <f>E45+1</f>
        <v>7</v>
      </c>
      <c r="F46" s="10">
        <f t="shared" ref="F46:F56" ca="1" si="29">INDIRECT(CONCATENATE("Sheet1!",CHAR(CODE(D46)),E46),1)</f>
        <v>702</v>
      </c>
      <c r="G46" s="10">
        <f t="shared" ref="G46:G56" ca="1" si="30">INDIRECT(CONCATENATE("Sheet1!",CHAR(CODE(D46)+1),E46),1)</f>
        <v>0</v>
      </c>
      <c r="H46" s="10">
        <f t="shared" ca="1" si="28"/>
        <v>0</v>
      </c>
      <c r="I46" s="10">
        <f t="shared" ca="1" si="23"/>
        <v>0</v>
      </c>
      <c r="J46" s="10" t="str">
        <f t="shared" ca="1" si="24"/>
        <v>Saturday10:00-11:300</v>
      </c>
      <c r="K46" s="10" t="str">
        <f t="shared" ca="1" si="25"/>
        <v>Saturday10:00-11:300</v>
      </c>
      <c r="L46" s="14">
        <f t="shared" ca="1" si="6"/>
        <v>30</v>
      </c>
      <c r="M46" s="19" t="str">
        <f t="shared" ca="1" si="26"/>
        <v/>
      </c>
      <c r="N46" s="19"/>
      <c r="O46" s="19" t="str">
        <f t="shared" ca="1" si="27"/>
        <v>0
702 --- 0</v>
      </c>
      <c r="P46" s="63" t="s">
        <v>229</v>
      </c>
      <c r="R46" s="63" t="s">
        <v>240</v>
      </c>
    </row>
    <row r="47" spans="1:18" x14ac:dyDescent="0.2">
      <c r="A47" s="10">
        <v>37</v>
      </c>
      <c r="B47" s="10" t="s">
        <v>0</v>
      </c>
      <c r="C47" s="10" t="str">
        <f t="shared" si="22"/>
        <v>10:00-11:30</v>
      </c>
      <c r="D47" s="10" t="s">
        <v>58</v>
      </c>
      <c r="E47" s="10">
        <f t="shared" ref="E47:E78" si="31">E46+1</f>
        <v>8</v>
      </c>
      <c r="F47" s="10">
        <f t="shared" ca="1" si="29"/>
        <v>703</v>
      </c>
      <c r="G47" s="10" t="str">
        <f t="shared" ca="1" si="30"/>
        <v>GED</v>
      </c>
      <c r="H47" s="10">
        <f t="shared" ca="1" si="28"/>
        <v>0</v>
      </c>
      <c r="I47" s="10" t="str">
        <f t="shared" ca="1" si="23"/>
        <v>GED</v>
      </c>
      <c r="J47" s="10" t="str">
        <f t="shared" ca="1" si="24"/>
        <v>Saturday10:00-11:300</v>
      </c>
      <c r="K47" s="10" t="str">
        <f t="shared" ca="1" si="25"/>
        <v>Saturday10:00-11:30GED</v>
      </c>
      <c r="L47" s="14">
        <f t="shared" ca="1" si="6"/>
        <v>30</v>
      </c>
      <c r="M47" s="19" t="str">
        <f t="shared" ca="1" si="26"/>
        <v>ED</v>
      </c>
      <c r="N47" s="19"/>
      <c r="O47" s="19" t="str">
        <f t="shared" ca="1" si="27"/>
        <v>GED
703 --- 0</v>
      </c>
      <c r="P47" s="63" t="s">
        <v>210</v>
      </c>
      <c r="R47" s="63" t="s">
        <v>261</v>
      </c>
    </row>
    <row r="48" spans="1:18" x14ac:dyDescent="0.2">
      <c r="A48" s="10">
        <v>38</v>
      </c>
      <c r="B48" s="10" t="s">
        <v>0</v>
      </c>
      <c r="C48" s="10" t="str">
        <f t="shared" si="22"/>
        <v>10:00-11:30</v>
      </c>
      <c r="D48" s="10" t="s">
        <v>58</v>
      </c>
      <c r="E48" s="10">
        <f t="shared" si="31"/>
        <v>9</v>
      </c>
      <c r="F48" s="10">
        <f t="shared" ca="1" si="29"/>
        <v>704</v>
      </c>
      <c r="G48" s="10">
        <f t="shared" ca="1" si="30"/>
        <v>0</v>
      </c>
      <c r="H48" s="10">
        <f t="shared" ca="1" si="28"/>
        <v>0</v>
      </c>
      <c r="I48" s="10">
        <f t="shared" ca="1" si="23"/>
        <v>0</v>
      </c>
      <c r="J48" s="10" t="str">
        <f t="shared" ca="1" si="24"/>
        <v>Saturday10:00-11:300</v>
      </c>
      <c r="K48" s="10" t="str">
        <f t="shared" ca="1" si="25"/>
        <v>Saturday10:00-11:300</v>
      </c>
      <c r="L48" s="14">
        <f t="shared" ca="1" si="6"/>
        <v>30</v>
      </c>
      <c r="M48" s="19" t="str">
        <f t="shared" ca="1" si="26"/>
        <v/>
      </c>
      <c r="N48" s="19"/>
      <c r="O48" s="19" t="str">
        <f t="shared" ca="1" si="27"/>
        <v>0
704 --- 0</v>
      </c>
      <c r="P48" s="63" t="s">
        <v>225</v>
      </c>
      <c r="R48" s="63" t="s">
        <v>223</v>
      </c>
    </row>
    <row r="49" spans="1:18" x14ac:dyDescent="0.2">
      <c r="A49" s="10">
        <v>39</v>
      </c>
      <c r="B49" s="10" t="s">
        <v>0</v>
      </c>
      <c r="C49" s="10" t="str">
        <f t="shared" si="22"/>
        <v>10:00-11:30</v>
      </c>
      <c r="D49" s="10" t="s">
        <v>58</v>
      </c>
      <c r="E49" s="10">
        <f t="shared" si="31"/>
        <v>10</v>
      </c>
      <c r="F49" s="10">
        <f t="shared" ca="1" si="29"/>
        <v>705</v>
      </c>
      <c r="G49" s="10">
        <f t="shared" ca="1" si="30"/>
        <v>0</v>
      </c>
      <c r="H49" s="10">
        <f t="shared" ca="1" si="28"/>
        <v>0</v>
      </c>
      <c r="I49" s="10">
        <f t="shared" ca="1" si="23"/>
        <v>0</v>
      </c>
      <c r="J49" s="10" t="str">
        <f t="shared" ca="1" si="24"/>
        <v>Saturday10:00-11:300</v>
      </c>
      <c r="K49" s="10" t="str">
        <f t="shared" ca="1" si="25"/>
        <v>Saturday10:00-11:300</v>
      </c>
      <c r="L49" s="14">
        <f t="shared" ca="1" si="6"/>
        <v>30</v>
      </c>
      <c r="M49" s="19" t="str">
        <f t="shared" ca="1" si="26"/>
        <v/>
      </c>
      <c r="N49" s="19"/>
      <c r="O49" s="19" t="str">
        <f t="shared" ca="1" si="27"/>
        <v>0
705 --- 0</v>
      </c>
      <c r="P49" s="63" t="s">
        <v>264</v>
      </c>
      <c r="R49" s="63" t="s">
        <v>101</v>
      </c>
    </row>
    <row r="50" spans="1:18" x14ac:dyDescent="0.2">
      <c r="A50" s="10">
        <v>40</v>
      </c>
      <c r="B50" s="10" t="s">
        <v>0</v>
      </c>
      <c r="C50" s="10" t="str">
        <f t="shared" si="22"/>
        <v>10:00-11:30</v>
      </c>
      <c r="D50" s="10" t="s">
        <v>58</v>
      </c>
      <c r="E50" s="10">
        <f t="shared" si="31"/>
        <v>11</v>
      </c>
      <c r="F50" s="10">
        <f t="shared" ca="1" si="29"/>
        <v>711</v>
      </c>
      <c r="G50" s="10">
        <f t="shared" ca="1" si="30"/>
        <v>0</v>
      </c>
      <c r="H50" s="10">
        <f t="shared" ca="1" si="28"/>
        <v>0</v>
      </c>
      <c r="I50" s="10">
        <f t="shared" ca="1" si="23"/>
        <v>0</v>
      </c>
      <c r="J50" s="10" t="str">
        <f t="shared" ca="1" si="24"/>
        <v>Saturday10:00-11:300</v>
      </c>
      <c r="K50" s="10" t="str">
        <f t="shared" ca="1" si="25"/>
        <v>Saturday10:00-11:300</v>
      </c>
      <c r="L50" s="14">
        <f t="shared" ca="1" si="6"/>
        <v>30</v>
      </c>
      <c r="M50" s="19" t="str">
        <f t="shared" ca="1" si="26"/>
        <v/>
      </c>
      <c r="N50" s="19"/>
      <c r="O50" s="19" t="str">
        <f t="shared" ca="1" si="27"/>
        <v>0
711 --- 0</v>
      </c>
      <c r="P50" s="63" t="s">
        <v>252</v>
      </c>
      <c r="R50" s="63" t="s">
        <v>373</v>
      </c>
    </row>
    <row r="51" spans="1:18" x14ac:dyDescent="0.2">
      <c r="A51" s="10">
        <v>41</v>
      </c>
      <c r="B51" s="10" t="s">
        <v>0</v>
      </c>
      <c r="C51" s="10" t="str">
        <f t="shared" si="22"/>
        <v>10:00-11:30</v>
      </c>
      <c r="D51" s="10" t="s">
        <v>58</v>
      </c>
      <c r="E51" s="10">
        <f t="shared" si="31"/>
        <v>12</v>
      </c>
      <c r="F51" s="10">
        <f t="shared" ca="1" si="29"/>
        <v>712</v>
      </c>
      <c r="G51" s="10">
        <f t="shared" ca="1" si="30"/>
        <v>0</v>
      </c>
      <c r="H51" s="10">
        <f t="shared" ca="1" si="28"/>
        <v>0</v>
      </c>
      <c r="I51" s="10">
        <f t="shared" ca="1" si="23"/>
        <v>0</v>
      </c>
      <c r="J51" s="10" t="str">
        <f t="shared" ca="1" si="24"/>
        <v>Saturday10:00-11:300</v>
      </c>
      <c r="K51" s="10" t="str">
        <f t="shared" ca="1" si="25"/>
        <v>Saturday10:00-11:300</v>
      </c>
      <c r="L51" s="14">
        <f t="shared" ca="1" si="6"/>
        <v>30</v>
      </c>
      <c r="M51" s="19" t="str">
        <f t="shared" ca="1" si="26"/>
        <v/>
      </c>
      <c r="N51" s="19"/>
      <c r="O51" s="19" t="str">
        <f t="shared" ca="1" si="27"/>
        <v>0
712 --- 0</v>
      </c>
      <c r="P51" s="63" t="s">
        <v>241</v>
      </c>
      <c r="R51" s="63" t="s">
        <v>91</v>
      </c>
    </row>
    <row r="52" spans="1:18" x14ac:dyDescent="0.2">
      <c r="A52" s="10">
        <v>42</v>
      </c>
      <c r="B52" s="10" t="s">
        <v>0</v>
      </c>
      <c r="C52" s="10" t="str">
        <f t="shared" si="22"/>
        <v>10:00-11:30</v>
      </c>
      <c r="D52" s="10" t="s">
        <v>58</v>
      </c>
      <c r="E52" s="10">
        <f t="shared" si="31"/>
        <v>13</v>
      </c>
      <c r="F52" s="10">
        <f t="shared" ca="1" si="29"/>
        <v>0</v>
      </c>
      <c r="G52" s="10">
        <f t="shared" ca="1" si="30"/>
        <v>0</v>
      </c>
      <c r="H52" s="10">
        <f t="shared" ca="1" si="28"/>
        <v>0</v>
      </c>
      <c r="I52" s="10">
        <f t="shared" ca="1" si="23"/>
        <v>0</v>
      </c>
      <c r="J52" s="10" t="str">
        <f t="shared" ca="1" si="24"/>
        <v>Saturday10:00-11:300</v>
      </c>
      <c r="K52" s="10" t="str">
        <f t="shared" ca="1" si="25"/>
        <v>Saturday10:00-11:300</v>
      </c>
      <c r="L52" s="14">
        <f t="shared" ca="1" si="6"/>
        <v>30</v>
      </c>
      <c r="M52" s="19" t="str">
        <f t="shared" ca="1" si="26"/>
        <v/>
      </c>
      <c r="N52" s="19"/>
      <c r="O52" s="19" t="str">
        <f t="shared" ca="1" si="27"/>
        <v>0
0 --- 0</v>
      </c>
      <c r="P52" s="63" t="s">
        <v>256</v>
      </c>
      <c r="R52" s="63" t="s">
        <v>334</v>
      </c>
    </row>
    <row r="53" spans="1:18" x14ac:dyDescent="0.2">
      <c r="A53" s="10">
        <v>43</v>
      </c>
      <c r="B53" s="10" t="s">
        <v>0</v>
      </c>
      <c r="C53" s="10" t="str">
        <f t="shared" si="22"/>
        <v>10:00-11:30</v>
      </c>
      <c r="D53" s="10" t="s">
        <v>58</v>
      </c>
      <c r="E53" s="10">
        <f t="shared" si="31"/>
        <v>14</v>
      </c>
      <c r="F53" s="10">
        <f t="shared" ca="1" si="29"/>
        <v>0</v>
      </c>
      <c r="G53" s="10">
        <f t="shared" ca="1" si="30"/>
        <v>0</v>
      </c>
      <c r="H53" s="10">
        <f t="shared" ca="1" si="28"/>
        <v>0</v>
      </c>
      <c r="I53" s="10">
        <f t="shared" ca="1" si="23"/>
        <v>0</v>
      </c>
      <c r="J53" s="10" t="str">
        <f t="shared" ca="1" si="24"/>
        <v>Saturday10:00-11:300</v>
      </c>
      <c r="K53" s="10" t="str">
        <f t="shared" ca="1" si="25"/>
        <v>Saturday10:00-11:300</v>
      </c>
      <c r="L53" s="14">
        <f t="shared" ca="1" si="6"/>
        <v>30</v>
      </c>
      <c r="M53" s="19" t="str">
        <f t="shared" ca="1" si="26"/>
        <v/>
      </c>
      <c r="N53" s="19"/>
      <c r="O53" s="19" t="str">
        <f t="shared" ca="1" si="27"/>
        <v>0
0 --- 0</v>
      </c>
      <c r="P53" s="63" t="s">
        <v>148</v>
      </c>
      <c r="R53" s="63" t="s">
        <v>324</v>
      </c>
    </row>
    <row r="54" spans="1:18" x14ac:dyDescent="0.2">
      <c r="A54" s="10">
        <v>44</v>
      </c>
      <c r="B54" s="10" t="s">
        <v>0</v>
      </c>
      <c r="C54" s="10" t="str">
        <f t="shared" si="22"/>
        <v>10:00-11:30</v>
      </c>
      <c r="D54" s="10" t="s">
        <v>58</v>
      </c>
      <c r="E54" s="10">
        <f t="shared" si="31"/>
        <v>15</v>
      </c>
      <c r="F54" s="10">
        <f t="shared" ca="1" si="29"/>
        <v>0</v>
      </c>
      <c r="G54" s="10">
        <f t="shared" ca="1" si="30"/>
        <v>0</v>
      </c>
      <c r="H54" s="10">
        <f t="shared" ca="1" si="28"/>
        <v>0</v>
      </c>
      <c r="I54" s="10">
        <f t="shared" ca="1" si="23"/>
        <v>0</v>
      </c>
      <c r="J54" s="10" t="str">
        <f t="shared" ca="1" si="24"/>
        <v>Saturday10:00-11:300</v>
      </c>
      <c r="K54" s="10" t="str">
        <f t="shared" ca="1" si="25"/>
        <v>Saturday10:00-11:300</v>
      </c>
      <c r="L54" s="14">
        <f t="shared" ca="1" si="6"/>
        <v>30</v>
      </c>
      <c r="M54" s="19" t="str">
        <f t="shared" ca="1" si="26"/>
        <v/>
      </c>
      <c r="N54" s="19"/>
      <c r="O54" s="19" t="str">
        <f t="shared" ca="1" si="27"/>
        <v>0
0 --- 0</v>
      </c>
      <c r="P54" s="63" t="s">
        <v>228</v>
      </c>
      <c r="R54" s="63" t="s">
        <v>173</v>
      </c>
    </row>
    <row r="55" spans="1:18" x14ac:dyDescent="0.2">
      <c r="A55" s="10">
        <v>45</v>
      </c>
      <c r="B55" s="10" t="s">
        <v>0</v>
      </c>
      <c r="C55" s="10" t="str">
        <f t="shared" si="22"/>
        <v>10:00-11:30</v>
      </c>
      <c r="D55" s="10" t="s">
        <v>58</v>
      </c>
      <c r="E55" s="10">
        <f t="shared" si="31"/>
        <v>16</v>
      </c>
      <c r="F55" s="10">
        <f t="shared" ca="1" si="29"/>
        <v>0</v>
      </c>
      <c r="G55" s="10">
        <f t="shared" ca="1" si="30"/>
        <v>0</v>
      </c>
      <c r="H55" s="10">
        <f t="shared" ca="1" si="28"/>
        <v>0</v>
      </c>
      <c r="I55" s="10">
        <f t="shared" ca="1" si="23"/>
        <v>0</v>
      </c>
      <c r="J55" s="10" t="str">
        <f t="shared" ca="1" si="24"/>
        <v>Saturday10:00-11:300</v>
      </c>
      <c r="K55" s="10" t="str">
        <f t="shared" ca="1" si="25"/>
        <v>Saturday10:00-11:300</v>
      </c>
      <c r="L55" s="14">
        <f t="shared" ca="1" si="6"/>
        <v>30</v>
      </c>
      <c r="M55" s="19" t="str">
        <f t="shared" ca="1" si="26"/>
        <v/>
      </c>
      <c r="N55" s="19"/>
      <c r="O55" s="19" t="str">
        <f t="shared" ca="1" si="27"/>
        <v>0
0 --- 0</v>
      </c>
      <c r="P55" s="63" t="s">
        <v>243</v>
      </c>
      <c r="R55" s="63" t="s">
        <v>369</v>
      </c>
    </row>
    <row r="56" spans="1:18" x14ac:dyDescent="0.2">
      <c r="A56" s="10">
        <v>46</v>
      </c>
      <c r="B56" s="10" t="s">
        <v>0</v>
      </c>
      <c r="C56" s="10" t="str">
        <f t="shared" si="22"/>
        <v>10:00-11:30</v>
      </c>
      <c r="D56" s="10" t="s">
        <v>58</v>
      </c>
      <c r="E56" s="10">
        <f t="shared" si="31"/>
        <v>17</v>
      </c>
      <c r="F56" s="10">
        <f t="shared" ca="1" si="29"/>
        <v>0</v>
      </c>
      <c r="G56" s="10">
        <f t="shared" ca="1" si="30"/>
        <v>0</v>
      </c>
      <c r="H56" s="10">
        <f t="shared" ca="1" si="28"/>
        <v>0</v>
      </c>
      <c r="I56" s="10">
        <f t="shared" ca="1" si="23"/>
        <v>0</v>
      </c>
      <c r="J56" s="10" t="str">
        <f t="shared" ca="1" si="24"/>
        <v>Saturday10:00-11:300</v>
      </c>
      <c r="K56" s="10" t="str">
        <f t="shared" ca="1" si="25"/>
        <v>Saturday10:00-11:300</v>
      </c>
      <c r="L56" s="14">
        <f t="shared" ca="1" si="6"/>
        <v>30</v>
      </c>
      <c r="M56" s="19" t="str">
        <f t="shared" ca="1" si="26"/>
        <v/>
      </c>
      <c r="N56" s="19"/>
      <c r="O56" s="19" t="str">
        <f t="shared" ca="1" si="27"/>
        <v>0
0 --- 0</v>
      </c>
      <c r="P56" s="63" t="s">
        <v>251</v>
      </c>
      <c r="R56" s="63" t="s">
        <v>174</v>
      </c>
    </row>
    <row r="57" spans="1:18" x14ac:dyDescent="0.2">
      <c r="A57" s="10">
        <v>47</v>
      </c>
      <c r="B57" s="10" t="s">
        <v>0</v>
      </c>
      <c r="C57" s="10" t="str">
        <f t="shared" si="22"/>
        <v>10:00-11:30</v>
      </c>
      <c r="D57" s="10" t="s">
        <v>58</v>
      </c>
      <c r="E57" s="10">
        <f t="shared" si="31"/>
        <v>18</v>
      </c>
      <c r="F57" s="10">
        <f ca="1">INDIRECT(CONCATENATE("Sheet1!",CHAR(CODE(D57)),E57),1)</f>
        <v>0</v>
      </c>
      <c r="G57" s="10" t="str">
        <f ca="1">INDIRECT(CONCATENATE("Sheet1!",CHAR(CODE(D57)+1),E57),1)</f>
        <v>TE424(L4T2)A9:30-11:30</v>
      </c>
      <c r="H57" s="10" t="str">
        <f t="shared" ca="1" si="28"/>
        <v>AG</v>
      </c>
      <c r="I57" s="10" t="str">
        <f t="shared" ca="1" si="23"/>
        <v>(L4T2)A9:30-</v>
      </c>
      <c r="J57" s="10" t="str">
        <f t="shared" ca="1" si="24"/>
        <v>Saturday10:00-11:30AG</v>
      </c>
      <c r="K57" s="10" t="str">
        <f t="shared" ca="1" si="25"/>
        <v>Saturday10:00-11:30(L4T2)A9:30-</v>
      </c>
      <c r="L57" s="14">
        <f t="shared" ca="1" si="6"/>
        <v>1</v>
      </c>
      <c r="M57" s="19" t="str">
        <f t="shared" ca="1" si="26"/>
        <v>L4T2</v>
      </c>
      <c r="N57" s="19"/>
      <c r="O57" s="19" t="str">
        <f t="shared" ca="1" si="27"/>
        <v>TE424(L4T2)A9:30-11:30
0 --- AG</v>
      </c>
      <c r="P57" s="63" t="s">
        <v>146</v>
      </c>
      <c r="R57" s="63" t="s">
        <v>340</v>
      </c>
    </row>
    <row r="58" spans="1:18" x14ac:dyDescent="0.2">
      <c r="A58" s="10">
        <v>48</v>
      </c>
      <c r="B58" s="10" t="s">
        <v>0</v>
      </c>
      <c r="C58" s="10" t="str">
        <f t="shared" ref="C58:C78" si="32">LOOKUP(D58,$L$1:$L$6,$K$1:$K$6)</f>
        <v>10:00-11:30</v>
      </c>
      <c r="D58" s="10" t="s">
        <v>58</v>
      </c>
      <c r="E58" s="10">
        <f t="shared" si="31"/>
        <v>19</v>
      </c>
      <c r="F58" s="10">
        <f t="shared" ref="F58:F63" ca="1" si="33">INDIRECT(CONCATENATE("Sheet1!",CHAR(CODE(D58)),E58),1)</f>
        <v>0</v>
      </c>
      <c r="G58" s="10">
        <f t="shared" ref="G58:G64" ca="1" si="34">INDIRECT(CONCATENATE("Sheet1!",CHAR(CODE(D58)+1),E58),1)</f>
        <v>0</v>
      </c>
      <c r="H58" s="10">
        <f t="shared" ref="H58:H78" ca="1" si="35">INDIRECT(CONCATENATE("Sheet1!",CHAR(CODE(D58)+2),E58),1)</f>
        <v>0</v>
      </c>
      <c r="I58" s="10">
        <f t="shared" ref="I58:I78" ca="1" si="36">IFERROR(MID(G58,SEARCH("(",G58,1),12),G58)</f>
        <v>0</v>
      </c>
      <c r="J58" s="10" t="str">
        <f t="shared" ref="J58:J78" ca="1" si="37">CONCATENATE(B58,C58,H58)</f>
        <v>Saturday10:00-11:300</v>
      </c>
      <c r="K58" s="10" t="str">
        <f t="shared" ref="K58:K78" ca="1" si="38">CONCATENATE(B58,C58,I58)</f>
        <v>Saturday10:00-11:300</v>
      </c>
      <c r="L58" s="14">
        <f t="shared" ca="1" si="6"/>
        <v>30</v>
      </c>
      <c r="M58" s="19" t="str">
        <f t="shared" ref="M58:M78" ca="1" si="39">IFERROR(MID(I58,2,4),I58)</f>
        <v/>
      </c>
      <c r="N58" s="19"/>
      <c r="O58" s="19" t="str">
        <f t="shared" ref="O58:O78" ca="1" si="40">CONCATENATE(G58,CHAR(10),F58," --- ",H58)</f>
        <v>0
0 --- 0</v>
      </c>
      <c r="P58" s="63" t="s">
        <v>245</v>
      </c>
      <c r="R58" s="63" t="s">
        <v>257</v>
      </c>
    </row>
    <row r="59" spans="1:18" x14ac:dyDescent="0.2">
      <c r="A59" s="10">
        <v>49</v>
      </c>
      <c r="B59" s="10" t="s">
        <v>0</v>
      </c>
      <c r="C59" s="10" t="str">
        <f t="shared" si="32"/>
        <v>10:00-11:30</v>
      </c>
      <c r="D59" s="10" t="s">
        <v>58</v>
      </c>
      <c r="E59" s="10">
        <f t="shared" si="31"/>
        <v>20</v>
      </c>
      <c r="F59" s="10">
        <f t="shared" ca="1" si="33"/>
        <v>0</v>
      </c>
      <c r="G59" s="10" t="str">
        <f t="shared" ca="1" si="34"/>
        <v>TE418(L4T1)A 10-12 PM</v>
      </c>
      <c r="H59" s="10" t="str">
        <f t="shared" ca="1" si="35"/>
        <v>MRR</v>
      </c>
      <c r="I59" s="10" t="str">
        <f t="shared" ca="1" si="36"/>
        <v>(L4T1)A 10-1</v>
      </c>
      <c r="J59" s="10" t="str">
        <f t="shared" ca="1" si="37"/>
        <v>Saturday10:00-11:30MRR</v>
      </c>
      <c r="K59" s="10" t="str">
        <f t="shared" ca="1" si="38"/>
        <v>Saturday10:00-11:30(L4T1)A 10-1</v>
      </c>
      <c r="L59" s="14">
        <f t="shared" ca="1" si="6"/>
        <v>1</v>
      </c>
      <c r="M59" s="19" t="str">
        <f t="shared" ca="1" si="39"/>
        <v>L4T1</v>
      </c>
      <c r="N59" s="19"/>
      <c r="O59" s="19" t="str">
        <f t="shared" ca="1" si="40"/>
        <v>TE418(L4T1)A 10-12 PM
0 --- MRR</v>
      </c>
      <c r="P59" s="63" t="s">
        <v>226</v>
      </c>
      <c r="R59" s="63" t="s">
        <v>265</v>
      </c>
    </row>
    <row r="60" spans="1:18" x14ac:dyDescent="0.2">
      <c r="A60" s="10">
        <v>50</v>
      </c>
      <c r="B60" s="10" t="s">
        <v>0</v>
      </c>
      <c r="C60" s="10" t="str">
        <f t="shared" si="32"/>
        <v>10:00-11:30</v>
      </c>
      <c r="D60" s="10" t="s">
        <v>58</v>
      </c>
      <c r="E60" s="10">
        <f t="shared" si="31"/>
        <v>21</v>
      </c>
      <c r="F60" s="10" t="str">
        <f t="shared" ca="1" si="33"/>
        <v>L-Col</v>
      </c>
      <c r="G60" s="10" t="str">
        <f t="shared" ca="1" si="34"/>
        <v>TE222(L2T2)A (9-11)</v>
      </c>
      <c r="H60" s="10" t="str">
        <f t="shared" ca="1" si="35"/>
        <v>TAC</v>
      </c>
      <c r="I60" s="10" t="str">
        <f t="shared" ca="1" si="36"/>
        <v>(L2T2)A (9-1</v>
      </c>
      <c r="J60" s="10" t="str">
        <f t="shared" ca="1" si="37"/>
        <v>Saturday10:00-11:30TAC</v>
      </c>
      <c r="K60" s="10" t="str">
        <f t="shared" ca="1" si="38"/>
        <v>Saturday10:00-11:30(L2T2)A (9-1</v>
      </c>
      <c r="L60" s="14">
        <f t="shared" ca="1" si="6"/>
        <v>1</v>
      </c>
      <c r="M60" s="19" t="str">
        <f t="shared" ca="1" si="39"/>
        <v>L2T2</v>
      </c>
      <c r="N60" s="19"/>
      <c r="O60" s="19" t="str">
        <f t="shared" ca="1" si="40"/>
        <v>TE222(L2T2)A (9-11)
L-Col --- TAC</v>
      </c>
      <c r="P60" s="63" t="s">
        <v>93</v>
      </c>
      <c r="R60" s="63" t="s">
        <v>310</v>
      </c>
    </row>
    <row r="61" spans="1:18" x14ac:dyDescent="0.2">
      <c r="A61" s="10">
        <v>51</v>
      </c>
      <c r="B61" s="10" t="s">
        <v>0</v>
      </c>
      <c r="C61" s="10" t="str">
        <f t="shared" si="32"/>
        <v>10:00-11:30</v>
      </c>
      <c r="D61" s="10" t="s">
        <v>58</v>
      </c>
      <c r="E61" s="10">
        <f t="shared" si="31"/>
        <v>22</v>
      </c>
      <c r="F61" s="10">
        <f t="shared" ca="1" si="33"/>
        <v>0</v>
      </c>
      <c r="G61" s="10">
        <f t="shared" ca="1" si="34"/>
        <v>0</v>
      </c>
      <c r="H61" s="10" t="str">
        <f t="shared" ca="1" si="35"/>
        <v>MSI</v>
      </c>
      <c r="I61" s="10">
        <f t="shared" ca="1" si="36"/>
        <v>0</v>
      </c>
      <c r="J61" s="10" t="str">
        <f t="shared" ca="1" si="37"/>
        <v>Saturday10:00-11:30MSI</v>
      </c>
      <c r="K61" s="10" t="str">
        <f t="shared" ca="1" si="38"/>
        <v>Saturday10:00-11:300</v>
      </c>
      <c r="L61" s="14">
        <f t="shared" ca="1" si="6"/>
        <v>1</v>
      </c>
      <c r="M61" s="19" t="str">
        <f t="shared" ca="1" si="39"/>
        <v/>
      </c>
      <c r="N61" s="19"/>
      <c r="O61" s="19" t="str">
        <f t="shared" ca="1" si="40"/>
        <v>0
0 --- MSI</v>
      </c>
      <c r="P61" s="63" t="s">
        <v>270</v>
      </c>
      <c r="R61" s="63" t="s">
        <v>371</v>
      </c>
    </row>
    <row r="62" spans="1:18" x14ac:dyDescent="0.2">
      <c r="A62" s="10">
        <v>52</v>
      </c>
      <c r="B62" s="10" t="s">
        <v>0</v>
      </c>
      <c r="C62" s="10" t="str">
        <f t="shared" si="32"/>
        <v>10:00-11:30</v>
      </c>
      <c r="D62" s="10" t="s">
        <v>58</v>
      </c>
      <c r="E62" s="10">
        <f t="shared" si="31"/>
        <v>23</v>
      </c>
      <c r="F62" s="10">
        <f t="shared" ca="1" si="33"/>
        <v>0</v>
      </c>
      <c r="G62" s="10">
        <f t="shared" ca="1" si="34"/>
        <v>0</v>
      </c>
      <c r="H62" s="10">
        <f t="shared" ca="1" si="35"/>
        <v>0</v>
      </c>
      <c r="I62" s="10">
        <f t="shared" ca="1" si="36"/>
        <v>0</v>
      </c>
      <c r="J62" s="10" t="str">
        <f t="shared" ca="1" si="37"/>
        <v>Saturday10:00-11:300</v>
      </c>
      <c r="K62" s="10" t="str">
        <f t="shared" ca="1" si="38"/>
        <v>Saturday10:00-11:300</v>
      </c>
      <c r="L62" s="14">
        <f t="shared" ca="1" si="6"/>
        <v>30</v>
      </c>
      <c r="M62" s="19" t="str">
        <f t="shared" ca="1" si="39"/>
        <v/>
      </c>
      <c r="N62" s="19"/>
      <c r="O62" s="19" t="str">
        <f t="shared" ca="1" si="40"/>
        <v>0
0 --- 0</v>
      </c>
      <c r="P62" s="63" t="s">
        <v>102</v>
      </c>
      <c r="R62" s="63" t="s">
        <v>247</v>
      </c>
    </row>
    <row r="63" spans="1:18" x14ac:dyDescent="0.2">
      <c r="A63" s="10">
        <v>53</v>
      </c>
      <c r="B63" s="10" t="s">
        <v>0</v>
      </c>
      <c r="C63" s="10" t="str">
        <f t="shared" si="32"/>
        <v>10:00-11:30</v>
      </c>
      <c r="D63" s="10" t="s">
        <v>58</v>
      </c>
      <c r="E63" s="10">
        <f t="shared" si="31"/>
        <v>24</v>
      </c>
      <c r="F63" s="10">
        <f t="shared" ca="1" si="33"/>
        <v>0</v>
      </c>
      <c r="G63" s="10">
        <f t="shared" ca="1" si="34"/>
        <v>0</v>
      </c>
      <c r="H63" s="10">
        <f t="shared" ca="1" si="35"/>
        <v>0</v>
      </c>
      <c r="I63" s="10">
        <f t="shared" ca="1" si="36"/>
        <v>0</v>
      </c>
      <c r="J63" s="10" t="str">
        <f t="shared" ca="1" si="37"/>
        <v>Saturday10:00-11:300</v>
      </c>
      <c r="K63" s="10" t="str">
        <f t="shared" ca="1" si="38"/>
        <v>Saturday10:00-11:300</v>
      </c>
      <c r="L63" s="14">
        <f t="shared" ca="1" si="6"/>
        <v>30</v>
      </c>
      <c r="M63" s="19" t="str">
        <f t="shared" ca="1" si="39"/>
        <v/>
      </c>
      <c r="N63" s="19"/>
      <c r="O63" s="19" t="str">
        <f t="shared" ca="1" si="40"/>
        <v>0
0 --- 0</v>
      </c>
      <c r="P63" s="63" t="s">
        <v>254</v>
      </c>
      <c r="R63" s="63" t="s">
        <v>363</v>
      </c>
    </row>
    <row r="64" spans="1:18" x14ac:dyDescent="0.2">
      <c r="A64" s="10">
        <v>54</v>
      </c>
      <c r="B64" s="10" t="s">
        <v>0</v>
      </c>
      <c r="C64" s="10" t="str">
        <f t="shared" si="32"/>
        <v>10:00-11:30</v>
      </c>
      <c r="D64" s="10" t="s">
        <v>58</v>
      </c>
      <c r="E64" s="10">
        <f t="shared" si="31"/>
        <v>25</v>
      </c>
      <c r="F64" s="10" t="str">
        <f ca="1">INDIRECT(CONCATENATE("Sheet1!",CHAR(CODE(D64)-3),E64),1)</f>
        <v>L-Elec 505</v>
      </c>
      <c r="G64" s="10">
        <f t="shared" ca="1" si="34"/>
        <v>0</v>
      </c>
      <c r="H64" s="10">
        <f t="shared" ca="1" si="35"/>
        <v>0</v>
      </c>
      <c r="I64" s="10">
        <f t="shared" ca="1" si="36"/>
        <v>0</v>
      </c>
      <c r="J64" s="10" t="str">
        <f t="shared" ca="1" si="37"/>
        <v>Saturday10:00-11:300</v>
      </c>
      <c r="K64" s="10" t="str">
        <f t="shared" ca="1" si="38"/>
        <v>Saturday10:00-11:300</v>
      </c>
      <c r="L64" s="14">
        <f t="shared" ca="1" si="6"/>
        <v>30</v>
      </c>
      <c r="M64" s="19" t="str">
        <f t="shared" ca="1" si="39"/>
        <v/>
      </c>
      <c r="N64" s="19"/>
      <c r="O64" s="19" t="str">
        <f t="shared" ca="1" si="40"/>
        <v>0
L-Elec 505 --- 0</v>
      </c>
      <c r="P64" s="63" t="s">
        <v>253</v>
      </c>
      <c r="R64" s="63" t="s">
        <v>308</v>
      </c>
    </row>
    <row r="65" spans="1:18" x14ac:dyDescent="0.2">
      <c r="A65" s="10">
        <v>55</v>
      </c>
      <c r="B65" s="10" t="s">
        <v>0</v>
      </c>
      <c r="C65" s="10" t="str">
        <f t="shared" si="32"/>
        <v>10:00-11:30</v>
      </c>
      <c r="D65" s="10" t="s">
        <v>58</v>
      </c>
      <c r="E65" s="10">
        <f t="shared" si="31"/>
        <v>26</v>
      </c>
      <c r="F65" s="10">
        <f t="shared" ref="F65:F78" ca="1" si="41">INDIRECT(CONCATENATE("Sheet1!",CHAR(CODE(D65)-3),E65),1)</f>
        <v>0</v>
      </c>
      <c r="G65" s="10">
        <f ca="1">INDIRECT(CONCATENATE("Sheet1!",CHAR(CODE(D65)-2),E65),1)</f>
        <v>0</v>
      </c>
      <c r="H65" s="10">
        <f t="shared" ca="1" si="35"/>
        <v>0</v>
      </c>
      <c r="I65" s="10">
        <f t="shared" ca="1" si="36"/>
        <v>0</v>
      </c>
      <c r="J65" s="10" t="str">
        <f t="shared" ca="1" si="37"/>
        <v>Saturday10:00-11:300</v>
      </c>
      <c r="K65" s="10" t="str">
        <f t="shared" ca="1" si="38"/>
        <v>Saturday10:00-11:300</v>
      </c>
      <c r="L65" s="14">
        <f t="shared" ca="1" si="6"/>
        <v>30</v>
      </c>
      <c r="M65" s="19" t="str">
        <f t="shared" ca="1" si="39"/>
        <v/>
      </c>
      <c r="N65" s="19"/>
      <c r="O65" s="19" t="str">
        <f t="shared" ca="1" si="40"/>
        <v>0
0 --- 0</v>
      </c>
      <c r="P65" s="63" t="s">
        <v>258</v>
      </c>
      <c r="R65" s="63" t="s">
        <v>367</v>
      </c>
    </row>
    <row r="66" spans="1:18" x14ac:dyDescent="0.2">
      <c r="A66" s="10">
        <v>56</v>
      </c>
      <c r="B66" s="10" t="s">
        <v>0</v>
      </c>
      <c r="C66" s="10" t="str">
        <f t="shared" si="32"/>
        <v>10:00-11:30</v>
      </c>
      <c r="D66" s="10" t="s">
        <v>58</v>
      </c>
      <c r="E66" s="10">
        <f t="shared" si="31"/>
        <v>27</v>
      </c>
      <c r="F66" s="10">
        <f t="shared" ca="1" si="41"/>
        <v>502</v>
      </c>
      <c r="G66" s="10">
        <f t="shared" ref="G66:G78" ca="1" si="42">INDIRECT(CONCATENATE("Sheet1!",CHAR(CODE(D66)-2),E66),1)</f>
        <v>0</v>
      </c>
      <c r="H66" s="10">
        <f t="shared" ca="1" si="35"/>
        <v>0</v>
      </c>
      <c r="I66" s="10">
        <f t="shared" ca="1" si="36"/>
        <v>0</v>
      </c>
      <c r="J66" s="10" t="str">
        <f t="shared" ca="1" si="37"/>
        <v>Saturday10:00-11:300</v>
      </c>
      <c r="K66" s="10" t="str">
        <f t="shared" ca="1" si="38"/>
        <v>Saturday10:00-11:300</v>
      </c>
      <c r="L66" s="14">
        <f t="shared" ca="1" si="6"/>
        <v>30</v>
      </c>
      <c r="M66" s="19" t="str">
        <f t="shared" ca="1" si="39"/>
        <v/>
      </c>
      <c r="N66" s="19"/>
      <c r="O66" s="19" t="str">
        <f t="shared" ca="1" si="40"/>
        <v>0
502 --- 0</v>
      </c>
      <c r="P66" s="63" t="s">
        <v>27</v>
      </c>
      <c r="R66" s="63" t="s">
        <v>272</v>
      </c>
    </row>
    <row r="67" spans="1:18" x14ac:dyDescent="0.2">
      <c r="A67" s="10">
        <v>57</v>
      </c>
      <c r="B67" s="10" t="s">
        <v>0</v>
      </c>
      <c r="C67" s="10" t="str">
        <f t="shared" si="32"/>
        <v>10:00-11:30</v>
      </c>
      <c r="D67" s="10" t="s">
        <v>58</v>
      </c>
      <c r="E67" s="10">
        <f t="shared" si="31"/>
        <v>28</v>
      </c>
      <c r="F67" s="10" t="str">
        <f t="shared" ca="1" si="41"/>
        <v>L-Chem</v>
      </c>
      <c r="G67" s="10">
        <f t="shared" ca="1" si="42"/>
        <v>0</v>
      </c>
      <c r="H67" s="10">
        <f t="shared" ca="1" si="35"/>
        <v>0</v>
      </c>
      <c r="I67" s="10">
        <f t="shared" ca="1" si="36"/>
        <v>0</v>
      </c>
      <c r="J67" s="10" t="str">
        <f t="shared" ca="1" si="37"/>
        <v>Saturday10:00-11:300</v>
      </c>
      <c r="K67" s="10" t="str">
        <f t="shared" ca="1" si="38"/>
        <v>Saturday10:00-11:300</v>
      </c>
      <c r="L67" s="14">
        <f t="shared" ca="1" si="6"/>
        <v>30</v>
      </c>
      <c r="M67" s="19" t="str">
        <f t="shared" ca="1" si="39"/>
        <v/>
      </c>
      <c r="N67" s="19"/>
      <c r="O67" s="19" t="str">
        <f t="shared" ca="1" si="40"/>
        <v>0
L-Chem --- 0</v>
      </c>
      <c r="P67" s="56" t="s">
        <v>65</v>
      </c>
      <c r="R67" s="63" t="s">
        <v>365</v>
      </c>
    </row>
    <row r="68" spans="1:18" x14ac:dyDescent="0.2">
      <c r="A68" s="10">
        <v>58</v>
      </c>
      <c r="B68" s="10" t="s">
        <v>0</v>
      </c>
      <c r="C68" s="10" t="str">
        <f t="shared" si="32"/>
        <v>10:00-11:30</v>
      </c>
      <c r="D68" s="10" t="s">
        <v>58</v>
      </c>
      <c r="E68" s="10">
        <f t="shared" si="31"/>
        <v>29</v>
      </c>
      <c r="F68" s="10">
        <f t="shared" ca="1" si="41"/>
        <v>0</v>
      </c>
      <c r="G68" s="10">
        <f t="shared" ca="1" si="42"/>
        <v>0</v>
      </c>
      <c r="H68" s="10">
        <f t="shared" ca="1" si="35"/>
        <v>0</v>
      </c>
      <c r="I68" s="10">
        <f t="shared" ca="1" si="36"/>
        <v>0</v>
      </c>
      <c r="J68" s="10" t="str">
        <f t="shared" ca="1" si="37"/>
        <v>Saturday10:00-11:300</v>
      </c>
      <c r="K68" s="10" t="str">
        <f t="shared" ca="1" si="38"/>
        <v>Saturday10:00-11:300</v>
      </c>
      <c r="L68" s="14">
        <f t="shared" ca="1" si="6"/>
        <v>30</v>
      </c>
      <c r="M68" s="19" t="str">
        <f t="shared" ca="1" si="39"/>
        <v/>
      </c>
      <c r="N68" s="19"/>
      <c r="O68" s="19" t="str">
        <f t="shared" ca="1" si="40"/>
        <v>0
0 --- 0</v>
      </c>
      <c r="R68" s="56" t="s">
        <v>65</v>
      </c>
    </row>
    <row r="69" spans="1:18" x14ac:dyDescent="0.2">
      <c r="A69" s="10">
        <v>59</v>
      </c>
      <c r="B69" s="10" t="s">
        <v>0</v>
      </c>
      <c r="C69" s="10" t="str">
        <f t="shared" si="32"/>
        <v>10:00-11:30</v>
      </c>
      <c r="D69" s="10" t="s">
        <v>58</v>
      </c>
      <c r="E69" s="10">
        <f t="shared" si="31"/>
        <v>30</v>
      </c>
      <c r="F69" s="10">
        <f t="shared" ca="1" si="41"/>
        <v>0</v>
      </c>
      <c r="G69" s="10">
        <f t="shared" ca="1" si="42"/>
        <v>0</v>
      </c>
      <c r="H69" s="10">
        <f t="shared" ca="1" si="35"/>
        <v>0</v>
      </c>
      <c r="I69" s="10">
        <f t="shared" ca="1" si="36"/>
        <v>0</v>
      </c>
      <c r="J69" s="10" t="str">
        <f t="shared" ca="1" si="37"/>
        <v>Saturday10:00-11:300</v>
      </c>
      <c r="K69" s="10" t="str">
        <f t="shared" ca="1" si="38"/>
        <v>Saturday10:00-11:300</v>
      </c>
      <c r="L69" s="14">
        <f t="shared" ca="1" si="6"/>
        <v>30</v>
      </c>
      <c r="M69" s="19" t="str">
        <f t="shared" ca="1" si="39"/>
        <v/>
      </c>
      <c r="N69" s="19"/>
      <c r="O69" s="19" t="str">
        <f t="shared" ca="1" si="40"/>
        <v>0
0 --- 0</v>
      </c>
    </row>
    <row r="70" spans="1:18" x14ac:dyDescent="0.2">
      <c r="A70" s="10">
        <v>60</v>
      </c>
      <c r="B70" s="10" t="s">
        <v>0</v>
      </c>
      <c r="C70" s="10" t="str">
        <f t="shared" si="32"/>
        <v>10:00-11:30</v>
      </c>
      <c r="D70" s="10" t="s">
        <v>58</v>
      </c>
      <c r="E70" s="10">
        <f t="shared" si="31"/>
        <v>31</v>
      </c>
      <c r="F70" s="10">
        <f t="shared" ca="1" si="41"/>
        <v>0</v>
      </c>
      <c r="G70" s="10">
        <f t="shared" ca="1" si="42"/>
        <v>0</v>
      </c>
      <c r="H70" s="10">
        <f t="shared" ca="1" si="35"/>
        <v>0</v>
      </c>
      <c r="I70" s="10">
        <f t="shared" ca="1" si="36"/>
        <v>0</v>
      </c>
      <c r="J70" s="10" t="str">
        <f t="shared" ca="1" si="37"/>
        <v>Saturday10:00-11:300</v>
      </c>
      <c r="K70" s="10" t="str">
        <f t="shared" ca="1" si="38"/>
        <v>Saturday10:00-11:300</v>
      </c>
      <c r="L70" s="14">
        <f t="shared" ca="1" si="6"/>
        <v>30</v>
      </c>
      <c r="M70" s="19" t="str">
        <f t="shared" ca="1" si="39"/>
        <v/>
      </c>
      <c r="N70" s="19"/>
      <c r="O70" s="19" t="str">
        <f t="shared" ca="1" si="40"/>
        <v>0
0 --- 0</v>
      </c>
    </row>
    <row r="71" spans="1:18" x14ac:dyDescent="0.2">
      <c r="A71" s="10">
        <v>61</v>
      </c>
      <c r="B71" s="10" t="s">
        <v>0</v>
      </c>
      <c r="C71" s="10" t="str">
        <f t="shared" si="32"/>
        <v>10:00-11:30</v>
      </c>
      <c r="D71" s="10" t="s">
        <v>58</v>
      </c>
      <c r="E71" s="10">
        <f t="shared" si="31"/>
        <v>32</v>
      </c>
      <c r="F71" s="10">
        <f t="shared" ca="1" si="41"/>
        <v>0</v>
      </c>
      <c r="G71" s="10">
        <f t="shared" ca="1" si="42"/>
        <v>0</v>
      </c>
      <c r="H71" s="10">
        <f t="shared" ca="1" si="35"/>
        <v>0</v>
      </c>
      <c r="I71" s="10">
        <f t="shared" ca="1" si="36"/>
        <v>0</v>
      </c>
      <c r="J71" s="10" t="str">
        <f t="shared" ca="1" si="37"/>
        <v>Saturday10:00-11:300</v>
      </c>
      <c r="K71" s="10" t="str">
        <f t="shared" ca="1" si="38"/>
        <v>Saturday10:00-11:300</v>
      </c>
      <c r="L71" s="14">
        <f t="shared" ca="1" si="6"/>
        <v>30</v>
      </c>
      <c r="M71" s="19" t="str">
        <f t="shared" ca="1" si="39"/>
        <v/>
      </c>
      <c r="N71" s="19"/>
      <c r="O71" s="19" t="str">
        <f t="shared" ca="1" si="40"/>
        <v>0
0 --- 0</v>
      </c>
    </row>
    <row r="72" spans="1:18" x14ac:dyDescent="0.2">
      <c r="A72" s="10">
        <v>62</v>
      </c>
      <c r="B72" s="10" t="s">
        <v>0</v>
      </c>
      <c r="C72" s="10" t="str">
        <f t="shared" si="32"/>
        <v>10:00-11:30</v>
      </c>
      <c r="D72" s="10" t="s">
        <v>58</v>
      </c>
      <c r="E72" s="10">
        <f t="shared" si="31"/>
        <v>33</v>
      </c>
      <c r="F72" s="10">
        <f t="shared" ca="1" si="41"/>
        <v>0</v>
      </c>
      <c r="G72" s="10">
        <f t="shared" ca="1" si="42"/>
        <v>0</v>
      </c>
      <c r="H72" s="10">
        <f t="shared" ca="1" si="35"/>
        <v>0</v>
      </c>
      <c r="I72" s="10">
        <f t="shared" ca="1" si="36"/>
        <v>0</v>
      </c>
      <c r="J72" s="10" t="str">
        <f t="shared" ca="1" si="37"/>
        <v>Saturday10:00-11:300</v>
      </c>
      <c r="K72" s="10" t="str">
        <f t="shared" ca="1" si="38"/>
        <v>Saturday10:00-11:300</v>
      </c>
      <c r="L72" s="14">
        <f t="shared" ca="1" si="6"/>
        <v>30</v>
      </c>
      <c r="M72" s="19" t="str">
        <f t="shared" ca="1" si="39"/>
        <v/>
      </c>
      <c r="N72" s="19"/>
      <c r="O72" s="19" t="str">
        <f t="shared" ca="1" si="40"/>
        <v>0
0 --- 0</v>
      </c>
    </row>
    <row r="73" spans="1:18" x14ac:dyDescent="0.2">
      <c r="A73" s="10">
        <v>63</v>
      </c>
      <c r="B73" s="10" t="s">
        <v>0</v>
      </c>
      <c r="C73" s="10" t="str">
        <f t="shared" si="32"/>
        <v>10:00-11:30</v>
      </c>
      <c r="D73" s="10" t="s">
        <v>58</v>
      </c>
      <c r="E73" s="10">
        <f t="shared" si="31"/>
        <v>34</v>
      </c>
      <c r="F73" s="10">
        <f t="shared" ca="1" si="41"/>
        <v>0</v>
      </c>
      <c r="G73" s="10">
        <f t="shared" ca="1" si="42"/>
        <v>0</v>
      </c>
      <c r="H73" s="10">
        <f t="shared" ca="1" si="35"/>
        <v>0</v>
      </c>
      <c r="I73" s="10">
        <f t="shared" ca="1" si="36"/>
        <v>0</v>
      </c>
      <c r="J73" s="10" t="str">
        <f t="shared" ca="1" si="37"/>
        <v>Saturday10:00-11:300</v>
      </c>
      <c r="K73" s="10" t="str">
        <f t="shared" ca="1" si="38"/>
        <v>Saturday10:00-11:300</v>
      </c>
      <c r="L73" s="14">
        <f t="shared" ca="1" si="6"/>
        <v>30</v>
      </c>
      <c r="M73" s="19" t="str">
        <f t="shared" ca="1" si="39"/>
        <v/>
      </c>
      <c r="N73" s="19"/>
      <c r="O73" s="19" t="str">
        <f t="shared" ca="1" si="40"/>
        <v>0
0 --- 0</v>
      </c>
    </row>
    <row r="74" spans="1:18" x14ac:dyDescent="0.2">
      <c r="A74" s="10">
        <v>64</v>
      </c>
      <c r="B74" s="10" t="s">
        <v>0</v>
      </c>
      <c r="C74" s="10" t="str">
        <f t="shared" si="32"/>
        <v>10:00-11:30</v>
      </c>
      <c r="D74" s="10" t="s">
        <v>58</v>
      </c>
      <c r="E74" s="10">
        <f t="shared" si="31"/>
        <v>35</v>
      </c>
      <c r="F74" s="10" t="str">
        <f t="shared" ca="1" si="41"/>
        <v>Sunday</v>
      </c>
      <c r="G74" s="10">
        <f t="shared" ca="1" si="42"/>
        <v>0</v>
      </c>
      <c r="H74" s="10">
        <f t="shared" ca="1" si="35"/>
        <v>0</v>
      </c>
      <c r="I74" s="10">
        <f t="shared" ca="1" si="36"/>
        <v>0</v>
      </c>
      <c r="J74" s="10" t="str">
        <f t="shared" ca="1" si="37"/>
        <v>Saturday10:00-11:300</v>
      </c>
      <c r="K74" s="10" t="str">
        <f t="shared" ca="1" si="38"/>
        <v>Saturday10:00-11:300</v>
      </c>
      <c r="L74" s="14">
        <f t="shared" ca="1" si="6"/>
        <v>30</v>
      </c>
      <c r="M74" s="19" t="str">
        <f t="shared" ca="1" si="39"/>
        <v/>
      </c>
      <c r="N74" s="19"/>
      <c r="O74" s="19" t="str">
        <f t="shared" ca="1" si="40"/>
        <v>0
Sunday --- 0</v>
      </c>
    </row>
    <row r="75" spans="1:18" x14ac:dyDescent="0.2">
      <c r="A75" s="10">
        <v>65</v>
      </c>
      <c r="B75" s="10" t="s">
        <v>0</v>
      </c>
      <c r="C75" s="10" t="str">
        <f t="shared" si="32"/>
        <v>10:00-11:30</v>
      </c>
      <c r="D75" s="10" t="s">
        <v>58</v>
      </c>
      <c r="E75" s="10">
        <f t="shared" si="31"/>
        <v>36</v>
      </c>
      <c r="F75" s="10" t="str">
        <f t="shared" ca="1" si="41"/>
        <v>08:30-10:00</v>
      </c>
      <c r="G75" s="10">
        <f t="shared" ca="1" si="42"/>
        <v>0</v>
      </c>
      <c r="H75" s="10">
        <f t="shared" ca="1" si="35"/>
        <v>0</v>
      </c>
      <c r="I75" s="10">
        <f t="shared" ca="1" si="36"/>
        <v>0</v>
      </c>
      <c r="J75" s="10" t="str">
        <f t="shared" ca="1" si="37"/>
        <v>Saturday10:00-11:300</v>
      </c>
      <c r="K75" s="10" t="str">
        <f t="shared" ca="1" si="38"/>
        <v>Saturday10:00-11:300</v>
      </c>
      <c r="L75" s="14">
        <f t="shared" ref="L75:L138" ca="1" si="43">COUNTIFS($J$11:$J$1051,J75)</f>
        <v>30</v>
      </c>
      <c r="M75" s="19" t="str">
        <f t="shared" ca="1" si="39"/>
        <v/>
      </c>
      <c r="N75" s="19"/>
      <c r="O75" s="19" t="str">
        <f t="shared" ca="1" si="40"/>
        <v>0
08:30-10:00 --- 0</v>
      </c>
    </row>
    <row r="76" spans="1:18" x14ac:dyDescent="0.2">
      <c r="A76" s="10">
        <v>66</v>
      </c>
      <c r="B76" s="10" t="s">
        <v>0</v>
      </c>
      <c r="C76" s="10" t="str">
        <f t="shared" si="32"/>
        <v>10:00-11:30</v>
      </c>
      <c r="D76" s="10" t="s">
        <v>58</v>
      </c>
      <c r="E76" s="10">
        <f t="shared" si="31"/>
        <v>37</v>
      </c>
      <c r="F76" s="10" t="str">
        <f t="shared" ca="1" si="41"/>
        <v>Class</v>
      </c>
      <c r="G76" s="10" t="str">
        <f t="shared" ca="1" si="42"/>
        <v>Course</v>
      </c>
      <c r="H76" s="10">
        <f t="shared" ca="1" si="35"/>
        <v>0</v>
      </c>
      <c r="I76" s="10" t="str">
        <f t="shared" ca="1" si="36"/>
        <v>Course</v>
      </c>
      <c r="J76" s="10" t="str">
        <f t="shared" ca="1" si="37"/>
        <v>Saturday10:00-11:300</v>
      </c>
      <c r="K76" s="10" t="str">
        <f t="shared" ca="1" si="38"/>
        <v>Saturday10:00-11:30Course</v>
      </c>
      <c r="L76" s="14">
        <f t="shared" ca="1" si="43"/>
        <v>30</v>
      </c>
      <c r="M76" s="19" t="str">
        <f t="shared" ca="1" si="39"/>
        <v>ours</v>
      </c>
      <c r="N76" s="19"/>
      <c r="O76" s="19" t="str">
        <f t="shared" ca="1" si="40"/>
        <v>Course
Class --- 0</v>
      </c>
    </row>
    <row r="77" spans="1:18" x14ac:dyDescent="0.2">
      <c r="A77" s="10">
        <v>67</v>
      </c>
      <c r="B77" s="10" t="s">
        <v>0</v>
      </c>
      <c r="C77" s="10" t="str">
        <f t="shared" si="32"/>
        <v>10:00-11:30</v>
      </c>
      <c r="D77" s="10" t="s">
        <v>58</v>
      </c>
      <c r="E77" s="10">
        <f t="shared" si="31"/>
        <v>38</v>
      </c>
      <c r="F77" s="10">
        <f t="shared" ca="1" si="41"/>
        <v>701</v>
      </c>
      <c r="G77" s="10">
        <f t="shared" ca="1" si="42"/>
        <v>0</v>
      </c>
      <c r="H77" s="10">
        <f t="shared" ca="1" si="35"/>
        <v>0</v>
      </c>
      <c r="I77" s="10">
        <f t="shared" ca="1" si="36"/>
        <v>0</v>
      </c>
      <c r="J77" s="10" t="str">
        <f t="shared" ca="1" si="37"/>
        <v>Saturday10:00-11:300</v>
      </c>
      <c r="K77" s="10" t="str">
        <f t="shared" ca="1" si="38"/>
        <v>Saturday10:00-11:300</v>
      </c>
      <c r="L77" s="14">
        <f t="shared" ca="1" si="43"/>
        <v>30</v>
      </c>
      <c r="M77" s="19" t="str">
        <f t="shared" ca="1" si="39"/>
        <v/>
      </c>
      <c r="N77" s="19"/>
      <c r="O77" s="19" t="str">
        <f t="shared" ca="1" si="40"/>
        <v>0
701 --- 0</v>
      </c>
    </row>
    <row r="78" spans="1:18" x14ac:dyDescent="0.2">
      <c r="A78" s="10">
        <v>68</v>
      </c>
      <c r="B78" s="10" t="s">
        <v>0</v>
      </c>
      <c r="C78" s="10" t="str">
        <f t="shared" si="32"/>
        <v>10:00-11:30</v>
      </c>
      <c r="D78" s="10" t="s">
        <v>58</v>
      </c>
      <c r="E78" s="10">
        <f t="shared" si="31"/>
        <v>39</v>
      </c>
      <c r="F78" s="10">
        <f t="shared" ca="1" si="41"/>
        <v>702</v>
      </c>
      <c r="G78" s="10" t="str">
        <f t="shared" ca="1" si="42"/>
        <v>TE419(L4T1) A</v>
      </c>
      <c r="H78" s="10">
        <f t="shared" ca="1" si="35"/>
        <v>0</v>
      </c>
      <c r="I78" s="10" t="str">
        <f t="shared" ca="1" si="36"/>
        <v>(L4T1) A</v>
      </c>
      <c r="J78" s="10" t="str">
        <f t="shared" ca="1" si="37"/>
        <v>Saturday10:00-11:300</v>
      </c>
      <c r="K78" s="10" t="str">
        <f t="shared" ca="1" si="38"/>
        <v>Saturday10:00-11:30(L4T1) A</v>
      </c>
      <c r="L78" s="14">
        <f t="shared" ca="1" si="43"/>
        <v>30</v>
      </c>
      <c r="M78" s="19" t="str">
        <f t="shared" ca="1" si="39"/>
        <v>L4T1</v>
      </c>
      <c r="N78" s="19"/>
      <c r="O78" s="19" t="str">
        <f t="shared" ca="1" si="40"/>
        <v>TE419(L4T1) A
702 --- 0</v>
      </c>
    </row>
    <row r="79" spans="1:18" x14ac:dyDescent="0.2">
      <c r="A79" s="10">
        <v>69</v>
      </c>
      <c r="B79" s="10" t="s">
        <v>0</v>
      </c>
      <c r="C79" s="10" t="str">
        <f t="shared" ref="C79:C90" si="44">LOOKUP(D79,$L$1:$L$6,$K$1:$K$6)</f>
        <v>11:30-01:00</v>
      </c>
      <c r="D79" s="10" t="s">
        <v>59</v>
      </c>
      <c r="E79" s="10">
        <f>E45</f>
        <v>6</v>
      </c>
      <c r="F79" s="10">
        <f ca="1">INDIRECT(CONCATENATE("Sheet1!",CHAR(CODE(D79)),E79),1)</f>
        <v>701</v>
      </c>
      <c r="G79" s="10">
        <f ca="1">INDIRECT(CONCATENATE("Sheet1!",CHAR(CODE(D79)+1),E79),1)</f>
        <v>0</v>
      </c>
      <c r="H79" s="10">
        <f t="shared" ref="H79:H98" ca="1" si="45">INDIRECT(CONCATENATE("Sheet1!",CHAR(CODE(D79)+2),E79),1)</f>
        <v>0</v>
      </c>
      <c r="I79" s="10">
        <f t="shared" ref="I79:I90" ca="1" si="46">IFERROR(MID(G79,SEARCH("(",G79,1),12),G79)</f>
        <v>0</v>
      </c>
      <c r="J79" s="10" t="str">
        <f t="shared" ref="J79:J90" ca="1" si="47">CONCATENATE(B79,C79,H79)</f>
        <v>Saturday11:30-01:000</v>
      </c>
      <c r="K79" s="10" t="str">
        <f t="shared" ref="K79:K90" ca="1" si="48">CONCATENATE(B79,C79,I79)</f>
        <v>Saturday11:30-01:000</v>
      </c>
      <c r="L79" s="14">
        <f t="shared" ca="1" si="43"/>
        <v>27</v>
      </c>
      <c r="M79" s="19" t="str">
        <f t="shared" ref="M79:M90" ca="1" si="49">IFERROR(MID(I79,2,4),I79)</f>
        <v/>
      </c>
      <c r="N79" s="19"/>
      <c r="O79" s="19" t="str">
        <f t="shared" ref="O79:O90" ca="1" si="50">CONCATENATE(G79,CHAR(10),F79," --- ",H79)</f>
        <v>0
701 --- 0</v>
      </c>
    </row>
    <row r="80" spans="1:18" x14ac:dyDescent="0.2">
      <c r="A80" s="10">
        <v>70</v>
      </c>
      <c r="B80" s="10" t="s">
        <v>0</v>
      </c>
      <c r="C80" s="10" t="str">
        <f t="shared" si="44"/>
        <v>11:30-01:00</v>
      </c>
      <c r="D80" s="10" t="s">
        <v>59</v>
      </c>
      <c r="E80" s="10">
        <f t="shared" ref="E80:E193" si="51">E79+1</f>
        <v>7</v>
      </c>
      <c r="F80" s="10">
        <f t="shared" ref="F80:F90" ca="1" si="52">INDIRECT(CONCATENATE("Sheet1!",CHAR(CODE(D80)),E80),1)</f>
        <v>702</v>
      </c>
      <c r="G80" s="10" t="str">
        <f t="shared" ref="G80:G90" ca="1" si="53">INDIRECT(CONCATENATE("Sheet1!",CHAR(CODE(D80)+1),E80),1)</f>
        <v>TE311(L3T1)B</v>
      </c>
      <c r="H80" s="10" t="str">
        <f t="shared" ca="1" si="45"/>
        <v>NHM</v>
      </c>
      <c r="I80" s="10" t="str">
        <f t="shared" ca="1" si="46"/>
        <v>(L3T1)B</v>
      </c>
      <c r="J80" s="10" t="str">
        <f t="shared" ca="1" si="47"/>
        <v>Saturday11:30-01:00NHM</v>
      </c>
      <c r="K80" s="10" t="str">
        <f t="shared" ca="1" si="48"/>
        <v>Saturday11:30-01:00(L3T1)B</v>
      </c>
      <c r="L80" s="14">
        <f t="shared" ca="1" si="43"/>
        <v>1</v>
      </c>
      <c r="M80" s="19" t="str">
        <f t="shared" ca="1" si="49"/>
        <v>L3T1</v>
      </c>
      <c r="N80" s="19"/>
      <c r="O80" s="19" t="str">
        <f t="shared" ca="1" si="50"/>
        <v>TE311(L3T1)B
702 --- NHM</v>
      </c>
    </row>
    <row r="81" spans="1:15" x14ac:dyDescent="0.2">
      <c r="A81" s="10">
        <v>71</v>
      </c>
      <c r="B81" s="10" t="s">
        <v>0</v>
      </c>
      <c r="C81" s="10" t="str">
        <f t="shared" si="44"/>
        <v>11:30-01:00</v>
      </c>
      <c r="D81" s="10" t="s">
        <v>59</v>
      </c>
      <c r="E81" s="10">
        <f t="shared" si="51"/>
        <v>8</v>
      </c>
      <c r="F81" s="10">
        <f t="shared" ca="1" si="52"/>
        <v>703</v>
      </c>
      <c r="G81" s="10" t="str">
        <f t="shared" ca="1" si="53"/>
        <v>GED</v>
      </c>
      <c r="H81" s="10">
        <f t="shared" ca="1" si="45"/>
        <v>0</v>
      </c>
      <c r="I81" s="10" t="str">
        <f t="shared" ca="1" si="46"/>
        <v>GED</v>
      </c>
      <c r="J81" s="10" t="str">
        <f t="shared" ca="1" si="47"/>
        <v>Saturday11:30-01:000</v>
      </c>
      <c r="K81" s="10" t="str">
        <f t="shared" ca="1" si="48"/>
        <v>Saturday11:30-01:00GED</v>
      </c>
      <c r="L81" s="14">
        <f t="shared" ca="1" si="43"/>
        <v>27</v>
      </c>
      <c r="M81" s="19" t="str">
        <f t="shared" ca="1" si="49"/>
        <v>ED</v>
      </c>
      <c r="N81" s="19"/>
      <c r="O81" s="19" t="str">
        <f t="shared" ca="1" si="50"/>
        <v>GED
703 --- 0</v>
      </c>
    </row>
    <row r="82" spans="1:15" x14ac:dyDescent="0.2">
      <c r="A82" s="10">
        <v>72</v>
      </c>
      <c r="B82" s="10" t="s">
        <v>0</v>
      </c>
      <c r="C82" s="10" t="str">
        <f t="shared" si="44"/>
        <v>11:30-01:00</v>
      </c>
      <c r="D82" s="10" t="s">
        <v>59</v>
      </c>
      <c r="E82" s="10">
        <f t="shared" si="51"/>
        <v>9</v>
      </c>
      <c r="F82" s="10">
        <f t="shared" ca="1" si="52"/>
        <v>704</v>
      </c>
      <c r="G82" s="10">
        <f t="shared" ca="1" si="53"/>
        <v>0</v>
      </c>
      <c r="H82" s="10">
        <f t="shared" ca="1" si="45"/>
        <v>0</v>
      </c>
      <c r="I82" s="10">
        <f t="shared" ca="1" si="46"/>
        <v>0</v>
      </c>
      <c r="J82" s="10" t="str">
        <f t="shared" ca="1" si="47"/>
        <v>Saturday11:30-01:000</v>
      </c>
      <c r="K82" s="10" t="str">
        <f t="shared" ca="1" si="48"/>
        <v>Saturday11:30-01:000</v>
      </c>
      <c r="L82" s="14">
        <f t="shared" ca="1" si="43"/>
        <v>27</v>
      </c>
      <c r="M82" s="19" t="str">
        <f t="shared" ca="1" si="49"/>
        <v/>
      </c>
      <c r="N82" s="19"/>
      <c r="O82" s="19" t="str">
        <f t="shared" ca="1" si="50"/>
        <v>0
704 --- 0</v>
      </c>
    </row>
    <row r="83" spans="1:15" x14ac:dyDescent="0.2">
      <c r="A83" s="10">
        <v>73</v>
      </c>
      <c r="B83" s="10" t="s">
        <v>0</v>
      </c>
      <c r="C83" s="10" t="str">
        <f t="shared" si="44"/>
        <v>11:30-01:00</v>
      </c>
      <c r="D83" s="10" t="s">
        <v>59</v>
      </c>
      <c r="E83" s="10">
        <f t="shared" si="51"/>
        <v>10</v>
      </c>
      <c r="F83" s="10">
        <f t="shared" ca="1" si="52"/>
        <v>705</v>
      </c>
      <c r="G83" s="10" t="str">
        <f t="shared" ca="1" si="53"/>
        <v>TE4213(L4T2)A</v>
      </c>
      <c r="H83" s="10" t="str">
        <f t="shared" ca="1" si="45"/>
        <v>NI</v>
      </c>
      <c r="I83" s="10" t="str">
        <f t="shared" ca="1" si="46"/>
        <v>(L4T2)A</v>
      </c>
      <c r="J83" s="10" t="str">
        <f t="shared" ca="1" si="47"/>
        <v>Saturday11:30-01:00NI</v>
      </c>
      <c r="K83" s="10" t="str">
        <f t="shared" ca="1" si="48"/>
        <v>Saturday11:30-01:00(L4T2)A</v>
      </c>
      <c r="L83" s="14">
        <f t="shared" ca="1" si="43"/>
        <v>1</v>
      </c>
      <c r="M83" s="19" t="str">
        <f t="shared" ca="1" si="49"/>
        <v>L4T2</v>
      </c>
      <c r="N83" s="19"/>
      <c r="O83" s="19" t="str">
        <f t="shared" ca="1" si="50"/>
        <v>TE4213(L4T2)A
705 --- NI</v>
      </c>
    </row>
    <row r="84" spans="1:15" x14ac:dyDescent="0.2">
      <c r="A84" s="10">
        <v>74</v>
      </c>
      <c r="B84" s="10" t="s">
        <v>0</v>
      </c>
      <c r="C84" s="10" t="str">
        <f t="shared" si="44"/>
        <v>11:30-01:00</v>
      </c>
      <c r="D84" s="10" t="s">
        <v>59</v>
      </c>
      <c r="E84" s="10">
        <f t="shared" si="51"/>
        <v>11</v>
      </c>
      <c r="F84" s="10">
        <f t="shared" ca="1" si="52"/>
        <v>711</v>
      </c>
      <c r="G84" s="10" t="str">
        <f t="shared" ca="1" si="53"/>
        <v>TE211(L2T1)A</v>
      </c>
      <c r="H84" s="10" t="str">
        <f t="shared" ca="1" si="45"/>
        <v>AHM</v>
      </c>
      <c r="I84" s="10" t="str">
        <f t="shared" ca="1" si="46"/>
        <v>(L2T1)A</v>
      </c>
      <c r="J84" s="10" t="str">
        <f t="shared" ca="1" si="47"/>
        <v>Saturday11:30-01:00AHM</v>
      </c>
      <c r="K84" s="10" t="str">
        <f t="shared" ca="1" si="48"/>
        <v>Saturday11:30-01:00(L2T1)A</v>
      </c>
      <c r="L84" s="14">
        <f t="shared" ca="1" si="43"/>
        <v>2</v>
      </c>
      <c r="M84" s="19" t="str">
        <f t="shared" ca="1" si="49"/>
        <v>L2T1</v>
      </c>
      <c r="N84" s="19"/>
      <c r="O84" s="19" t="str">
        <f t="shared" ca="1" si="50"/>
        <v>TE211(L2T1)A
711 --- AHM</v>
      </c>
    </row>
    <row r="85" spans="1:15" x14ac:dyDescent="0.2">
      <c r="A85" s="10">
        <v>75</v>
      </c>
      <c r="B85" s="10" t="s">
        <v>0</v>
      </c>
      <c r="C85" s="10" t="str">
        <f t="shared" si="44"/>
        <v>11:30-01:00</v>
      </c>
      <c r="D85" s="10" t="s">
        <v>59</v>
      </c>
      <c r="E85" s="10">
        <f t="shared" si="51"/>
        <v>12</v>
      </c>
      <c r="F85" s="10">
        <f t="shared" ca="1" si="52"/>
        <v>712</v>
      </c>
      <c r="G85" s="10">
        <f t="shared" ca="1" si="53"/>
        <v>0</v>
      </c>
      <c r="H85" s="10">
        <f t="shared" ca="1" si="45"/>
        <v>0</v>
      </c>
      <c r="I85" s="10">
        <f t="shared" ca="1" si="46"/>
        <v>0</v>
      </c>
      <c r="J85" s="10" t="str">
        <f t="shared" ca="1" si="47"/>
        <v>Saturday11:30-01:000</v>
      </c>
      <c r="K85" s="10" t="str">
        <f t="shared" ca="1" si="48"/>
        <v>Saturday11:30-01:000</v>
      </c>
      <c r="L85" s="14">
        <f t="shared" ca="1" si="43"/>
        <v>27</v>
      </c>
      <c r="M85" s="19" t="str">
        <f t="shared" ca="1" si="49"/>
        <v/>
      </c>
      <c r="N85" s="19"/>
      <c r="O85" s="19" t="str">
        <f t="shared" ca="1" si="50"/>
        <v>0
712 --- 0</v>
      </c>
    </row>
    <row r="86" spans="1:15" x14ac:dyDescent="0.2">
      <c r="A86" s="10">
        <v>76</v>
      </c>
      <c r="B86" s="10" t="s">
        <v>0</v>
      </c>
      <c r="C86" s="10" t="str">
        <f t="shared" si="44"/>
        <v>11:30-01:00</v>
      </c>
      <c r="D86" s="10" t="s">
        <v>59</v>
      </c>
      <c r="E86" s="10">
        <f t="shared" si="51"/>
        <v>13</v>
      </c>
      <c r="F86" s="10">
        <f t="shared" ca="1" si="52"/>
        <v>0</v>
      </c>
      <c r="G86" s="10">
        <f t="shared" ca="1" si="53"/>
        <v>0</v>
      </c>
      <c r="H86" s="10">
        <f t="shared" ca="1" si="45"/>
        <v>0</v>
      </c>
      <c r="I86" s="10">
        <f t="shared" ca="1" si="46"/>
        <v>0</v>
      </c>
      <c r="J86" s="10" t="str">
        <f t="shared" ca="1" si="47"/>
        <v>Saturday11:30-01:000</v>
      </c>
      <c r="K86" s="10" t="str">
        <f t="shared" ca="1" si="48"/>
        <v>Saturday11:30-01:000</v>
      </c>
      <c r="L86" s="14">
        <f t="shared" ca="1" si="43"/>
        <v>27</v>
      </c>
      <c r="M86" s="19" t="str">
        <f t="shared" ca="1" si="49"/>
        <v/>
      </c>
      <c r="N86" s="19"/>
      <c r="O86" s="19" t="str">
        <f t="shared" ca="1" si="50"/>
        <v>0
0 --- 0</v>
      </c>
    </row>
    <row r="87" spans="1:15" x14ac:dyDescent="0.2">
      <c r="A87" s="10">
        <v>77</v>
      </c>
      <c r="B87" s="10" t="s">
        <v>0</v>
      </c>
      <c r="C87" s="10" t="str">
        <f t="shared" si="44"/>
        <v>11:30-01:00</v>
      </c>
      <c r="D87" s="10" t="s">
        <v>59</v>
      </c>
      <c r="E87" s="10">
        <f t="shared" si="51"/>
        <v>14</v>
      </c>
      <c r="F87" s="10">
        <f t="shared" ca="1" si="52"/>
        <v>0</v>
      </c>
      <c r="G87" s="10">
        <f t="shared" ca="1" si="53"/>
        <v>0</v>
      </c>
      <c r="H87" s="10">
        <f t="shared" ca="1" si="45"/>
        <v>0</v>
      </c>
      <c r="I87" s="10">
        <f t="shared" ca="1" si="46"/>
        <v>0</v>
      </c>
      <c r="J87" s="10" t="str">
        <f t="shared" ca="1" si="47"/>
        <v>Saturday11:30-01:000</v>
      </c>
      <c r="K87" s="10" t="str">
        <f t="shared" ca="1" si="48"/>
        <v>Saturday11:30-01:000</v>
      </c>
      <c r="L87" s="14">
        <f t="shared" ca="1" si="43"/>
        <v>27</v>
      </c>
      <c r="M87" s="19" t="str">
        <f t="shared" ca="1" si="49"/>
        <v/>
      </c>
      <c r="N87" s="19"/>
      <c r="O87" s="19" t="str">
        <f t="shared" ca="1" si="50"/>
        <v>0
0 --- 0</v>
      </c>
    </row>
    <row r="88" spans="1:15" x14ac:dyDescent="0.2">
      <c r="A88" s="10">
        <v>78</v>
      </c>
      <c r="B88" s="10" t="s">
        <v>0</v>
      </c>
      <c r="C88" s="10" t="str">
        <f t="shared" si="44"/>
        <v>11:30-01:00</v>
      </c>
      <c r="D88" s="10" t="s">
        <v>59</v>
      </c>
      <c r="E88" s="10">
        <f t="shared" si="51"/>
        <v>15</v>
      </c>
      <c r="F88" s="10">
        <f t="shared" ca="1" si="52"/>
        <v>0</v>
      </c>
      <c r="G88" s="10">
        <f t="shared" ca="1" si="53"/>
        <v>0</v>
      </c>
      <c r="H88" s="10">
        <f t="shared" ca="1" si="45"/>
        <v>0</v>
      </c>
      <c r="I88" s="10">
        <f t="shared" ca="1" si="46"/>
        <v>0</v>
      </c>
      <c r="J88" s="10" t="str">
        <f t="shared" ca="1" si="47"/>
        <v>Saturday11:30-01:000</v>
      </c>
      <c r="K88" s="10" t="str">
        <f t="shared" ca="1" si="48"/>
        <v>Saturday11:30-01:000</v>
      </c>
      <c r="L88" s="14">
        <f t="shared" ca="1" si="43"/>
        <v>27</v>
      </c>
      <c r="M88" s="19" t="str">
        <f t="shared" ca="1" si="49"/>
        <v/>
      </c>
      <c r="N88" s="19"/>
      <c r="O88" s="19" t="str">
        <f t="shared" ca="1" si="50"/>
        <v>0
0 --- 0</v>
      </c>
    </row>
    <row r="89" spans="1:15" x14ac:dyDescent="0.2">
      <c r="A89" s="10">
        <v>79</v>
      </c>
      <c r="B89" s="10" t="s">
        <v>0</v>
      </c>
      <c r="C89" s="10" t="str">
        <f t="shared" si="44"/>
        <v>11:30-01:00</v>
      </c>
      <c r="D89" s="10" t="s">
        <v>59</v>
      </c>
      <c r="E89" s="10">
        <f t="shared" si="51"/>
        <v>16</v>
      </c>
      <c r="F89" s="10" t="str">
        <f t="shared" ca="1" si="52"/>
        <v>L-Elec</v>
      </c>
      <c r="G89" s="10">
        <f t="shared" ca="1" si="53"/>
        <v>0</v>
      </c>
      <c r="H89" s="10">
        <f t="shared" ca="1" si="45"/>
        <v>0</v>
      </c>
      <c r="I89" s="10">
        <f t="shared" ca="1" si="46"/>
        <v>0</v>
      </c>
      <c r="J89" s="10" t="str">
        <f t="shared" ca="1" si="47"/>
        <v>Saturday11:30-01:000</v>
      </c>
      <c r="K89" s="10" t="str">
        <f t="shared" ca="1" si="48"/>
        <v>Saturday11:30-01:000</v>
      </c>
      <c r="L89" s="14">
        <f t="shared" ca="1" si="43"/>
        <v>27</v>
      </c>
      <c r="M89" s="19" t="str">
        <f t="shared" ca="1" si="49"/>
        <v/>
      </c>
      <c r="N89" s="19"/>
      <c r="O89" s="19" t="str">
        <f t="shared" ca="1" si="50"/>
        <v>0
L-Elec --- 0</v>
      </c>
    </row>
    <row r="90" spans="1:15" x14ac:dyDescent="0.2">
      <c r="A90" s="10">
        <v>80</v>
      </c>
      <c r="B90" s="10" t="s">
        <v>0</v>
      </c>
      <c r="C90" s="10" t="str">
        <f t="shared" si="44"/>
        <v>11:30-01:00</v>
      </c>
      <c r="D90" s="10" t="s">
        <v>59</v>
      </c>
      <c r="E90" s="10">
        <f t="shared" si="51"/>
        <v>17</v>
      </c>
      <c r="F90" s="10" t="str">
        <f t="shared" ca="1" si="52"/>
        <v>L-Yarn1</v>
      </c>
      <c r="G90" s="10" t="str">
        <f t="shared" ca="1" si="53"/>
        <v>TE212(L2T1)C (1.30-3.30)</v>
      </c>
      <c r="H90" s="10">
        <f t="shared" ca="1" si="45"/>
        <v>0</v>
      </c>
      <c r="I90" s="10" t="str">
        <f t="shared" ca="1" si="46"/>
        <v>(L2T1)C (1.3</v>
      </c>
      <c r="J90" s="10" t="str">
        <f t="shared" ca="1" si="47"/>
        <v>Saturday11:30-01:000</v>
      </c>
      <c r="K90" s="10" t="str">
        <f t="shared" ca="1" si="48"/>
        <v>Saturday11:30-01:00(L2T1)C (1.3</v>
      </c>
      <c r="L90" s="14">
        <f t="shared" ca="1" si="43"/>
        <v>27</v>
      </c>
      <c r="M90" s="19" t="str">
        <f t="shared" ca="1" si="49"/>
        <v>L2T1</v>
      </c>
      <c r="N90" s="19"/>
      <c r="O90" s="19" t="str">
        <f t="shared" ca="1" si="50"/>
        <v>TE212(L2T1)C (1.30-3.30)
L-Yarn1 --- 0</v>
      </c>
    </row>
    <row r="91" spans="1:15" x14ac:dyDescent="0.2">
      <c r="A91" s="10">
        <v>81</v>
      </c>
      <c r="B91" s="10" t="s">
        <v>0</v>
      </c>
      <c r="C91" s="10" t="str">
        <f t="shared" ref="C91:C112" si="54">LOOKUP(D91,$L$1:$L$6,$K$1:$K$6)</f>
        <v>11:30-01:00</v>
      </c>
      <c r="D91" s="10" t="s">
        <v>59</v>
      </c>
      <c r="E91" s="10">
        <f t="shared" si="51"/>
        <v>18</v>
      </c>
      <c r="F91" s="10" t="str">
        <f t="shared" ref="F91:F113" ca="1" si="55">INDIRECT(CONCATENATE("Sheet1!",CHAR(CODE(D91)),E91),1)</f>
        <v>L-Fab</v>
      </c>
      <c r="G91" s="10">
        <f t="shared" ref="G91:G112" ca="1" si="56">INDIRECT(CONCATENATE("Sheet1!",CHAR(CODE(D91)+1),E91),1)</f>
        <v>0</v>
      </c>
      <c r="H91" s="10">
        <f t="shared" ca="1" si="45"/>
        <v>0</v>
      </c>
      <c r="I91" s="10">
        <f t="shared" ref="I91:I112" ca="1" si="57">IFERROR(MID(G91,SEARCH("(",G91,1),12),G91)</f>
        <v>0</v>
      </c>
      <c r="J91" s="10" t="str">
        <f t="shared" ref="J91:J112" ca="1" si="58">CONCATENATE(B91,C91,H91)</f>
        <v>Saturday11:30-01:000</v>
      </c>
      <c r="K91" s="10" t="str">
        <f t="shared" ref="K91:K112" ca="1" si="59">CONCATENATE(B91,C91,I91)</f>
        <v>Saturday11:30-01:000</v>
      </c>
      <c r="L91" s="14">
        <f t="shared" ca="1" si="43"/>
        <v>27</v>
      </c>
      <c r="M91" s="19" t="str">
        <f t="shared" ref="M91:M112" ca="1" si="60">IFERROR(MID(I91,2,4),I91)</f>
        <v/>
      </c>
      <c r="N91" s="19"/>
      <c r="O91" s="19" t="str">
        <f t="shared" ref="O91:O112" ca="1" si="61">CONCATENATE(G91,CHAR(10),F91," --- ",H91)</f>
        <v>0
L-Fab --- 0</v>
      </c>
    </row>
    <row r="92" spans="1:15" x14ac:dyDescent="0.2">
      <c r="A92" s="10">
        <v>82</v>
      </c>
      <c r="B92" s="10" t="s">
        <v>0</v>
      </c>
      <c r="C92" s="10" t="str">
        <f t="shared" si="54"/>
        <v>11:30-01:00</v>
      </c>
      <c r="D92" s="10" t="s">
        <v>59</v>
      </c>
      <c r="E92" s="10">
        <f t="shared" si="51"/>
        <v>19</v>
      </c>
      <c r="F92" s="10" t="str">
        <f t="shared" ca="1" si="55"/>
        <v>L-Col</v>
      </c>
      <c r="G92" s="10">
        <f t="shared" ca="1" si="56"/>
        <v>0</v>
      </c>
      <c r="H92" s="10">
        <f t="shared" ca="1" si="45"/>
        <v>0</v>
      </c>
      <c r="I92" s="10">
        <f t="shared" ca="1" si="57"/>
        <v>0</v>
      </c>
      <c r="J92" s="10" t="str">
        <f t="shared" ca="1" si="58"/>
        <v>Saturday11:30-01:000</v>
      </c>
      <c r="K92" s="10" t="str">
        <f t="shared" ca="1" si="59"/>
        <v>Saturday11:30-01:000</v>
      </c>
      <c r="L92" s="14">
        <f t="shared" ca="1" si="43"/>
        <v>27</v>
      </c>
      <c r="M92" s="19" t="str">
        <f t="shared" ca="1" si="60"/>
        <v/>
      </c>
      <c r="N92" s="19"/>
      <c r="O92" s="19" t="str">
        <f t="shared" ca="1" si="61"/>
        <v>0
L-Col --- 0</v>
      </c>
    </row>
    <row r="93" spans="1:15" x14ac:dyDescent="0.2">
      <c r="A93" s="10">
        <v>83</v>
      </c>
      <c r="B93" s="10" t="s">
        <v>0</v>
      </c>
      <c r="C93" s="10" t="str">
        <f t="shared" si="54"/>
        <v>11:30-01:00</v>
      </c>
      <c r="D93" s="10" t="s">
        <v>59</v>
      </c>
      <c r="E93" s="10">
        <f t="shared" si="51"/>
        <v>20</v>
      </c>
      <c r="F93" s="10" t="str">
        <f t="shared" ca="1" si="55"/>
        <v>L-App</v>
      </c>
      <c r="G93" s="10" t="str">
        <f t="shared" ca="1" si="56"/>
        <v>TE418(L4T1)B 12-2.00PM</v>
      </c>
      <c r="H93" s="10" t="str">
        <f t="shared" ca="1" si="45"/>
        <v>MRR</v>
      </c>
      <c r="I93" s="10" t="str">
        <f t="shared" ca="1" si="57"/>
        <v>(L4T1)B 12-2</v>
      </c>
      <c r="J93" s="10" t="str">
        <f t="shared" ca="1" si="58"/>
        <v>Saturday11:30-01:00MRR</v>
      </c>
      <c r="K93" s="10" t="str">
        <f t="shared" ca="1" si="59"/>
        <v>Saturday11:30-01:00(L4T1)B 12-2</v>
      </c>
      <c r="L93" s="14">
        <f t="shared" ca="1" si="43"/>
        <v>1</v>
      </c>
      <c r="M93" s="19" t="str">
        <f t="shared" ca="1" si="60"/>
        <v>L4T1</v>
      </c>
      <c r="N93" s="19"/>
      <c r="O93" s="19" t="str">
        <f t="shared" ca="1" si="61"/>
        <v>TE418(L4T1)B 12-2.00PM
L-App --- MRR</v>
      </c>
    </row>
    <row r="94" spans="1:15" x14ac:dyDescent="0.2">
      <c r="A94" s="10">
        <v>84</v>
      </c>
      <c r="B94" s="10" t="s">
        <v>0</v>
      </c>
      <c r="C94" s="10" t="str">
        <f t="shared" si="54"/>
        <v>11:30-01:00</v>
      </c>
      <c r="D94" s="10" t="s">
        <v>59</v>
      </c>
      <c r="E94" s="10">
        <f t="shared" si="51"/>
        <v>21</v>
      </c>
      <c r="F94" s="10" t="str">
        <f t="shared" ca="1" si="55"/>
        <v>L-Col</v>
      </c>
      <c r="G94" s="10" t="str">
        <f t="shared" ca="1" si="56"/>
        <v>TE222(L2T2)B (11-1)</v>
      </c>
      <c r="H94" s="10" t="str">
        <f t="shared" ca="1" si="45"/>
        <v>TAC</v>
      </c>
      <c r="I94" s="10" t="str">
        <f t="shared" ca="1" si="57"/>
        <v>(L2T2)B (11-</v>
      </c>
      <c r="J94" s="10" t="str">
        <f t="shared" ca="1" si="58"/>
        <v>Saturday11:30-01:00TAC</v>
      </c>
      <c r="K94" s="10" t="str">
        <f t="shared" ca="1" si="59"/>
        <v>Saturday11:30-01:00(L2T2)B (11-</v>
      </c>
      <c r="L94" s="14">
        <f t="shared" ca="1" si="43"/>
        <v>1</v>
      </c>
      <c r="M94" s="19" t="str">
        <f t="shared" ca="1" si="60"/>
        <v>L2T2</v>
      </c>
      <c r="N94" s="19"/>
      <c r="O94" s="19" t="str">
        <f t="shared" ca="1" si="61"/>
        <v>TE222(L2T2)B (11-1)
L-Col --- TAC</v>
      </c>
    </row>
    <row r="95" spans="1:15" x14ac:dyDescent="0.2">
      <c r="A95" s="10">
        <v>85</v>
      </c>
      <c r="B95" s="10" t="s">
        <v>0</v>
      </c>
      <c r="C95" s="10" t="str">
        <f t="shared" si="54"/>
        <v>11:30-01:00</v>
      </c>
      <c r="D95" s="10" t="s">
        <v>59</v>
      </c>
      <c r="E95" s="10">
        <f t="shared" si="51"/>
        <v>22</v>
      </c>
      <c r="F95" s="10" t="str">
        <f t="shared" ca="1" si="55"/>
        <v>L-Drw</v>
      </c>
      <c r="G95" s="10" t="str">
        <f t="shared" ca="1" si="56"/>
        <v>TE225(L2T2)C</v>
      </c>
      <c r="H95" s="10">
        <f t="shared" ca="1" si="45"/>
        <v>0</v>
      </c>
      <c r="I95" s="10" t="str">
        <f t="shared" ca="1" si="57"/>
        <v>(L2T2)C</v>
      </c>
      <c r="J95" s="10" t="str">
        <f t="shared" ca="1" si="58"/>
        <v>Saturday11:30-01:000</v>
      </c>
      <c r="K95" s="10" t="str">
        <f t="shared" ca="1" si="59"/>
        <v>Saturday11:30-01:00(L2T2)C</v>
      </c>
      <c r="L95" s="14">
        <f t="shared" ca="1" si="43"/>
        <v>27</v>
      </c>
      <c r="M95" s="19" t="str">
        <f t="shared" ca="1" si="60"/>
        <v>L2T2</v>
      </c>
      <c r="N95" s="19"/>
      <c r="O95" s="19" t="str">
        <f t="shared" ca="1" si="61"/>
        <v>TE225(L2T2)C
L-Drw --- 0</v>
      </c>
    </row>
    <row r="96" spans="1:15" x14ac:dyDescent="0.2">
      <c r="A96" s="10">
        <v>86</v>
      </c>
      <c r="B96" s="10" t="s">
        <v>0</v>
      </c>
      <c r="C96" s="10" t="str">
        <f t="shared" si="54"/>
        <v>11:30-01:00</v>
      </c>
      <c r="D96" s="10" t="s">
        <v>59</v>
      </c>
      <c r="E96" s="10">
        <f t="shared" si="51"/>
        <v>23</v>
      </c>
      <c r="F96" s="10" t="str">
        <f t="shared" ca="1" si="55"/>
        <v>L-QC2
708</v>
      </c>
      <c r="G96" s="10" t="str">
        <f t="shared" ca="1" si="56"/>
        <v>TE 316(L3T1)A 11-1.00 PM</v>
      </c>
      <c r="H96" s="10" t="str">
        <f t="shared" ca="1" si="45"/>
        <v>NF</v>
      </c>
      <c r="I96" s="10" t="str">
        <f t="shared" ca="1" si="57"/>
        <v>(L3T1)A 11-1</v>
      </c>
      <c r="J96" s="10" t="str">
        <f t="shared" ca="1" si="58"/>
        <v>Saturday11:30-01:00NF</v>
      </c>
      <c r="K96" s="10" t="str">
        <f t="shared" ca="1" si="59"/>
        <v>Saturday11:30-01:00(L3T1)A 11-1</v>
      </c>
      <c r="L96" s="14">
        <f t="shared" ca="1" si="43"/>
        <v>1</v>
      </c>
      <c r="M96" s="19" t="str">
        <f t="shared" ca="1" si="60"/>
        <v>L3T1</v>
      </c>
      <c r="N96" s="19"/>
      <c r="O96" s="19" t="str">
        <f t="shared" ca="1" si="61"/>
        <v>TE 316(L3T1)A 11-1.00 PM
L-QC2
708 --- NF</v>
      </c>
    </row>
    <row r="97" spans="1:15" x14ac:dyDescent="0.2">
      <c r="A97" s="10">
        <v>87</v>
      </c>
      <c r="B97" s="10" t="s">
        <v>0</v>
      </c>
      <c r="C97" s="10" t="str">
        <f t="shared" si="54"/>
        <v>11:30-01:00</v>
      </c>
      <c r="D97" s="10" t="s">
        <v>59</v>
      </c>
      <c r="E97" s="10">
        <f t="shared" si="51"/>
        <v>24</v>
      </c>
      <c r="F97" s="10">
        <f t="shared" ca="1" si="55"/>
        <v>0</v>
      </c>
      <c r="G97" s="10">
        <f t="shared" ca="1" si="56"/>
        <v>0</v>
      </c>
      <c r="H97" s="10">
        <f t="shared" ca="1" si="45"/>
        <v>0</v>
      </c>
      <c r="I97" s="10">
        <f t="shared" ca="1" si="57"/>
        <v>0</v>
      </c>
      <c r="J97" s="10" t="str">
        <f t="shared" ca="1" si="58"/>
        <v>Saturday11:30-01:000</v>
      </c>
      <c r="K97" s="10" t="str">
        <f t="shared" ca="1" si="59"/>
        <v>Saturday11:30-01:000</v>
      </c>
      <c r="L97" s="14">
        <f t="shared" ca="1" si="43"/>
        <v>27</v>
      </c>
      <c r="M97" s="19" t="str">
        <f t="shared" ca="1" si="60"/>
        <v/>
      </c>
      <c r="N97" s="19"/>
      <c r="O97" s="19" t="str">
        <f t="shared" ca="1" si="61"/>
        <v>0
0 --- 0</v>
      </c>
    </row>
    <row r="98" spans="1:15" x14ac:dyDescent="0.2">
      <c r="A98" s="10">
        <v>88</v>
      </c>
      <c r="B98" s="10" t="s">
        <v>0</v>
      </c>
      <c r="C98" s="10" t="str">
        <f t="shared" si="54"/>
        <v>11:30-01:00</v>
      </c>
      <c r="D98" s="10" t="s">
        <v>59</v>
      </c>
      <c r="E98" s="10">
        <f t="shared" si="51"/>
        <v>25</v>
      </c>
      <c r="F98" s="10">
        <f t="shared" ca="1" si="55"/>
        <v>0</v>
      </c>
      <c r="G98" s="10">
        <f t="shared" ca="1" si="56"/>
        <v>0</v>
      </c>
      <c r="H98" s="10">
        <f t="shared" ca="1" si="45"/>
        <v>0</v>
      </c>
      <c r="I98" s="10">
        <f t="shared" ca="1" si="57"/>
        <v>0</v>
      </c>
      <c r="J98" s="10" t="str">
        <f t="shared" ca="1" si="58"/>
        <v>Saturday11:30-01:000</v>
      </c>
      <c r="K98" s="10" t="str">
        <f t="shared" ca="1" si="59"/>
        <v>Saturday11:30-01:000</v>
      </c>
      <c r="L98" s="14">
        <f t="shared" ca="1" si="43"/>
        <v>27</v>
      </c>
      <c r="M98" s="19" t="str">
        <f t="shared" ca="1" si="60"/>
        <v/>
      </c>
      <c r="N98" s="19"/>
      <c r="O98" s="19" t="str">
        <f t="shared" ca="1" si="61"/>
        <v>0
0 --- 0</v>
      </c>
    </row>
    <row r="99" spans="1:15" x14ac:dyDescent="0.2">
      <c r="A99" s="10">
        <v>89</v>
      </c>
      <c r="B99" s="10" t="s">
        <v>0</v>
      </c>
      <c r="C99" s="10" t="str">
        <f t="shared" si="54"/>
        <v>11:30-01:00</v>
      </c>
      <c r="D99" s="10" t="s">
        <v>59</v>
      </c>
      <c r="E99" s="10">
        <f t="shared" si="51"/>
        <v>26</v>
      </c>
      <c r="F99" s="10" t="str">
        <f t="shared" ca="1" si="55"/>
        <v>L-mec</v>
      </c>
      <c r="G99" s="10">
        <f t="shared" ca="1" si="56"/>
        <v>0</v>
      </c>
      <c r="H99" s="10">
        <f ca="1">INDIRECT(CONCATENATE("Sheet1!",CHAR(CODE(D99)+5),E99),1)</f>
        <v>0</v>
      </c>
      <c r="I99" s="10">
        <f t="shared" ca="1" si="57"/>
        <v>0</v>
      </c>
      <c r="J99" s="10" t="str">
        <f t="shared" ca="1" si="58"/>
        <v>Saturday11:30-01:000</v>
      </c>
      <c r="K99" s="10" t="str">
        <f t="shared" ca="1" si="59"/>
        <v>Saturday11:30-01:000</v>
      </c>
      <c r="L99" s="14">
        <f t="shared" ca="1" si="43"/>
        <v>27</v>
      </c>
      <c r="M99" s="19" t="str">
        <f t="shared" ca="1" si="60"/>
        <v/>
      </c>
      <c r="N99" s="19"/>
      <c r="O99" s="19" t="str">
        <f t="shared" ca="1" si="61"/>
        <v>0
L-mec --- 0</v>
      </c>
    </row>
    <row r="100" spans="1:15" x14ac:dyDescent="0.2">
      <c r="A100" s="10">
        <v>90</v>
      </c>
      <c r="B100" s="10" t="s">
        <v>0</v>
      </c>
      <c r="C100" s="10" t="str">
        <f t="shared" si="54"/>
        <v>11:30-01:00</v>
      </c>
      <c r="D100" s="10" t="s">
        <v>59</v>
      </c>
      <c r="E100" s="10">
        <f t="shared" si="51"/>
        <v>27</v>
      </c>
      <c r="F100" s="10">
        <f t="shared" ca="1" si="55"/>
        <v>0</v>
      </c>
      <c r="G100" s="10">
        <f t="shared" ca="1" si="56"/>
        <v>0</v>
      </c>
      <c r="H100" s="10">
        <f t="shared" ref="H100:H109" ca="1" si="62">INDIRECT(CONCATENATE("Sheet1!",CHAR(CODE(D100)+5),E100),1)</f>
        <v>0</v>
      </c>
      <c r="I100" s="10">
        <f t="shared" ca="1" si="57"/>
        <v>0</v>
      </c>
      <c r="J100" s="10" t="str">
        <f t="shared" ca="1" si="58"/>
        <v>Saturday11:30-01:000</v>
      </c>
      <c r="K100" s="10" t="str">
        <f t="shared" ca="1" si="59"/>
        <v>Saturday11:30-01:000</v>
      </c>
      <c r="L100" s="14">
        <f t="shared" ca="1" si="43"/>
        <v>27</v>
      </c>
      <c r="M100" s="19" t="str">
        <f t="shared" ca="1" si="60"/>
        <v/>
      </c>
      <c r="N100" s="19"/>
      <c r="O100" s="19" t="str">
        <f t="shared" ca="1" si="61"/>
        <v>0
0 --- 0</v>
      </c>
    </row>
    <row r="101" spans="1:15" x14ac:dyDescent="0.2">
      <c r="A101" s="10">
        <v>91</v>
      </c>
      <c r="B101" s="10" t="s">
        <v>0</v>
      </c>
      <c r="C101" s="10" t="str">
        <f t="shared" si="54"/>
        <v>11:30-01:00</v>
      </c>
      <c r="D101" s="10" t="s">
        <v>59</v>
      </c>
      <c r="E101" s="10">
        <f t="shared" si="51"/>
        <v>28</v>
      </c>
      <c r="F101" s="10" t="str">
        <f t="shared" ca="1" si="55"/>
        <v>L-Chem</v>
      </c>
      <c r="G101" s="10">
        <f t="shared" ca="1" si="56"/>
        <v>0</v>
      </c>
      <c r="H101" s="10">
        <f t="shared" ca="1" si="62"/>
        <v>0</v>
      </c>
      <c r="I101" s="10">
        <f t="shared" ca="1" si="57"/>
        <v>0</v>
      </c>
      <c r="J101" s="10" t="str">
        <f t="shared" ca="1" si="58"/>
        <v>Saturday11:30-01:000</v>
      </c>
      <c r="K101" s="10" t="str">
        <f t="shared" ca="1" si="59"/>
        <v>Saturday11:30-01:000</v>
      </c>
      <c r="L101" s="14">
        <f t="shared" ca="1" si="43"/>
        <v>27</v>
      </c>
      <c r="M101" s="19" t="str">
        <f t="shared" ca="1" si="60"/>
        <v/>
      </c>
      <c r="N101" s="19"/>
      <c r="O101" s="19" t="str">
        <f t="shared" ca="1" si="61"/>
        <v>0
L-Chem --- 0</v>
      </c>
    </row>
    <row r="102" spans="1:15" x14ac:dyDescent="0.2">
      <c r="A102" s="10">
        <v>92</v>
      </c>
      <c r="B102" s="10" t="s">
        <v>0</v>
      </c>
      <c r="C102" s="10" t="str">
        <f t="shared" si="54"/>
        <v>11:30-01:00</v>
      </c>
      <c r="D102" s="10" t="s">
        <v>59</v>
      </c>
      <c r="E102" s="10">
        <f t="shared" si="51"/>
        <v>29</v>
      </c>
      <c r="F102" s="10">
        <f t="shared" ca="1" si="55"/>
        <v>0</v>
      </c>
      <c r="G102" s="10">
        <f t="shared" ca="1" si="56"/>
        <v>0</v>
      </c>
      <c r="H102" s="10">
        <f t="shared" ca="1" si="62"/>
        <v>0</v>
      </c>
      <c r="I102" s="10">
        <f t="shared" ca="1" si="57"/>
        <v>0</v>
      </c>
      <c r="J102" s="10" t="str">
        <f t="shared" ca="1" si="58"/>
        <v>Saturday11:30-01:000</v>
      </c>
      <c r="K102" s="10" t="str">
        <f t="shared" ca="1" si="59"/>
        <v>Saturday11:30-01:000</v>
      </c>
      <c r="L102" s="14">
        <f t="shared" ca="1" si="43"/>
        <v>27</v>
      </c>
      <c r="M102" s="19" t="str">
        <f t="shared" ca="1" si="60"/>
        <v/>
      </c>
      <c r="N102" s="19"/>
      <c r="O102" s="19" t="str">
        <f t="shared" ca="1" si="61"/>
        <v>0
0 --- 0</v>
      </c>
    </row>
    <row r="103" spans="1:15" x14ac:dyDescent="0.2">
      <c r="A103" s="10">
        <v>93</v>
      </c>
      <c r="B103" s="10" t="s">
        <v>0</v>
      </c>
      <c r="C103" s="10" t="str">
        <f t="shared" si="54"/>
        <v>11:30-01:00</v>
      </c>
      <c r="D103" s="10" t="s">
        <v>59</v>
      </c>
      <c r="E103" s="10">
        <f t="shared" si="51"/>
        <v>30</v>
      </c>
      <c r="F103" s="10">
        <f t="shared" ca="1" si="55"/>
        <v>0</v>
      </c>
      <c r="G103" s="10">
        <f t="shared" ca="1" si="56"/>
        <v>0</v>
      </c>
      <c r="H103" s="10">
        <f t="shared" ca="1" si="62"/>
        <v>0</v>
      </c>
      <c r="I103" s="10">
        <f t="shared" ca="1" si="57"/>
        <v>0</v>
      </c>
      <c r="J103" s="10" t="str">
        <f t="shared" ca="1" si="58"/>
        <v>Saturday11:30-01:000</v>
      </c>
      <c r="K103" s="10" t="str">
        <f t="shared" ca="1" si="59"/>
        <v>Saturday11:30-01:000</v>
      </c>
      <c r="L103" s="14">
        <f t="shared" ca="1" si="43"/>
        <v>27</v>
      </c>
      <c r="M103" s="19" t="str">
        <f t="shared" ca="1" si="60"/>
        <v/>
      </c>
      <c r="N103" s="19"/>
      <c r="O103" s="19" t="str">
        <f t="shared" ca="1" si="61"/>
        <v>0
0 --- 0</v>
      </c>
    </row>
    <row r="104" spans="1:15" x14ac:dyDescent="0.2">
      <c r="A104" s="10">
        <v>94</v>
      </c>
      <c r="B104" s="10" t="s">
        <v>0</v>
      </c>
      <c r="C104" s="10" t="str">
        <f t="shared" si="54"/>
        <v>11:30-01:00</v>
      </c>
      <c r="D104" s="10" t="s">
        <v>59</v>
      </c>
      <c r="E104" s="10">
        <f t="shared" si="51"/>
        <v>31</v>
      </c>
      <c r="F104" s="10">
        <f t="shared" ca="1" si="55"/>
        <v>0</v>
      </c>
      <c r="G104" s="10">
        <f t="shared" ca="1" si="56"/>
        <v>0</v>
      </c>
      <c r="H104" s="10">
        <f t="shared" ca="1" si="62"/>
        <v>0</v>
      </c>
      <c r="I104" s="10">
        <f t="shared" ca="1" si="57"/>
        <v>0</v>
      </c>
      <c r="J104" s="10" t="str">
        <f t="shared" ca="1" si="58"/>
        <v>Saturday11:30-01:000</v>
      </c>
      <c r="K104" s="10" t="str">
        <f t="shared" ca="1" si="59"/>
        <v>Saturday11:30-01:000</v>
      </c>
      <c r="L104" s="14">
        <f t="shared" ca="1" si="43"/>
        <v>27</v>
      </c>
      <c r="M104" s="19" t="str">
        <f t="shared" ca="1" si="60"/>
        <v/>
      </c>
      <c r="N104" s="19"/>
      <c r="O104" s="19" t="str">
        <f t="shared" ca="1" si="61"/>
        <v>0
0 --- 0</v>
      </c>
    </row>
    <row r="105" spans="1:15" x14ac:dyDescent="0.2">
      <c r="A105" s="10">
        <v>95</v>
      </c>
      <c r="B105" s="10" t="s">
        <v>0</v>
      </c>
      <c r="C105" s="10" t="str">
        <f t="shared" si="54"/>
        <v>11:30-01:00</v>
      </c>
      <c r="D105" s="10" t="s">
        <v>59</v>
      </c>
      <c r="E105" s="10">
        <f t="shared" si="51"/>
        <v>32</v>
      </c>
      <c r="F105" s="10">
        <f t="shared" ca="1" si="55"/>
        <v>0</v>
      </c>
      <c r="G105" s="10">
        <f t="shared" ca="1" si="56"/>
        <v>0</v>
      </c>
      <c r="H105" s="10">
        <f t="shared" ca="1" si="62"/>
        <v>0</v>
      </c>
      <c r="I105" s="10">
        <f t="shared" ca="1" si="57"/>
        <v>0</v>
      </c>
      <c r="J105" s="10" t="str">
        <f t="shared" ca="1" si="58"/>
        <v>Saturday11:30-01:000</v>
      </c>
      <c r="K105" s="10" t="str">
        <f t="shared" ca="1" si="59"/>
        <v>Saturday11:30-01:000</v>
      </c>
      <c r="L105" s="14">
        <f t="shared" ca="1" si="43"/>
        <v>27</v>
      </c>
      <c r="M105" s="19" t="str">
        <f t="shared" ca="1" si="60"/>
        <v/>
      </c>
      <c r="N105" s="19"/>
      <c r="O105" s="19" t="str">
        <f t="shared" ca="1" si="61"/>
        <v>0
0 --- 0</v>
      </c>
    </row>
    <row r="106" spans="1:15" x14ac:dyDescent="0.2">
      <c r="A106" s="10">
        <v>96</v>
      </c>
      <c r="B106" s="10" t="s">
        <v>0</v>
      </c>
      <c r="C106" s="10" t="str">
        <f t="shared" si="54"/>
        <v>11:30-01:00</v>
      </c>
      <c r="D106" s="10" t="s">
        <v>59</v>
      </c>
      <c r="E106" s="10">
        <f t="shared" si="51"/>
        <v>33</v>
      </c>
      <c r="F106" s="10">
        <f t="shared" ca="1" si="55"/>
        <v>0</v>
      </c>
      <c r="G106" s="10">
        <f t="shared" ca="1" si="56"/>
        <v>0</v>
      </c>
      <c r="H106" s="10">
        <f t="shared" ca="1" si="62"/>
        <v>0</v>
      </c>
      <c r="I106" s="10">
        <f t="shared" ca="1" si="57"/>
        <v>0</v>
      </c>
      <c r="J106" s="10" t="str">
        <f t="shared" ca="1" si="58"/>
        <v>Saturday11:30-01:000</v>
      </c>
      <c r="K106" s="10" t="str">
        <f t="shared" ca="1" si="59"/>
        <v>Saturday11:30-01:000</v>
      </c>
      <c r="L106" s="14">
        <f t="shared" ca="1" si="43"/>
        <v>27</v>
      </c>
      <c r="M106" s="19" t="str">
        <f t="shared" ca="1" si="60"/>
        <v/>
      </c>
      <c r="N106" s="19"/>
      <c r="O106" s="19" t="str">
        <f t="shared" ca="1" si="61"/>
        <v>0
0 --- 0</v>
      </c>
    </row>
    <row r="107" spans="1:15" x14ac:dyDescent="0.2">
      <c r="A107" s="10">
        <v>97</v>
      </c>
      <c r="B107" s="10" t="s">
        <v>0</v>
      </c>
      <c r="C107" s="10" t="str">
        <f t="shared" si="54"/>
        <v>11:30-01:00</v>
      </c>
      <c r="D107" s="10" t="s">
        <v>59</v>
      </c>
      <c r="E107" s="10">
        <f t="shared" si="51"/>
        <v>34</v>
      </c>
      <c r="F107" s="10">
        <f t="shared" ca="1" si="55"/>
        <v>0</v>
      </c>
      <c r="G107" s="10">
        <f t="shared" ca="1" si="56"/>
        <v>0</v>
      </c>
      <c r="H107" s="10">
        <f t="shared" ca="1" si="62"/>
        <v>0</v>
      </c>
      <c r="I107" s="10">
        <f t="shared" ca="1" si="57"/>
        <v>0</v>
      </c>
      <c r="J107" s="10" t="str">
        <f t="shared" ca="1" si="58"/>
        <v>Saturday11:30-01:000</v>
      </c>
      <c r="K107" s="10" t="str">
        <f t="shared" ca="1" si="59"/>
        <v>Saturday11:30-01:000</v>
      </c>
      <c r="L107" s="14">
        <f t="shared" ca="1" si="43"/>
        <v>27</v>
      </c>
      <c r="M107" s="19" t="str">
        <f t="shared" ca="1" si="60"/>
        <v/>
      </c>
      <c r="N107" s="19"/>
      <c r="O107" s="19" t="str">
        <f t="shared" ca="1" si="61"/>
        <v>0
0 --- 0</v>
      </c>
    </row>
    <row r="108" spans="1:15" x14ac:dyDescent="0.2">
      <c r="A108" s="10">
        <v>98</v>
      </c>
      <c r="B108" s="10" t="s">
        <v>0</v>
      </c>
      <c r="C108" s="10" t="str">
        <f t="shared" si="54"/>
        <v>11:30-01:00</v>
      </c>
      <c r="D108" s="10" t="s">
        <v>59</v>
      </c>
      <c r="E108" s="10">
        <f t="shared" si="51"/>
        <v>35</v>
      </c>
      <c r="F108" s="10">
        <f t="shared" ca="1" si="55"/>
        <v>0</v>
      </c>
      <c r="G108" s="10">
        <f t="shared" ca="1" si="56"/>
        <v>0</v>
      </c>
      <c r="H108" s="10">
        <f t="shared" ca="1" si="62"/>
        <v>0</v>
      </c>
      <c r="I108" s="10">
        <f t="shared" ca="1" si="57"/>
        <v>0</v>
      </c>
      <c r="J108" s="10" t="str">
        <f t="shared" ca="1" si="58"/>
        <v>Saturday11:30-01:000</v>
      </c>
      <c r="K108" s="10" t="str">
        <f t="shared" ca="1" si="59"/>
        <v>Saturday11:30-01:000</v>
      </c>
      <c r="L108" s="14">
        <f t="shared" ca="1" si="43"/>
        <v>27</v>
      </c>
      <c r="M108" s="19" t="str">
        <f t="shared" ca="1" si="60"/>
        <v/>
      </c>
      <c r="N108" s="19"/>
      <c r="O108" s="19" t="str">
        <f t="shared" ca="1" si="61"/>
        <v>0
0 --- 0</v>
      </c>
    </row>
    <row r="109" spans="1:15" x14ac:dyDescent="0.2">
      <c r="A109" s="10">
        <v>99</v>
      </c>
      <c r="B109" s="10" t="s">
        <v>0</v>
      </c>
      <c r="C109" s="10" t="str">
        <f t="shared" si="54"/>
        <v>11:30-01:00</v>
      </c>
      <c r="D109" s="10" t="s">
        <v>59</v>
      </c>
      <c r="E109" s="10">
        <f t="shared" si="51"/>
        <v>36</v>
      </c>
      <c r="F109" s="10" t="str">
        <f t="shared" ca="1" si="55"/>
        <v>11:30-01:00</v>
      </c>
      <c r="G109" s="10">
        <f t="shared" ca="1" si="56"/>
        <v>0</v>
      </c>
      <c r="H109" s="10">
        <f t="shared" ca="1" si="62"/>
        <v>0</v>
      </c>
      <c r="I109" s="10">
        <f t="shared" ca="1" si="57"/>
        <v>0</v>
      </c>
      <c r="J109" s="10" t="str">
        <f t="shared" ca="1" si="58"/>
        <v>Saturday11:30-01:000</v>
      </c>
      <c r="K109" s="10" t="str">
        <f t="shared" ca="1" si="59"/>
        <v>Saturday11:30-01:000</v>
      </c>
      <c r="L109" s="14">
        <f t="shared" ca="1" si="43"/>
        <v>27</v>
      </c>
      <c r="M109" s="19" t="str">
        <f t="shared" ca="1" si="60"/>
        <v/>
      </c>
      <c r="N109" s="19"/>
      <c r="O109" s="19" t="str">
        <f t="shared" ca="1" si="61"/>
        <v>0
11:30-01:00 --- 0</v>
      </c>
    </row>
    <row r="110" spans="1:15" x14ac:dyDescent="0.2">
      <c r="A110" s="10">
        <v>100</v>
      </c>
      <c r="B110" s="10" t="s">
        <v>0</v>
      </c>
      <c r="C110" s="10" t="str">
        <f t="shared" si="54"/>
        <v>11:30-01:00</v>
      </c>
      <c r="D110" s="10" t="s">
        <v>59</v>
      </c>
      <c r="E110" s="10">
        <f t="shared" si="51"/>
        <v>37</v>
      </c>
      <c r="F110" s="10" t="str">
        <f t="shared" ca="1" si="55"/>
        <v>Class</v>
      </c>
      <c r="G110" s="10" t="str">
        <f t="shared" ca="1" si="56"/>
        <v>Course</v>
      </c>
      <c r="H110" s="10">
        <f ca="1">INDIRECT(CONCATENATE("Sheet1!",CHAR(CODE(D110)+2),E110),1)</f>
        <v>0</v>
      </c>
      <c r="I110" s="10" t="str">
        <f t="shared" ca="1" si="57"/>
        <v>Course</v>
      </c>
      <c r="J110" s="10" t="str">
        <f t="shared" ca="1" si="58"/>
        <v>Saturday11:30-01:000</v>
      </c>
      <c r="K110" s="10" t="str">
        <f t="shared" ca="1" si="59"/>
        <v>Saturday11:30-01:00Course</v>
      </c>
      <c r="L110" s="14">
        <f t="shared" ca="1" si="43"/>
        <v>27</v>
      </c>
      <c r="M110" s="19" t="str">
        <f t="shared" ca="1" si="60"/>
        <v>ours</v>
      </c>
      <c r="N110" s="19"/>
      <c r="O110" s="19" t="str">
        <f t="shared" ca="1" si="61"/>
        <v>Course
Class --- 0</v>
      </c>
    </row>
    <row r="111" spans="1:15" x14ac:dyDescent="0.2">
      <c r="A111" s="10">
        <v>101</v>
      </c>
      <c r="B111" s="10" t="s">
        <v>0</v>
      </c>
      <c r="C111" s="10" t="str">
        <f t="shared" si="54"/>
        <v>11:30-01:00</v>
      </c>
      <c r="D111" s="10" t="s">
        <v>59</v>
      </c>
      <c r="E111" s="10">
        <f t="shared" si="51"/>
        <v>38</v>
      </c>
      <c r="F111" s="10">
        <f t="shared" ca="1" si="55"/>
        <v>701</v>
      </c>
      <c r="G111" s="10" t="str">
        <f t="shared" ca="1" si="56"/>
        <v>BNS 101 (L2T1)A</v>
      </c>
      <c r="H111" s="10">
        <f ca="1">INDIRECT(CONCATENATE("Sheet1!",CHAR(CODE(D111)+5),E111),1)</f>
        <v>0</v>
      </c>
      <c r="I111" s="10" t="str">
        <f t="shared" ca="1" si="57"/>
        <v>(L2T1)A</v>
      </c>
      <c r="J111" s="10" t="str">
        <f t="shared" ca="1" si="58"/>
        <v>Saturday11:30-01:000</v>
      </c>
      <c r="K111" s="10" t="str">
        <f t="shared" ca="1" si="59"/>
        <v>Saturday11:30-01:00(L2T1)A</v>
      </c>
      <c r="L111" s="14">
        <f t="shared" ca="1" si="43"/>
        <v>27</v>
      </c>
      <c r="M111" s="19" t="str">
        <f t="shared" ca="1" si="60"/>
        <v>L2T1</v>
      </c>
      <c r="N111" s="19"/>
      <c r="O111" s="19" t="str">
        <f t="shared" ca="1" si="61"/>
        <v>BNS 101 (L2T1)A
701 --- 0</v>
      </c>
    </row>
    <row r="112" spans="1:15" x14ac:dyDescent="0.2">
      <c r="A112" s="10">
        <v>102</v>
      </c>
      <c r="B112" s="10" t="s">
        <v>0</v>
      </c>
      <c r="C112" s="10" t="str">
        <f t="shared" si="54"/>
        <v>11:30-01:00</v>
      </c>
      <c r="D112" s="10" t="s">
        <v>59</v>
      </c>
      <c r="E112" s="10">
        <f t="shared" si="51"/>
        <v>39</v>
      </c>
      <c r="F112" s="10">
        <f t="shared" ca="1" si="55"/>
        <v>702</v>
      </c>
      <c r="G112" s="10" t="str">
        <f t="shared" ca="1" si="56"/>
        <v>T427(L4T2)B</v>
      </c>
      <c r="H112" s="10" t="str">
        <f ca="1">INDIRECT(CONCATENATE("Sheet1!",CHAR(CODE(D112)+5),E112),1)</f>
        <v>AHM</v>
      </c>
      <c r="I112" s="10" t="str">
        <f t="shared" ca="1" si="57"/>
        <v>(L4T2)B</v>
      </c>
      <c r="J112" s="10" t="str">
        <f t="shared" ca="1" si="58"/>
        <v>Saturday11:30-01:00AHM</v>
      </c>
      <c r="K112" s="10" t="str">
        <f t="shared" ca="1" si="59"/>
        <v>Saturday11:30-01:00(L4T2)B</v>
      </c>
      <c r="L112" s="14">
        <f t="shared" ca="1" si="43"/>
        <v>2</v>
      </c>
      <c r="M112" s="19" t="str">
        <f t="shared" ca="1" si="60"/>
        <v>L4T2</v>
      </c>
      <c r="N112" s="19"/>
      <c r="O112" s="19" t="str">
        <f t="shared" ca="1" si="61"/>
        <v>T427(L4T2)B
702 --- AHM</v>
      </c>
    </row>
    <row r="113" spans="1:15" x14ac:dyDescent="0.2">
      <c r="A113" s="10">
        <v>103</v>
      </c>
      <c r="B113" s="10" t="s">
        <v>0</v>
      </c>
      <c r="C113" s="10" t="str">
        <f t="shared" ref="C113:C124" si="63">LOOKUP(D113,$L$1:$L$6,$K$1:$K$6)</f>
        <v>01:00-02:30</v>
      </c>
      <c r="D113" s="10" t="s">
        <v>60</v>
      </c>
      <c r="E113" s="10">
        <f>E79</f>
        <v>6</v>
      </c>
      <c r="F113" s="10">
        <f t="shared" ca="1" si="55"/>
        <v>0</v>
      </c>
      <c r="G113" s="10">
        <f ca="1">INDIRECT(CONCATENATE("Sheet1!",CHAR(CODE(D113)+1),E113),1)</f>
        <v>0</v>
      </c>
      <c r="H113" s="10">
        <f t="shared" ref="H113:H124" ca="1" si="64">INDIRECT(CONCATENATE("Sheet1!",CHAR(CODE(D113)+2),E113),1)</f>
        <v>0</v>
      </c>
      <c r="I113" s="10">
        <f t="shared" ref="I113:I124" ca="1" si="65">IFERROR(MID(G113,SEARCH("(",G113,1),12),G113)</f>
        <v>0</v>
      </c>
      <c r="J113" s="10" t="str">
        <f t="shared" ref="J113:J124" ca="1" si="66">CONCATENATE(B113,C113,H113)</f>
        <v>Saturday01:00-02:300</v>
      </c>
      <c r="K113" s="10" t="str">
        <f t="shared" ref="K113:K124" ca="1" si="67">CONCATENATE(B113,C113,I113)</f>
        <v>Saturday01:00-02:300</v>
      </c>
      <c r="L113" s="14">
        <f t="shared" ca="1" si="43"/>
        <v>26</v>
      </c>
      <c r="M113" s="19" t="str">
        <f t="shared" ref="M113:M124" ca="1" si="68">IFERROR(MID(I113,2,4),I113)</f>
        <v/>
      </c>
      <c r="N113" s="19"/>
      <c r="O113" s="19" t="str">
        <f t="shared" ref="O113:O124" ca="1" si="69">CONCATENATE(G113,CHAR(10),F113," --- ",H113)</f>
        <v>0
0 --- 0</v>
      </c>
    </row>
    <row r="114" spans="1:15" x14ac:dyDescent="0.2">
      <c r="A114" s="10">
        <v>104</v>
      </c>
      <c r="B114" s="10" t="s">
        <v>0</v>
      </c>
      <c r="C114" s="10" t="str">
        <f t="shared" si="63"/>
        <v>01:00-02:30</v>
      </c>
      <c r="D114" s="10" t="s">
        <v>60</v>
      </c>
      <c r="E114" s="10">
        <f>E113+1</f>
        <v>7</v>
      </c>
      <c r="F114" s="10">
        <f t="shared" ref="F114:F124" ca="1" si="70">INDIRECT(CONCATENATE("Sheet1!",CHAR(CODE(D114)),E114),1)</f>
        <v>702</v>
      </c>
      <c r="G114" s="10" t="str">
        <f t="shared" ref="G114:G124" ca="1" si="71">INDIRECT(CONCATENATE("Sheet1!",CHAR(CODE(D114)+1),E114),1)</f>
        <v>TE427(L4T2)A</v>
      </c>
      <c r="H114" s="10" t="str">
        <f t="shared" ca="1" si="64"/>
        <v>AAM</v>
      </c>
      <c r="I114" s="10" t="str">
        <f t="shared" ca="1" si="65"/>
        <v>(L4T2)A</v>
      </c>
      <c r="J114" s="10" t="str">
        <f t="shared" ca="1" si="66"/>
        <v>Saturday01:00-02:30AAM</v>
      </c>
      <c r="K114" s="10" t="str">
        <f t="shared" ca="1" si="67"/>
        <v>Saturday01:00-02:30(L4T2)A</v>
      </c>
      <c r="L114" s="14">
        <f t="shared" ca="1" si="43"/>
        <v>1</v>
      </c>
      <c r="M114" s="19" t="str">
        <f t="shared" ca="1" si="68"/>
        <v>L4T2</v>
      </c>
      <c r="N114" s="19"/>
      <c r="O114" s="19" t="str">
        <f t="shared" ca="1" si="69"/>
        <v>TE427(L4T2)A
702 --- AAM</v>
      </c>
    </row>
    <row r="115" spans="1:15" x14ac:dyDescent="0.2">
      <c r="A115" s="10">
        <v>105</v>
      </c>
      <c r="B115" s="10" t="s">
        <v>0</v>
      </c>
      <c r="C115" s="10" t="str">
        <f t="shared" si="63"/>
        <v>01:00-02:30</v>
      </c>
      <c r="D115" s="10" t="s">
        <v>60</v>
      </c>
      <c r="E115" s="10">
        <f t="shared" si="51"/>
        <v>8</v>
      </c>
      <c r="F115" s="10">
        <f t="shared" ca="1" si="70"/>
        <v>703</v>
      </c>
      <c r="G115" s="10" t="str">
        <f t="shared" ca="1" si="71"/>
        <v>GED</v>
      </c>
      <c r="H115" s="10">
        <f t="shared" ca="1" si="64"/>
        <v>0</v>
      </c>
      <c r="I115" s="10" t="str">
        <f t="shared" ca="1" si="65"/>
        <v>GED</v>
      </c>
      <c r="J115" s="10" t="str">
        <f t="shared" ca="1" si="66"/>
        <v>Saturday01:00-02:300</v>
      </c>
      <c r="K115" s="10" t="str">
        <f t="shared" ca="1" si="67"/>
        <v>Saturday01:00-02:30GED</v>
      </c>
      <c r="L115" s="14">
        <f t="shared" ca="1" si="43"/>
        <v>26</v>
      </c>
      <c r="M115" s="19" t="str">
        <f t="shared" ca="1" si="68"/>
        <v>ED</v>
      </c>
      <c r="N115" s="19"/>
      <c r="O115" s="19" t="str">
        <f t="shared" ca="1" si="69"/>
        <v>GED
703 --- 0</v>
      </c>
    </row>
    <row r="116" spans="1:15" x14ac:dyDescent="0.2">
      <c r="A116" s="10">
        <v>106</v>
      </c>
      <c r="B116" s="10" t="s">
        <v>0</v>
      </c>
      <c r="C116" s="10" t="str">
        <f t="shared" si="63"/>
        <v>01:00-02:30</v>
      </c>
      <c r="D116" s="10" t="s">
        <v>60</v>
      </c>
      <c r="E116" s="10">
        <f t="shared" si="51"/>
        <v>9</v>
      </c>
      <c r="F116" s="10">
        <f t="shared" ca="1" si="70"/>
        <v>704</v>
      </c>
      <c r="G116" s="10" t="str">
        <f t="shared" ca="1" si="71"/>
        <v>TE335(L3T3)A</v>
      </c>
      <c r="H116" s="10" t="str">
        <f t="shared" ca="1" si="64"/>
        <v>MAB</v>
      </c>
      <c r="I116" s="10" t="str">
        <f t="shared" ca="1" si="65"/>
        <v>(L3T3)A</v>
      </c>
      <c r="J116" s="10" t="str">
        <f t="shared" ca="1" si="66"/>
        <v>Saturday01:00-02:30MAB</v>
      </c>
      <c r="K116" s="10" t="str">
        <f t="shared" ca="1" si="67"/>
        <v>Saturday01:00-02:30(L3T3)A</v>
      </c>
      <c r="L116" s="14">
        <f t="shared" ca="1" si="43"/>
        <v>1</v>
      </c>
      <c r="M116" s="19" t="str">
        <f t="shared" ca="1" si="68"/>
        <v>L3T3</v>
      </c>
      <c r="N116" s="19"/>
      <c r="O116" s="19" t="str">
        <f t="shared" ca="1" si="69"/>
        <v>TE335(L3T3)A
704 --- MAB</v>
      </c>
    </row>
    <row r="117" spans="1:15" x14ac:dyDescent="0.2">
      <c r="A117" s="10">
        <v>107</v>
      </c>
      <c r="B117" s="10" t="s">
        <v>0</v>
      </c>
      <c r="C117" s="10" t="str">
        <f t="shared" si="63"/>
        <v>01:00-02:30</v>
      </c>
      <c r="D117" s="10" t="s">
        <v>60</v>
      </c>
      <c r="E117" s="10">
        <f t="shared" si="51"/>
        <v>10</v>
      </c>
      <c r="F117" s="10">
        <f t="shared" ca="1" si="70"/>
        <v>705</v>
      </c>
      <c r="G117" s="10" t="str">
        <f t="shared" ca="1" si="71"/>
        <v>TE4213(L4T2)B</v>
      </c>
      <c r="H117" s="10">
        <f t="shared" ca="1" si="64"/>
        <v>0</v>
      </c>
      <c r="I117" s="10" t="str">
        <f t="shared" ca="1" si="65"/>
        <v>(L4T2)B</v>
      </c>
      <c r="J117" s="10" t="str">
        <f t="shared" ca="1" si="66"/>
        <v>Saturday01:00-02:300</v>
      </c>
      <c r="K117" s="10" t="str">
        <f t="shared" ca="1" si="67"/>
        <v>Saturday01:00-02:30(L4T2)B</v>
      </c>
      <c r="L117" s="14">
        <f t="shared" ca="1" si="43"/>
        <v>26</v>
      </c>
      <c r="M117" s="19" t="str">
        <f t="shared" ca="1" si="68"/>
        <v>L4T2</v>
      </c>
      <c r="N117" s="19"/>
      <c r="O117" s="19" t="str">
        <f t="shared" ca="1" si="69"/>
        <v>TE4213(L4T2)B
705 --- 0</v>
      </c>
    </row>
    <row r="118" spans="1:15" x14ac:dyDescent="0.2">
      <c r="A118" s="10">
        <v>108</v>
      </c>
      <c r="B118" s="10" t="s">
        <v>0</v>
      </c>
      <c r="C118" s="10" t="str">
        <f t="shared" si="63"/>
        <v>01:00-02:30</v>
      </c>
      <c r="D118" s="10" t="s">
        <v>60</v>
      </c>
      <c r="E118" s="10">
        <f t="shared" si="51"/>
        <v>11</v>
      </c>
      <c r="F118" s="10">
        <f t="shared" ca="1" si="70"/>
        <v>711</v>
      </c>
      <c r="G118" s="10">
        <f t="shared" ca="1" si="71"/>
        <v>0</v>
      </c>
      <c r="H118" s="10">
        <f t="shared" ca="1" si="64"/>
        <v>0</v>
      </c>
      <c r="I118" s="10">
        <f t="shared" ca="1" si="65"/>
        <v>0</v>
      </c>
      <c r="J118" s="10" t="str">
        <f t="shared" ca="1" si="66"/>
        <v>Saturday01:00-02:300</v>
      </c>
      <c r="K118" s="10" t="str">
        <f t="shared" ca="1" si="67"/>
        <v>Saturday01:00-02:300</v>
      </c>
      <c r="L118" s="14">
        <f t="shared" ca="1" si="43"/>
        <v>26</v>
      </c>
      <c r="M118" s="19" t="str">
        <f t="shared" ca="1" si="68"/>
        <v/>
      </c>
      <c r="N118" s="19"/>
      <c r="O118" s="19" t="str">
        <f t="shared" ca="1" si="69"/>
        <v>0
711 --- 0</v>
      </c>
    </row>
    <row r="119" spans="1:15" x14ac:dyDescent="0.2">
      <c r="A119" s="10">
        <v>109</v>
      </c>
      <c r="B119" s="10" t="s">
        <v>0</v>
      </c>
      <c r="C119" s="10" t="str">
        <f t="shared" si="63"/>
        <v>01:00-02:30</v>
      </c>
      <c r="D119" s="10" t="s">
        <v>60</v>
      </c>
      <c r="E119" s="10">
        <f t="shared" si="51"/>
        <v>12</v>
      </c>
      <c r="F119" s="10">
        <f t="shared" ca="1" si="70"/>
        <v>712</v>
      </c>
      <c r="G119" s="10">
        <f t="shared" ca="1" si="71"/>
        <v>0</v>
      </c>
      <c r="H119" s="10">
        <f t="shared" ca="1" si="64"/>
        <v>0</v>
      </c>
      <c r="I119" s="10">
        <f t="shared" ca="1" si="65"/>
        <v>0</v>
      </c>
      <c r="J119" s="10" t="str">
        <f t="shared" ca="1" si="66"/>
        <v>Saturday01:00-02:300</v>
      </c>
      <c r="K119" s="10" t="str">
        <f t="shared" ca="1" si="67"/>
        <v>Saturday01:00-02:300</v>
      </c>
      <c r="L119" s="14">
        <f t="shared" ca="1" si="43"/>
        <v>26</v>
      </c>
      <c r="M119" s="19" t="str">
        <f t="shared" ca="1" si="68"/>
        <v/>
      </c>
      <c r="N119" s="19"/>
      <c r="O119" s="19" t="str">
        <f t="shared" ca="1" si="69"/>
        <v>0
712 --- 0</v>
      </c>
    </row>
    <row r="120" spans="1:15" x14ac:dyDescent="0.2">
      <c r="A120" s="10">
        <v>110</v>
      </c>
      <c r="B120" s="10" t="s">
        <v>0</v>
      </c>
      <c r="C120" s="10" t="str">
        <f t="shared" si="63"/>
        <v>01:00-02:30</v>
      </c>
      <c r="D120" s="10" t="s">
        <v>60</v>
      </c>
      <c r="E120" s="10">
        <f t="shared" si="51"/>
        <v>13</v>
      </c>
      <c r="F120" s="10" t="str">
        <f t="shared" ca="1" si="70"/>
        <v>402L</v>
      </c>
      <c r="G120" s="10">
        <f t="shared" ca="1" si="71"/>
        <v>0</v>
      </c>
      <c r="H120" s="10">
        <f t="shared" ca="1" si="64"/>
        <v>0</v>
      </c>
      <c r="I120" s="10">
        <f t="shared" ca="1" si="65"/>
        <v>0</v>
      </c>
      <c r="J120" s="10" t="str">
        <f t="shared" ca="1" si="66"/>
        <v>Saturday01:00-02:300</v>
      </c>
      <c r="K120" s="10" t="str">
        <f t="shared" ca="1" si="67"/>
        <v>Saturday01:00-02:300</v>
      </c>
      <c r="L120" s="14">
        <f t="shared" ca="1" si="43"/>
        <v>26</v>
      </c>
      <c r="M120" s="19" t="str">
        <f t="shared" ca="1" si="68"/>
        <v/>
      </c>
      <c r="N120" s="19"/>
      <c r="O120" s="19" t="str">
        <f t="shared" ca="1" si="69"/>
        <v>0
402L --- 0</v>
      </c>
    </row>
    <row r="121" spans="1:15" x14ac:dyDescent="0.2">
      <c r="A121" s="10">
        <v>111</v>
      </c>
      <c r="B121" s="10" t="s">
        <v>0</v>
      </c>
      <c r="C121" s="10" t="str">
        <f t="shared" si="63"/>
        <v>01:00-02:30</v>
      </c>
      <c r="D121" s="10" t="s">
        <v>60</v>
      </c>
      <c r="E121" s="10">
        <f t="shared" si="51"/>
        <v>14</v>
      </c>
      <c r="F121" s="10" t="str">
        <f t="shared" ca="1" si="70"/>
        <v>403L</v>
      </c>
      <c r="G121" s="10">
        <f t="shared" ca="1" si="71"/>
        <v>0</v>
      </c>
      <c r="H121" s="10">
        <f t="shared" ca="1" si="64"/>
        <v>0</v>
      </c>
      <c r="I121" s="10">
        <f t="shared" ca="1" si="65"/>
        <v>0</v>
      </c>
      <c r="J121" s="10" t="str">
        <f t="shared" ca="1" si="66"/>
        <v>Saturday01:00-02:300</v>
      </c>
      <c r="K121" s="10" t="str">
        <f t="shared" ca="1" si="67"/>
        <v>Saturday01:00-02:300</v>
      </c>
      <c r="L121" s="14">
        <f t="shared" ca="1" si="43"/>
        <v>26</v>
      </c>
      <c r="M121" s="19" t="str">
        <f t="shared" ca="1" si="68"/>
        <v/>
      </c>
      <c r="N121" s="19"/>
      <c r="O121" s="19" t="str">
        <f t="shared" ca="1" si="69"/>
        <v>0
403L --- 0</v>
      </c>
    </row>
    <row r="122" spans="1:15" x14ac:dyDescent="0.2">
      <c r="A122" s="10">
        <v>112</v>
      </c>
      <c r="B122" s="10" t="s">
        <v>0</v>
      </c>
      <c r="C122" s="10" t="str">
        <f t="shared" si="63"/>
        <v>01:00-02:30</v>
      </c>
      <c r="D122" s="10" t="s">
        <v>60</v>
      </c>
      <c r="E122" s="10">
        <f t="shared" si="51"/>
        <v>15</v>
      </c>
      <c r="F122" s="10" t="str">
        <f t="shared" ca="1" si="70"/>
        <v>PC</v>
      </c>
      <c r="G122" s="10" t="str">
        <f t="shared" ca="1" si="71"/>
        <v>TE315(L3T1)A</v>
      </c>
      <c r="H122" s="10" t="str">
        <f t="shared" ca="1" si="64"/>
        <v>NF</v>
      </c>
      <c r="I122" s="10" t="str">
        <f t="shared" ca="1" si="65"/>
        <v>(L3T1)A</v>
      </c>
      <c r="J122" s="10" t="str">
        <f t="shared" ca="1" si="66"/>
        <v>Saturday01:00-02:30NF</v>
      </c>
      <c r="K122" s="10" t="str">
        <f t="shared" ca="1" si="67"/>
        <v>Saturday01:00-02:30(L3T1)A</v>
      </c>
      <c r="L122" s="14">
        <f t="shared" ca="1" si="43"/>
        <v>1</v>
      </c>
      <c r="M122" s="19" t="str">
        <f t="shared" ca="1" si="68"/>
        <v>L3T1</v>
      </c>
      <c r="N122" s="19"/>
      <c r="O122" s="19" t="str">
        <f t="shared" ca="1" si="69"/>
        <v>TE315(L3T1)A
PC --- NF</v>
      </c>
    </row>
    <row r="123" spans="1:15" x14ac:dyDescent="0.2">
      <c r="A123" s="10">
        <v>113</v>
      </c>
      <c r="B123" s="10" t="s">
        <v>0</v>
      </c>
      <c r="C123" s="10" t="str">
        <f t="shared" si="63"/>
        <v>01:00-02:30</v>
      </c>
      <c r="D123" s="10" t="s">
        <v>60</v>
      </c>
      <c r="E123" s="10">
        <f t="shared" si="51"/>
        <v>16</v>
      </c>
      <c r="F123" s="10">
        <f t="shared" ca="1" si="70"/>
        <v>0</v>
      </c>
      <c r="G123" s="10">
        <f t="shared" ca="1" si="71"/>
        <v>0</v>
      </c>
      <c r="H123" s="10">
        <f t="shared" ca="1" si="64"/>
        <v>0</v>
      </c>
      <c r="I123" s="10">
        <f t="shared" ca="1" si="65"/>
        <v>0</v>
      </c>
      <c r="J123" s="10" t="str">
        <f t="shared" ca="1" si="66"/>
        <v>Saturday01:00-02:300</v>
      </c>
      <c r="K123" s="10" t="str">
        <f t="shared" ca="1" si="67"/>
        <v>Saturday01:00-02:300</v>
      </c>
      <c r="L123" s="14">
        <f t="shared" ca="1" si="43"/>
        <v>26</v>
      </c>
      <c r="M123" s="19" t="str">
        <f t="shared" ca="1" si="68"/>
        <v/>
      </c>
      <c r="N123" s="19"/>
      <c r="O123" s="19" t="str">
        <f t="shared" ca="1" si="69"/>
        <v>0
0 --- 0</v>
      </c>
    </row>
    <row r="124" spans="1:15" x14ac:dyDescent="0.2">
      <c r="A124" s="10">
        <v>114</v>
      </c>
      <c r="B124" s="10" t="s">
        <v>0</v>
      </c>
      <c r="C124" s="10" t="str">
        <f t="shared" si="63"/>
        <v>01:00-02:30</v>
      </c>
      <c r="D124" s="10" t="s">
        <v>60</v>
      </c>
      <c r="E124" s="10">
        <f t="shared" si="51"/>
        <v>17</v>
      </c>
      <c r="F124" s="10">
        <f t="shared" ca="1" si="70"/>
        <v>0</v>
      </c>
      <c r="G124" s="10">
        <f t="shared" ca="1" si="71"/>
        <v>0</v>
      </c>
      <c r="H124" s="10" t="str">
        <f t="shared" ca="1" si="64"/>
        <v>AHM</v>
      </c>
      <c r="I124" s="10">
        <f t="shared" ca="1" si="65"/>
        <v>0</v>
      </c>
      <c r="J124" s="10" t="str">
        <f t="shared" ca="1" si="66"/>
        <v>Saturday01:00-02:30AHM</v>
      </c>
      <c r="K124" s="10" t="str">
        <f t="shared" ca="1" si="67"/>
        <v>Saturday01:00-02:300</v>
      </c>
      <c r="L124" s="14">
        <f t="shared" ca="1" si="43"/>
        <v>2</v>
      </c>
      <c r="M124" s="19" t="str">
        <f t="shared" ca="1" si="68"/>
        <v/>
      </c>
      <c r="N124" s="19"/>
      <c r="O124" s="19" t="str">
        <f t="shared" ca="1" si="69"/>
        <v>0
0 --- AHM</v>
      </c>
    </row>
    <row r="125" spans="1:15" x14ac:dyDescent="0.2">
      <c r="A125" s="10">
        <v>115</v>
      </c>
      <c r="B125" s="10" t="s">
        <v>0</v>
      </c>
      <c r="C125" s="10" t="str">
        <f t="shared" ref="C125:C146" si="72">LOOKUP(D125,$L$1:$L$6,$K$1:$K$6)</f>
        <v>01:00-02:30</v>
      </c>
      <c r="D125" s="10" t="s">
        <v>60</v>
      </c>
      <c r="E125" s="10">
        <f t="shared" si="51"/>
        <v>18</v>
      </c>
      <c r="F125" s="10" t="str">
        <f t="shared" ref="F125:F145" ca="1" si="73">INDIRECT(CONCATENATE("Sheet1!",CHAR(CODE(D125)),E125),1)</f>
        <v>L-Fab</v>
      </c>
      <c r="G125" s="10">
        <f t="shared" ref="G125:G145" ca="1" si="74">INDIRECT(CONCATENATE("Sheet1!",CHAR(CODE(D125)+1),E125),1)</f>
        <v>0</v>
      </c>
      <c r="H125" s="10">
        <f t="shared" ref="H125:H146" ca="1" si="75">INDIRECT(CONCATENATE("Sheet1!",CHAR(CODE(D125)+2),E125),1)</f>
        <v>0</v>
      </c>
      <c r="I125" s="10">
        <f t="shared" ref="I125:I146" ca="1" si="76">IFERROR(MID(G125,SEARCH("(",G125,1),12),G125)</f>
        <v>0</v>
      </c>
      <c r="J125" s="10" t="str">
        <f t="shared" ref="J125:J146" ca="1" si="77">CONCATENATE(B125,C125,H125)</f>
        <v>Saturday01:00-02:300</v>
      </c>
      <c r="K125" s="10" t="str">
        <f t="shared" ref="K125:K146" ca="1" si="78">CONCATENATE(B125,C125,I125)</f>
        <v>Saturday01:00-02:300</v>
      </c>
      <c r="L125" s="14">
        <f t="shared" ca="1" si="43"/>
        <v>26</v>
      </c>
      <c r="M125" s="19" t="str">
        <f t="shared" ref="M125:M146" ca="1" si="79">IFERROR(MID(I125,2,4),I125)</f>
        <v/>
      </c>
      <c r="N125" s="19"/>
      <c r="O125" s="19" t="str">
        <f t="shared" ref="O125:O146" ca="1" si="80">CONCATENATE(G125,CHAR(10),F125," --- ",H125)</f>
        <v>0
L-Fab --- 0</v>
      </c>
    </row>
    <row r="126" spans="1:15" x14ac:dyDescent="0.2">
      <c r="A126" s="10">
        <v>116</v>
      </c>
      <c r="B126" s="10" t="s">
        <v>0</v>
      </c>
      <c r="C126" s="10" t="str">
        <f t="shared" si="72"/>
        <v>01:00-02:30</v>
      </c>
      <c r="D126" s="10" t="s">
        <v>60</v>
      </c>
      <c r="E126" s="10">
        <f t="shared" si="51"/>
        <v>19</v>
      </c>
      <c r="F126" s="10">
        <f t="shared" ca="1" si="73"/>
        <v>0</v>
      </c>
      <c r="G126" s="10">
        <f t="shared" ca="1" si="74"/>
        <v>0</v>
      </c>
      <c r="H126" s="10">
        <f t="shared" ca="1" si="75"/>
        <v>0</v>
      </c>
      <c r="I126" s="10">
        <f t="shared" ca="1" si="76"/>
        <v>0</v>
      </c>
      <c r="J126" s="10" t="str">
        <f t="shared" ca="1" si="77"/>
        <v>Saturday01:00-02:300</v>
      </c>
      <c r="K126" s="10" t="str">
        <f t="shared" ca="1" si="78"/>
        <v>Saturday01:00-02:300</v>
      </c>
      <c r="L126" s="14">
        <f t="shared" ca="1" si="43"/>
        <v>26</v>
      </c>
      <c r="M126" s="19" t="str">
        <f t="shared" ca="1" si="79"/>
        <v/>
      </c>
      <c r="N126" s="19"/>
      <c r="O126" s="19" t="str">
        <f t="shared" ca="1" si="80"/>
        <v>0
0 --- 0</v>
      </c>
    </row>
    <row r="127" spans="1:15" x14ac:dyDescent="0.2">
      <c r="A127" s="10">
        <v>117</v>
      </c>
      <c r="B127" s="10" t="s">
        <v>0</v>
      </c>
      <c r="C127" s="10" t="str">
        <f t="shared" si="72"/>
        <v>01:00-02:30</v>
      </c>
      <c r="D127" s="10" t="s">
        <v>60</v>
      </c>
      <c r="E127" s="10">
        <f t="shared" si="51"/>
        <v>20</v>
      </c>
      <c r="F127" s="10" t="str">
        <f t="shared" ca="1" si="73"/>
        <v>L-App</v>
      </c>
      <c r="G127" s="10" t="str">
        <f t="shared" ca="1" si="74"/>
        <v>TE418(L4T1)C 2-4.00 PM</v>
      </c>
      <c r="H127" s="10" t="str">
        <f t="shared" ca="1" si="75"/>
        <v>MRR</v>
      </c>
      <c r="I127" s="10" t="str">
        <f t="shared" ca="1" si="76"/>
        <v>(L4T1)C 2-4.</v>
      </c>
      <c r="J127" s="10" t="str">
        <f t="shared" ca="1" si="77"/>
        <v>Saturday01:00-02:30MRR</v>
      </c>
      <c r="K127" s="10" t="str">
        <f t="shared" ca="1" si="78"/>
        <v>Saturday01:00-02:30(L4T1)C 2-4.</v>
      </c>
      <c r="L127" s="14">
        <f t="shared" ca="1" si="43"/>
        <v>1</v>
      </c>
      <c r="M127" s="19" t="str">
        <f t="shared" ca="1" si="79"/>
        <v>L4T1</v>
      </c>
      <c r="N127" s="19"/>
      <c r="O127" s="19" t="str">
        <f t="shared" ca="1" si="80"/>
        <v>TE418(L4T1)C 2-4.00 PM
L-App --- MRR</v>
      </c>
    </row>
    <row r="128" spans="1:15" x14ac:dyDescent="0.2">
      <c r="A128" s="10">
        <v>118</v>
      </c>
      <c r="B128" s="10" t="s">
        <v>0</v>
      </c>
      <c r="C128" s="10" t="str">
        <f t="shared" si="72"/>
        <v>01:00-02:30</v>
      </c>
      <c r="D128" s="10" t="s">
        <v>60</v>
      </c>
      <c r="E128" s="10">
        <f t="shared" si="51"/>
        <v>21</v>
      </c>
      <c r="F128" s="10" t="str">
        <f t="shared" ca="1" si="73"/>
        <v>L-Col</v>
      </c>
      <c r="G128" s="10" t="str">
        <f t="shared" ca="1" si="74"/>
        <v>TE222(L2T2)C (1-3)</v>
      </c>
      <c r="H128" s="10" t="str">
        <f t="shared" ca="1" si="75"/>
        <v>TAC</v>
      </c>
      <c r="I128" s="10" t="str">
        <f t="shared" ca="1" si="76"/>
        <v>(L2T2)C (1-3</v>
      </c>
      <c r="J128" s="10" t="str">
        <f t="shared" ca="1" si="77"/>
        <v>Saturday01:00-02:30TAC</v>
      </c>
      <c r="K128" s="10" t="str">
        <f t="shared" ca="1" si="78"/>
        <v>Saturday01:00-02:30(L2T2)C (1-3</v>
      </c>
      <c r="L128" s="14">
        <f t="shared" ca="1" si="43"/>
        <v>1</v>
      </c>
      <c r="M128" s="19" t="str">
        <f t="shared" ca="1" si="79"/>
        <v>L2T2</v>
      </c>
      <c r="N128" s="19"/>
      <c r="O128" s="19" t="str">
        <f t="shared" ca="1" si="80"/>
        <v>TE222(L2T2)C (1-3)
L-Col --- TAC</v>
      </c>
    </row>
    <row r="129" spans="1:15" x14ac:dyDescent="0.2">
      <c r="A129" s="10">
        <v>119</v>
      </c>
      <c r="B129" s="10" t="s">
        <v>0</v>
      </c>
      <c r="C129" s="10" t="str">
        <f t="shared" si="72"/>
        <v>01:00-02:30</v>
      </c>
      <c r="D129" s="10" t="s">
        <v>60</v>
      </c>
      <c r="E129" s="10">
        <f t="shared" si="51"/>
        <v>22</v>
      </c>
      <c r="F129" s="10">
        <f t="shared" ca="1" si="73"/>
        <v>0</v>
      </c>
      <c r="G129" s="10">
        <f t="shared" ca="1" si="74"/>
        <v>0</v>
      </c>
      <c r="H129" s="10" t="str">
        <f t="shared" ca="1" si="75"/>
        <v>MSI</v>
      </c>
      <c r="I129" s="10">
        <f t="shared" ca="1" si="76"/>
        <v>0</v>
      </c>
      <c r="J129" s="10" t="str">
        <f t="shared" ca="1" si="77"/>
        <v>Saturday01:00-02:30MSI</v>
      </c>
      <c r="K129" s="10" t="str">
        <f t="shared" ca="1" si="78"/>
        <v>Saturday01:00-02:300</v>
      </c>
      <c r="L129" s="14">
        <f t="shared" ca="1" si="43"/>
        <v>1</v>
      </c>
      <c r="M129" s="19" t="str">
        <f t="shared" ca="1" si="79"/>
        <v/>
      </c>
      <c r="N129" s="19"/>
      <c r="O129" s="19" t="str">
        <f t="shared" ca="1" si="80"/>
        <v>0
0 --- MSI</v>
      </c>
    </row>
    <row r="130" spans="1:15" x14ac:dyDescent="0.2">
      <c r="A130" s="10">
        <v>120</v>
      </c>
      <c r="B130" s="10" t="s">
        <v>0</v>
      </c>
      <c r="C130" s="10" t="str">
        <f t="shared" si="72"/>
        <v>01:00-02:30</v>
      </c>
      <c r="D130" s="10" t="s">
        <v>60</v>
      </c>
      <c r="E130" s="10">
        <f t="shared" si="51"/>
        <v>23</v>
      </c>
      <c r="F130" s="10">
        <f t="shared" ca="1" si="73"/>
        <v>0</v>
      </c>
      <c r="G130" s="10">
        <f t="shared" ca="1" si="74"/>
        <v>0</v>
      </c>
      <c r="H130" s="10">
        <f t="shared" ca="1" si="75"/>
        <v>0</v>
      </c>
      <c r="I130" s="10">
        <f t="shared" ca="1" si="76"/>
        <v>0</v>
      </c>
      <c r="J130" s="10" t="str">
        <f t="shared" ca="1" si="77"/>
        <v>Saturday01:00-02:300</v>
      </c>
      <c r="K130" s="10" t="str">
        <f t="shared" ca="1" si="78"/>
        <v>Saturday01:00-02:300</v>
      </c>
      <c r="L130" s="14">
        <f t="shared" ca="1" si="43"/>
        <v>26</v>
      </c>
      <c r="M130" s="19" t="str">
        <f t="shared" ca="1" si="79"/>
        <v/>
      </c>
      <c r="N130" s="19"/>
      <c r="O130" s="19" t="str">
        <f t="shared" ca="1" si="80"/>
        <v>0
0 --- 0</v>
      </c>
    </row>
    <row r="131" spans="1:15" x14ac:dyDescent="0.2">
      <c r="A131" s="10">
        <v>121</v>
      </c>
      <c r="B131" s="10" t="s">
        <v>0</v>
      </c>
      <c r="C131" s="10" t="str">
        <f t="shared" si="72"/>
        <v>01:00-02:30</v>
      </c>
      <c r="D131" s="10" t="s">
        <v>60</v>
      </c>
      <c r="E131" s="10">
        <f t="shared" si="51"/>
        <v>24</v>
      </c>
      <c r="F131" s="10">
        <f t="shared" ca="1" si="73"/>
        <v>0</v>
      </c>
      <c r="G131" s="10">
        <f t="shared" ca="1" si="74"/>
        <v>0</v>
      </c>
      <c r="H131" s="10">
        <f t="shared" ca="1" si="75"/>
        <v>0</v>
      </c>
      <c r="I131" s="10">
        <f t="shared" ca="1" si="76"/>
        <v>0</v>
      </c>
      <c r="J131" s="10" t="str">
        <f t="shared" ca="1" si="77"/>
        <v>Saturday01:00-02:300</v>
      </c>
      <c r="K131" s="10" t="str">
        <f t="shared" ca="1" si="78"/>
        <v>Saturday01:00-02:300</v>
      </c>
      <c r="L131" s="14">
        <f t="shared" ca="1" si="43"/>
        <v>26</v>
      </c>
      <c r="M131" s="19" t="str">
        <f t="shared" ca="1" si="79"/>
        <v/>
      </c>
      <c r="N131" s="19"/>
      <c r="O131" s="19" t="str">
        <f t="shared" ca="1" si="80"/>
        <v>0
0 --- 0</v>
      </c>
    </row>
    <row r="132" spans="1:15" x14ac:dyDescent="0.2">
      <c r="A132" s="10">
        <v>122</v>
      </c>
      <c r="B132" s="10" t="s">
        <v>0</v>
      </c>
      <c r="C132" s="10" t="str">
        <f t="shared" si="72"/>
        <v>01:00-02:30</v>
      </c>
      <c r="D132" s="10" t="s">
        <v>60</v>
      </c>
      <c r="E132" s="10">
        <f t="shared" si="51"/>
        <v>25</v>
      </c>
      <c r="F132" s="10">
        <f t="shared" ca="1" si="73"/>
        <v>0</v>
      </c>
      <c r="G132" s="10">
        <f t="shared" ca="1" si="74"/>
        <v>0</v>
      </c>
      <c r="H132" s="10">
        <f t="shared" ca="1" si="75"/>
        <v>0</v>
      </c>
      <c r="I132" s="10">
        <f t="shared" ca="1" si="76"/>
        <v>0</v>
      </c>
      <c r="J132" s="10" t="str">
        <f t="shared" ca="1" si="77"/>
        <v>Saturday01:00-02:300</v>
      </c>
      <c r="K132" s="10" t="str">
        <f t="shared" ca="1" si="78"/>
        <v>Saturday01:00-02:300</v>
      </c>
      <c r="L132" s="14">
        <f t="shared" ca="1" si="43"/>
        <v>26</v>
      </c>
      <c r="M132" s="19" t="str">
        <f t="shared" ca="1" si="79"/>
        <v/>
      </c>
      <c r="N132" s="19"/>
      <c r="O132" s="19" t="str">
        <f t="shared" ca="1" si="80"/>
        <v>0
0 --- 0</v>
      </c>
    </row>
    <row r="133" spans="1:15" x14ac:dyDescent="0.2">
      <c r="A133" s="10">
        <v>123</v>
      </c>
      <c r="B133" s="10" t="s">
        <v>0</v>
      </c>
      <c r="C133" s="10" t="str">
        <f t="shared" si="72"/>
        <v>01:00-02:30</v>
      </c>
      <c r="D133" s="10" t="s">
        <v>60</v>
      </c>
      <c r="E133" s="10">
        <f t="shared" si="51"/>
        <v>26</v>
      </c>
      <c r="F133" s="10" t="str">
        <f ca="1">INDIRECT(CONCATENATE("Sheet1!",CHAR(CODE(D133)-3),E133),1)</f>
        <v>L-mec</v>
      </c>
      <c r="G133" s="10">
        <f ca="1">INDIRECT(CONCATENATE("Sheet1!",CHAR(CODE(D133)-2),E133),1)</f>
        <v>0</v>
      </c>
      <c r="H133" s="10">
        <f t="shared" ca="1" si="75"/>
        <v>0</v>
      </c>
      <c r="I133" s="10">
        <f t="shared" ca="1" si="76"/>
        <v>0</v>
      </c>
      <c r="J133" s="10" t="str">
        <f t="shared" ca="1" si="77"/>
        <v>Saturday01:00-02:300</v>
      </c>
      <c r="K133" s="10" t="str">
        <f t="shared" ca="1" si="78"/>
        <v>Saturday01:00-02:300</v>
      </c>
      <c r="L133" s="14">
        <f t="shared" ca="1" si="43"/>
        <v>26</v>
      </c>
      <c r="M133" s="19" t="str">
        <f t="shared" ca="1" si="79"/>
        <v/>
      </c>
      <c r="N133" s="19"/>
      <c r="O133" s="19" t="str">
        <f t="shared" ca="1" si="80"/>
        <v>0
L-mec --- 0</v>
      </c>
    </row>
    <row r="134" spans="1:15" x14ac:dyDescent="0.2">
      <c r="A134" s="10">
        <v>124</v>
      </c>
      <c r="B134" s="10" t="s">
        <v>0</v>
      </c>
      <c r="C134" s="10" t="str">
        <f t="shared" si="72"/>
        <v>01:00-02:30</v>
      </c>
      <c r="D134" s="10" t="s">
        <v>60</v>
      </c>
      <c r="E134" s="10">
        <f t="shared" si="51"/>
        <v>27</v>
      </c>
      <c r="F134" s="10">
        <f t="shared" ref="F134:F141" ca="1" si="81">INDIRECT(CONCATENATE("Sheet1!",CHAR(CODE(D134)-3),E134),1)</f>
        <v>0</v>
      </c>
      <c r="G134" s="10">
        <f t="shared" ref="G134:G141" ca="1" si="82">INDIRECT(CONCATENATE("Sheet1!",CHAR(CODE(D134)-2),E134),1)</f>
        <v>0</v>
      </c>
      <c r="H134" s="10">
        <f t="shared" ca="1" si="75"/>
        <v>0</v>
      </c>
      <c r="I134" s="10">
        <f t="shared" ca="1" si="76"/>
        <v>0</v>
      </c>
      <c r="J134" s="10" t="str">
        <f t="shared" ca="1" si="77"/>
        <v>Saturday01:00-02:300</v>
      </c>
      <c r="K134" s="10" t="str">
        <f t="shared" ca="1" si="78"/>
        <v>Saturday01:00-02:300</v>
      </c>
      <c r="L134" s="14">
        <f t="shared" ca="1" si="43"/>
        <v>26</v>
      </c>
      <c r="M134" s="19" t="str">
        <f t="shared" ca="1" si="79"/>
        <v/>
      </c>
      <c r="N134" s="19"/>
      <c r="O134" s="19" t="str">
        <f t="shared" ca="1" si="80"/>
        <v>0
0 --- 0</v>
      </c>
    </row>
    <row r="135" spans="1:15" x14ac:dyDescent="0.2">
      <c r="A135" s="10">
        <v>125</v>
      </c>
      <c r="B135" s="10" t="s">
        <v>0</v>
      </c>
      <c r="C135" s="10" t="str">
        <f t="shared" si="72"/>
        <v>01:00-02:30</v>
      </c>
      <c r="D135" s="10" t="s">
        <v>60</v>
      </c>
      <c r="E135" s="10">
        <f t="shared" si="51"/>
        <v>28</v>
      </c>
      <c r="F135" s="10" t="str">
        <f t="shared" ca="1" si="81"/>
        <v>L-Chem</v>
      </c>
      <c r="G135" s="10">
        <f t="shared" ca="1" si="82"/>
        <v>0</v>
      </c>
      <c r="H135" s="10">
        <f t="shared" ca="1" si="75"/>
        <v>0</v>
      </c>
      <c r="I135" s="10">
        <f t="shared" ca="1" si="76"/>
        <v>0</v>
      </c>
      <c r="J135" s="10" t="str">
        <f t="shared" ca="1" si="77"/>
        <v>Saturday01:00-02:300</v>
      </c>
      <c r="K135" s="10" t="str">
        <f t="shared" ca="1" si="78"/>
        <v>Saturday01:00-02:300</v>
      </c>
      <c r="L135" s="14">
        <f t="shared" ca="1" si="43"/>
        <v>26</v>
      </c>
      <c r="M135" s="19" t="str">
        <f t="shared" ca="1" si="79"/>
        <v/>
      </c>
      <c r="N135" s="19"/>
      <c r="O135" s="19" t="str">
        <f t="shared" ca="1" si="80"/>
        <v>0
L-Chem --- 0</v>
      </c>
    </row>
    <row r="136" spans="1:15" x14ac:dyDescent="0.2">
      <c r="A136" s="10">
        <v>126</v>
      </c>
      <c r="B136" s="10" t="s">
        <v>0</v>
      </c>
      <c r="C136" s="10" t="str">
        <f t="shared" si="72"/>
        <v>01:00-02:30</v>
      </c>
      <c r="D136" s="10" t="s">
        <v>60</v>
      </c>
      <c r="E136" s="10">
        <f t="shared" si="51"/>
        <v>29</v>
      </c>
      <c r="F136" s="10">
        <f t="shared" ca="1" si="81"/>
        <v>0</v>
      </c>
      <c r="G136" s="10">
        <f t="shared" ca="1" si="82"/>
        <v>0</v>
      </c>
      <c r="H136" s="10">
        <f t="shared" ca="1" si="75"/>
        <v>0</v>
      </c>
      <c r="I136" s="10">
        <f t="shared" ca="1" si="76"/>
        <v>0</v>
      </c>
      <c r="J136" s="10" t="str">
        <f t="shared" ca="1" si="77"/>
        <v>Saturday01:00-02:300</v>
      </c>
      <c r="K136" s="10" t="str">
        <f t="shared" ca="1" si="78"/>
        <v>Saturday01:00-02:300</v>
      </c>
      <c r="L136" s="14">
        <f t="shared" ca="1" si="43"/>
        <v>26</v>
      </c>
      <c r="M136" s="19" t="str">
        <f t="shared" ca="1" si="79"/>
        <v/>
      </c>
      <c r="N136" s="19"/>
      <c r="O136" s="19" t="str">
        <f t="shared" ca="1" si="80"/>
        <v>0
0 --- 0</v>
      </c>
    </row>
    <row r="137" spans="1:15" x14ac:dyDescent="0.2">
      <c r="A137" s="10">
        <v>127</v>
      </c>
      <c r="B137" s="10" t="s">
        <v>0</v>
      </c>
      <c r="C137" s="10" t="str">
        <f t="shared" si="72"/>
        <v>01:00-02:30</v>
      </c>
      <c r="D137" s="10" t="s">
        <v>60</v>
      </c>
      <c r="E137" s="10">
        <f t="shared" si="51"/>
        <v>30</v>
      </c>
      <c r="F137" s="10">
        <f t="shared" ca="1" si="81"/>
        <v>0</v>
      </c>
      <c r="G137" s="10">
        <f t="shared" ca="1" si="82"/>
        <v>0</v>
      </c>
      <c r="H137" s="10">
        <f t="shared" ca="1" si="75"/>
        <v>0</v>
      </c>
      <c r="I137" s="10">
        <f t="shared" ca="1" si="76"/>
        <v>0</v>
      </c>
      <c r="J137" s="10" t="str">
        <f t="shared" ca="1" si="77"/>
        <v>Saturday01:00-02:300</v>
      </c>
      <c r="K137" s="10" t="str">
        <f t="shared" ca="1" si="78"/>
        <v>Saturday01:00-02:300</v>
      </c>
      <c r="L137" s="14">
        <f t="shared" ca="1" si="43"/>
        <v>26</v>
      </c>
      <c r="M137" s="19" t="str">
        <f t="shared" ca="1" si="79"/>
        <v/>
      </c>
      <c r="N137" s="19"/>
      <c r="O137" s="19" t="str">
        <f t="shared" ca="1" si="80"/>
        <v>0
0 --- 0</v>
      </c>
    </row>
    <row r="138" spans="1:15" x14ac:dyDescent="0.2">
      <c r="A138" s="10">
        <v>128</v>
      </c>
      <c r="B138" s="10" t="s">
        <v>0</v>
      </c>
      <c r="C138" s="10" t="str">
        <f t="shared" si="72"/>
        <v>01:00-02:30</v>
      </c>
      <c r="D138" s="10" t="s">
        <v>60</v>
      </c>
      <c r="E138" s="10">
        <f t="shared" si="51"/>
        <v>31</v>
      </c>
      <c r="F138" s="10">
        <f t="shared" ca="1" si="81"/>
        <v>0</v>
      </c>
      <c r="G138" s="10">
        <f t="shared" ca="1" si="82"/>
        <v>0</v>
      </c>
      <c r="H138" s="10">
        <f t="shared" ca="1" si="75"/>
        <v>0</v>
      </c>
      <c r="I138" s="10">
        <f t="shared" ca="1" si="76"/>
        <v>0</v>
      </c>
      <c r="J138" s="10" t="str">
        <f t="shared" ca="1" si="77"/>
        <v>Saturday01:00-02:300</v>
      </c>
      <c r="K138" s="10" t="str">
        <f t="shared" ca="1" si="78"/>
        <v>Saturday01:00-02:300</v>
      </c>
      <c r="L138" s="14">
        <f t="shared" ca="1" si="43"/>
        <v>26</v>
      </c>
      <c r="M138" s="19" t="str">
        <f t="shared" ca="1" si="79"/>
        <v/>
      </c>
      <c r="N138" s="19"/>
      <c r="O138" s="19" t="str">
        <f t="shared" ca="1" si="80"/>
        <v>0
0 --- 0</v>
      </c>
    </row>
    <row r="139" spans="1:15" x14ac:dyDescent="0.2">
      <c r="A139" s="10">
        <v>129</v>
      </c>
      <c r="B139" s="10" t="s">
        <v>0</v>
      </c>
      <c r="C139" s="10" t="str">
        <f t="shared" si="72"/>
        <v>01:00-02:30</v>
      </c>
      <c r="D139" s="10" t="s">
        <v>60</v>
      </c>
      <c r="E139" s="10">
        <f t="shared" si="51"/>
        <v>32</v>
      </c>
      <c r="F139" s="10">
        <f t="shared" ca="1" si="81"/>
        <v>0</v>
      </c>
      <c r="G139" s="10">
        <f t="shared" ca="1" si="82"/>
        <v>0</v>
      </c>
      <c r="H139" s="10">
        <f t="shared" ca="1" si="75"/>
        <v>0</v>
      </c>
      <c r="I139" s="10">
        <f t="shared" ca="1" si="76"/>
        <v>0</v>
      </c>
      <c r="J139" s="10" t="str">
        <f t="shared" ca="1" si="77"/>
        <v>Saturday01:00-02:300</v>
      </c>
      <c r="K139" s="10" t="str">
        <f t="shared" ca="1" si="78"/>
        <v>Saturday01:00-02:300</v>
      </c>
      <c r="L139" s="14">
        <f t="shared" ref="L139:L202" ca="1" si="83">COUNTIFS($J$11:$J$1051,J139)</f>
        <v>26</v>
      </c>
      <c r="M139" s="19" t="str">
        <f t="shared" ca="1" si="79"/>
        <v/>
      </c>
      <c r="N139" s="19"/>
      <c r="O139" s="19" t="str">
        <f t="shared" ca="1" si="80"/>
        <v>0
0 --- 0</v>
      </c>
    </row>
    <row r="140" spans="1:15" x14ac:dyDescent="0.2">
      <c r="A140" s="10">
        <v>130</v>
      </c>
      <c r="B140" s="10" t="s">
        <v>0</v>
      </c>
      <c r="C140" s="10" t="str">
        <f t="shared" si="72"/>
        <v>01:00-02:30</v>
      </c>
      <c r="D140" s="10" t="s">
        <v>60</v>
      </c>
      <c r="E140" s="10">
        <f t="shared" si="51"/>
        <v>33</v>
      </c>
      <c r="F140" s="10">
        <f t="shared" ca="1" si="81"/>
        <v>0</v>
      </c>
      <c r="G140" s="10">
        <f t="shared" ca="1" si="82"/>
        <v>0</v>
      </c>
      <c r="H140" s="10">
        <f t="shared" ca="1" si="75"/>
        <v>0</v>
      </c>
      <c r="I140" s="10">
        <f t="shared" ca="1" si="76"/>
        <v>0</v>
      </c>
      <c r="J140" s="10" t="str">
        <f t="shared" ca="1" si="77"/>
        <v>Saturday01:00-02:300</v>
      </c>
      <c r="K140" s="10" t="str">
        <f t="shared" ca="1" si="78"/>
        <v>Saturday01:00-02:300</v>
      </c>
      <c r="L140" s="14">
        <f t="shared" ca="1" si="83"/>
        <v>26</v>
      </c>
      <c r="M140" s="19" t="str">
        <f t="shared" ca="1" si="79"/>
        <v/>
      </c>
      <c r="N140" s="19"/>
      <c r="O140" s="19" t="str">
        <f t="shared" ca="1" si="80"/>
        <v>0
0 --- 0</v>
      </c>
    </row>
    <row r="141" spans="1:15" x14ac:dyDescent="0.2">
      <c r="A141" s="10">
        <v>131</v>
      </c>
      <c r="B141" s="10" t="s">
        <v>0</v>
      </c>
      <c r="C141" s="10" t="str">
        <f t="shared" si="72"/>
        <v>01:00-02:30</v>
      </c>
      <c r="D141" s="10" t="s">
        <v>60</v>
      </c>
      <c r="E141" s="10">
        <f t="shared" si="51"/>
        <v>34</v>
      </c>
      <c r="F141" s="10">
        <f t="shared" ca="1" si="81"/>
        <v>0</v>
      </c>
      <c r="G141" s="10">
        <f t="shared" ca="1" si="82"/>
        <v>0</v>
      </c>
      <c r="H141" s="10">
        <f t="shared" ca="1" si="75"/>
        <v>0</v>
      </c>
      <c r="I141" s="10">
        <f t="shared" ca="1" si="76"/>
        <v>0</v>
      </c>
      <c r="J141" s="10" t="str">
        <f t="shared" ca="1" si="77"/>
        <v>Saturday01:00-02:300</v>
      </c>
      <c r="K141" s="10" t="str">
        <f t="shared" ca="1" si="78"/>
        <v>Saturday01:00-02:300</v>
      </c>
      <c r="L141" s="14">
        <f t="shared" ca="1" si="83"/>
        <v>26</v>
      </c>
      <c r="M141" s="19" t="str">
        <f t="shared" ca="1" si="79"/>
        <v/>
      </c>
      <c r="N141" s="19"/>
      <c r="O141" s="19" t="str">
        <f t="shared" ca="1" si="80"/>
        <v>0
0 --- 0</v>
      </c>
    </row>
    <row r="142" spans="1:15" x14ac:dyDescent="0.2">
      <c r="A142" s="10">
        <v>132</v>
      </c>
      <c r="B142" s="10" t="s">
        <v>0</v>
      </c>
      <c r="C142" s="10" t="str">
        <f t="shared" si="72"/>
        <v>01:00-02:30</v>
      </c>
      <c r="D142" s="10" t="s">
        <v>60</v>
      </c>
      <c r="E142" s="10">
        <f t="shared" si="51"/>
        <v>35</v>
      </c>
      <c r="F142" s="10">
        <f t="shared" ca="1" si="73"/>
        <v>0</v>
      </c>
      <c r="G142" s="10">
        <f t="shared" ca="1" si="74"/>
        <v>0</v>
      </c>
      <c r="H142" s="10">
        <f t="shared" ca="1" si="75"/>
        <v>0</v>
      </c>
      <c r="I142" s="10">
        <f t="shared" ca="1" si="76"/>
        <v>0</v>
      </c>
      <c r="J142" s="10" t="str">
        <f t="shared" ca="1" si="77"/>
        <v>Saturday01:00-02:300</v>
      </c>
      <c r="K142" s="10" t="str">
        <f t="shared" ca="1" si="78"/>
        <v>Saturday01:00-02:300</v>
      </c>
      <c r="L142" s="14">
        <f t="shared" ca="1" si="83"/>
        <v>26</v>
      </c>
      <c r="M142" s="19" t="str">
        <f t="shared" ca="1" si="79"/>
        <v/>
      </c>
      <c r="N142" s="19"/>
      <c r="O142" s="19" t="str">
        <f t="shared" ca="1" si="80"/>
        <v>0
0 --- 0</v>
      </c>
    </row>
    <row r="143" spans="1:15" x14ac:dyDescent="0.2">
      <c r="A143" s="10">
        <v>133</v>
      </c>
      <c r="B143" s="10" t="s">
        <v>0</v>
      </c>
      <c r="C143" s="10" t="str">
        <f t="shared" si="72"/>
        <v>01:00-02:30</v>
      </c>
      <c r="D143" s="10" t="s">
        <v>60</v>
      </c>
      <c r="E143" s="10">
        <f t="shared" si="51"/>
        <v>36</v>
      </c>
      <c r="F143" s="10" t="str">
        <f ca="1">INDIRECT(CONCATENATE("Sheet1!",CHAR(CODE(D143)-3),E143),1)</f>
        <v>11:30-01:00</v>
      </c>
      <c r="G143" s="10">
        <f ca="1">INDIRECT(CONCATENATE("Sheet1!",CHAR(CODE(D143)-2),E143),1)</f>
        <v>0</v>
      </c>
      <c r="H143" s="10">
        <f t="shared" ca="1" si="75"/>
        <v>0</v>
      </c>
      <c r="I143" s="10">
        <f t="shared" ca="1" si="76"/>
        <v>0</v>
      </c>
      <c r="J143" s="10" t="str">
        <f t="shared" ca="1" si="77"/>
        <v>Saturday01:00-02:300</v>
      </c>
      <c r="K143" s="10" t="str">
        <f t="shared" ca="1" si="78"/>
        <v>Saturday01:00-02:300</v>
      </c>
      <c r="L143" s="14">
        <f t="shared" ca="1" si="83"/>
        <v>26</v>
      </c>
      <c r="M143" s="19" t="str">
        <f t="shared" ca="1" si="79"/>
        <v/>
      </c>
      <c r="N143" s="19"/>
      <c r="O143" s="19" t="str">
        <f t="shared" ca="1" si="80"/>
        <v>0
11:30-01:00 --- 0</v>
      </c>
    </row>
    <row r="144" spans="1:15" x14ac:dyDescent="0.2">
      <c r="A144" s="10">
        <v>134</v>
      </c>
      <c r="B144" s="10" t="s">
        <v>0</v>
      </c>
      <c r="C144" s="10" t="str">
        <f t="shared" si="72"/>
        <v>01:00-02:30</v>
      </c>
      <c r="D144" s="10" t="s">
        <v>60</v>
      </c>
      <c r="E144" s="10">
        <f t="shared" si="51"/>
        <v>37</v>
      </c>
      <c r="F144" s="10" t="str">
        <f ca="1">INDIRECT(CONCATENATE("Sheet1!",CHAR(CODE(D144)-3),E144),1)</f>
        <v>Class</v>
      </c>
      <c r="G144" s="10" t="str">
        <f ca="1">INDIRECT(CONCATENATE("Sheet1!",CHAR(CODE(D144)-2),E144),1)</f>
        <v>Course</v>
      </c>
      <c r="H144" s="10">
        <f t="shared" ca="1" si="75"/>
        <v>0</v>
      </c>
      <c r="I144" s="10" t="str">
        <f t="shared" ca="1" si="76"/>
        <v>Course</v>
      </c>
      <c r="J144" s="10" t="str">
        <f t="shared" ca="1" si="77"/>
        <v>Saturday01:00-02:300</v>
      </c>
      <c r="K144" s="10" t="str">
        <f t="shared" ca="1" si="78"/>
        <v>Saturday01:00-02:30Course</v>
      </c>
      <c r="L144" s="14">
        <f t="shared" ca="1" si="83"/>
        <v>26</v>
      </c>
      <c r="M144" s="19" t="str">
        <f t="shared" ca="1" si="79"/>
        <v>ours</v>
      </c>
      <c r="N144" s="19"/>
      <c r="O144" s="19" t="str">
        <f t="shared" ca="1" si="80"/>
        <v>Course
Class --- 0</v>
      </c>
    </row>
    <row r="145" spans="1:15" x14ac:dyDescent="0.2">
      <c r="A145" s="10">
        <v>135</v>
      </c>
      <c r="B145" s="10" t="s">
        <v>0</v>
      </c>
      <c r="C145" s="10" t="str">
        <f t="shared" si="72"/>
        <v>01:00-02:30</v>
      </c>
      <c r="D145" s="10" t="s">
        <v>60</v>
      </c>
      <c r="E145" s="10">
        <f t="shared" si="51"/>
        <v>38</v>
      </c>
      <c r="F145" s="10">
        <f t="shared" ca="1" si="73"/>
        <v>701</v>
      </c>
      <c r="G145" s="10">
        <f t="shared" ca="1" si="74"/>
        <v>0</v>
      </c>
      <c r="H145" s="10">
        <f t="shared" ca="1" si="75"/>
        <v>0</v>
      </c>
      <c r="I145" s="10">
        <f t="shared" ca="1" si="76"/>
        <v>0</v>
      </c>
      <c r="J145" s="10" t="str">
        <f t="shared" ca="1" si="77"/>
        <v>Saturday01:00-02:300</v>
      </c>
      <c r="K145" s="10" t="str">
        <f t="shared" ca="1" si="78"/>
        <v>Saturday01:00-02:300</v>
      </c>
      <c r="L145" s="14">
        <f t="shared" ca="1" si="83"/>
        <v>26</v>
      </c>
      <c r="M145" s="19" t="str">
        <f t="shared" ca="1" si="79"/>
        <v/>
      </c>
      <c r="N145" s="19"/>
      <c r="O145" s="19" t="str">
        <f t="shared" ca="1" si="80"/>
        <v>0
701 --- 0</v>
      </c>
    </row>
    <row r="146" spans="1:15" x14ac:dyDescent="0.2">
      <c r="A146" s="10">
        <v>136</v>
      </c>
      <c r="B146" s="10" t="s">
        <v>0</v>
      </c>
      <c r="C146" s="10" t="str">
        <f t="shared" si="72"/>
        <v>01:00-02:30</v>
      </c>
      <c r="D146" s="10" t="s">
        <v>60</v>
      </c>
      <c r="E146" s="10">
        <f t="shared" si="51"/>
        <v>39</v>
      </c>
      <c r="F146" s="10">
        <f ca="1">INDIRECT(CONCATENATE("Sheet1!",CHAR(CODE(D146)-3),E146),1)</f>
        <v>702</v>
      </c>
      <c r="G146" s="10" t="str">
        <f ca="1">INDIRECT(CONCATENATE("Sheet1!",CHAR(CODE(D146)-2),E146),1)</f>
        <v>T427(L4T2)B</v>
      </c>
      <c r="H146" s="10" t="str">
        <f t="shared" ca="1" si="75"/>
        <v>AHM</v>
      </c>
      <c r="I146" s="10" t="str">
        <f t="shared" ca="1" si="76"/>
        <v>(L4T2)B</v>
      </c>
      <c r="J146" s="10" t="str">
        <f t="shared" ca="1" si="77"/>
        <v>Saturday01:00-02:30AHM</v>
      </c>
      <c r="K146" s="10" t="str">
        <f t="shared" ca="1" si="78"/>
        <v>Saturday01:00-02:30(L4T2)B</v>
      </c>
      <c r="L146" s="14">
        <f t="shared" ca="1" si="83"/>
        <v>2</v>
      </c>
      <c r="M146" s="19" t="str">
        <f t="shared" ca="1" si="79"/>
        <v>L4T2</v>
      </c>
      <c r="N146" s="19"/>
      <c r="O146" s="19" t="str">
        <f t="shared" ca="1" si="80"/>
        <v>T427(L4T2)B
702 --- AHM</v>
      </c>
    </row>
    <row r="147" spans="1:15" x14ac:dyDescent="0.2">
      <c r="A147" s="10">
        <v>137</v>
      </c>
      <c r="B147" s="10" t="s">
        <v>0</v>
      </c>
      <c r="C147" s="10" t="str">
        <f t="shared" ref="C147:C158" si="84">LOOKUP(D147,$L$1:$L$6,$K$1:$K$6)</f>
        <v>2:30-04:00</v>
      </c>
      <c r="D147" s="10" t="s">
        <v>61</v>
      </c>
      <c r="E147" s="10">
        <f>E113</f>
        <v>6</v>
      </c>
      <c r="F147" s="10">
        <f ca="1">INDIRECT(CONCATENATE("Sheet1!",CHAR(CODE(D147)),E147),1)</f>
        <v>701</v>
      </c>
      <c r="G147" s="10">
        <f ca="1">INDIRECT(CONCATENATE("Sheet1!",CHAR(CODE(D147)+1),E147),1)</f>
        <v>0</v>
      </c>
      <c r="H147" s="10">
        <f t="shared" ref="H147:H166" ca="1" si="85">INDIRECT(CONCATENATE("Sheet1!",CHAR(CODE(D147)+2),E147),1)</f>
        <v>0</v>
      </c>
      <c r="I147" s="10">
        <f t="shared" ref="I147:I158" ca="1" si="86">IFERROR(MID(G147,SEARCH("(",G147,1),12),G147)</f>
        <v>0</v>
      </c>
      <c r="J147" s="10" t="str">
        <f t="shared" ref="J147:J158" ca="1" si="87">CONCATENATE(B147,C147,H147)</f>
        <v>Saturday2:30-04:000</v>
      </c>
      <c r="K147" s="10" t="str">
        <f t="shared" ref="K147:K158" ca="1" si="88">CONCATENATE(B147,C147,I147)</f>
        <v>Saturday2:30-04:000</v>
      </c>
      <c r="L147" s="14">
        <f t="shared" ca="1" si="83"/>
        <v>30</v>
      </c>
      <c r="M147" s="19" t="str">
        <f t="shared" ref="M147:M158" ca="1" si="89">IFERROR(MID(I147,2,4),I147)</f>
        <v/>
      </c>
      <c r="N147" s="19"/>
      <c r="O147" s="19" t="str">
        <f t="shared" ref="O147:O158" ca="1" si="90">CONCATENATE(G147,CHAR(10),F147," --- ",H147)</f>
        <v>0
701 --- 0</v>
      </c>
    </row>
    <row r="148" spans="1:15" x14ac:dyDescent="0.2">
      <c r="A148" s="10">
        <v>138</v>
      </c>
      <c r="B148" s="10" t="s">
        <v>0</v>
      </c>
      <c r="C148" s="10" t="str">
        <f t="shared" si="84"/>
        <v>2:30-04:00</v>
      </c>
      <c r="D148" s="10" t="s">
        <v>61</v>
      </c>
      <c r="E148" s="10">
        <f>E147+1</f>
        <v>7</v>
      </c>
      <c r="F148" s="10">
        <f t="shared" ref="F148:F158" ca="1" si="91">INDIRECT(CONCATENATE("Sheet1!",CHAR(CODE(D148)),E148),1)</f>
        <v>702</v>
      </c>
      <c r="G148" s="10" t="str">
        <f t="shared" ref="G148:G158" ca="1" si="92">INDIRECT(CONCATENATE("Sheet1!",CHAR(CODE(D148)+1),E148),1)</f>
        <v>TE213(L2T1)A</v>
      </c>
      <c r="H148" s="10" t="str">
        <f t="shared" ca="1" si="85"/>
        <v>SAS</v>
      </c>
      <c r="I148" s="10" t="str">
        <f t="shared" ca="1" si="86"/>
        <v>(L2T1)A</v>
      </c>
      <c r="J148" s="10" t="str">
        <f t="shared" ca="1" si="87"/>
        <v>Saturday2:30-04:00SAS</v>
      </c>
      <c r="K148" s="10" t="str">
        <f t="shared" ca="1" si="88"/>
        <v>Saturday2:30-04:00(L2T1)A</v>
      </c>
      <c r="L148" s="14">
        <f t="shared" ca="1" si="83"/>
        <v>1</v>
      </c>
      <c r="M148" s="19" t="str">
        <f t="shared" ca="1" si="89"/>
        <v>L2T1</v>
      </c>
      <c r="N148" s="19"/>
      <c r="O148" s="19" t="str">
        <f t="shared" ca="1" si="90"/>
        <v>TE213(L2T1)A
702 --- SAS</v>
      </c>
    </row>
    <row r="149" spans="1:15" x14ac:dyDescent="0.2">
      <c r="A149" s="10">
        <v>139</v>
      </c>
      <c r="B149" s="10" t="s">
        <v>0</v>
      </c>
      <c r="C149" s="10" t="str">
        <f t="shared" si="84"/>
        <v>2:30-04:00</v>
      </c>
      <c r="D149" s="10" t="s">
        <v>61</v>
      </c>
      <c r="E149" s="10">
        <f t="shared" si="51"/>
        <v>8</v>
      </c>
      <c r="F149" s="10">
        <f t="shared" ca="1" si="91"/>
        <v>703</v>
      </c>
      <c r="G149" s="10" t="str">
        <f t="shared" ca="1" si="92"/>
        <v>GED</v>
      </c>
      <c r="H149" s="10">
        <f t="shared" ca="1" si="85"/>
        <v>0</v>
      </c>
      <c r="I149" s="10" t="str">
        <f t="shared" ca="1" si="86"/>
        <v>GED</v>
      </c>
      <c r="J149" s="10" t="str">
        <f t="shared" ca="1" si="87"/>
        <v>Saturday2:30-04:000</v>
      </c>
      <c r="K149" s="10" t="str">
        <f t="shared" ca="1" si="88"/>
        <v>Saturday2:30-04:00GED</v>
      </c>
      <c r="L149" s="14">
        <f t="shared" ca="1" si="83"/>
        <v>30</v>
      </c>
      <c r="M149" s="19" t="str">
        <f t="shared" ca="1" si="89"/>
        <v>ED</v>
      </c>
      <c r="N149" s="19"/>
      <c r="O149" s="19" t="str">
        <f t="shared" ca="1" si="90"/>
        <v>GED
703 --- 0</v>
      </c>
    </row>
    <row r="150" spans="1:15" x14ac:dyDescent="0.2">
      <c r="A150" s="10">
        <v>140</v>
      </c>
      <c r="B150" s="10" t="s">
        <v>0</v>
      </c>
      <c r="C150" s="10" t="str">
        <f t="shared" si="84"/>
        <v>2:30-04:00</v>
      </c>
      <c r="D150" s="10" t="s">
        <v>61</v>
      </c>
      <c r="E150" s="10">
        <f t="shared" si="51"/>
        <v>9</v>
      </c>
      <c r="F150" s="10">
        <f t="shared" ca="1" si="91"/>
        <v>704</v>
      </c>
      <c r="G150" s="10">
        <f t="shared" ca="1" si="92"/>
        <v>0</v>
      </c>
      <c r="H150" s="10">
        <f t="shared" ca="1" si="85"/>
        <v>0</v>
      </c>
      <c r="I150" s="10">
        <f t="shared" ca="1" si="86"/>
        <v>0</v>
      </c>
      <c r="J150" s="10" t="str">
        <f t="shared" ca="1" si="87"/>
        <v>Saturday2:30-04:000</v>
      </c>
      <c r="K150" s="10" t="str">
        <f t="shared" ca="1" si="88"/>
        <v>Saturday2:30-04:000</v>
      </c>
      <c r="L150" s="14">
        <f t="shared" ca="1" si="83"/>
        <v>30</v>
      </c>
      <c r="M150" s="19" t="str">
        <f t="shared" ca="1" si="89"/>
        <v/>
      </c>
      <c r="N150" s="19"/>
      <c r="O150" s="19" t="str">
        <f t="shared" ca="1" si="90"/>
        <v>0
704 --- 0</v>
      </c>
    </row>
    <row r="151" spans="1:15" x14ac:dyDescent="0.2">
      <c r="A151" s="10">
        <v>141</v>
      </c>
      <c r="B151" s="10" t="s">
        <v>0</v>
      </c>
      <c r="C151" s="10" t="str">
        <f t="shared" si="84"/>
        <v>2:30-04:00</v>
      </c>
      <c r="D151" s="10" t="s">
        <v>61</v>
      </c>
      <c r="E151" s="10">
        <f t="shared" si="51"/>
        <v>10</v>
      </c>
      <c r="F151" s="10">
        <f t="shared" ca="1" si="91"/>
        <v>705</v>
      </c>
      <c r="G151" s="10">
        <f t="shared" ca="1" si="92"/>
        <v>0</v>
      </c>
      <c r="H151" s="10">
        <f t="shared" ca="1" si="85"/>
        <v>0</v>
      </c>
      <c r="I151" s="10">
        <f t="shared" ca="1" si="86"/>
        <v>0</v>
      </c>
      <c r="J151" s="10" t="str">
        <f t="shared" ca="1" si="87"/>
        <v>Saturday2:30-04:000</v>
      </c>
      <c r="K151" s="10" t="str">
        <f t="shared" ca="1" si="88"/>
        <v>Saturday2:30-04:000</v>
      </c>
      <c r="L151" s="14">
        <f t="shared" ca="1" si="83"/>
        <v>30</v>
      </c>
      <c r="M151" s="19" t="str">
        <f t="shared" ca="1" si="89"/>
        <v/>
      </c>
      <c r="N151" s="19"/>
      <c r="O151" s="19" t="str">
        <f t="shared" ca="1" si="90"/>
        <v>0
705 --- 0</v>
      </c>
    </row>
    <row r="152" spans="1:15" x14ac:dyDescent="0.2">
      <c r="A152" s="10">
        <v>142</v>
      </c>
      <c r="B152" s="10" t="s">
        <v>0</v>
      </c>
      <c r="C152" s="10" t="str">
        <f t="shared" si="84"/>
        <v>2:30-04:00</v>
      </c>
      <c r="D152" s="10" t="s">
        <v>61</v>
      </c>
      <c r="E152" s="10">
        <f t="shared" si="51"/>
        <v>11</v>
      </c>
      <c r="F152" s="10">
        <f t="shared" ca="1" si="91"/>
        <v>711</v>
      </c>
      <c r="G152" s="10" t="str">
        <f t="shared" ca="1" si="92"/>
        <v>TE4211(L4T2) wet</v>
      </c>
      <c r="H152" s="10" t="str">
        <f t="shared" ca="1" si="85"/>
        <v>SM</v>
      </c>
      <c r="I152" s="10" t="str">
        <f t="shared" ca="1" si="86"/>
        <v>(L4T2) wet</v>
      </c>
      <c r="J152" s="10" t="str">
        <f t="shared" ca="1" si="87"/>
        <v>Saturday2:30-04:00SM</v>
      </c>
      <c r="K152" s="10" t="str">
        <f t="shared" ca="1" si="88"/>
        <v>Saturday2:30-04:00(L4T2) wet</v>
      </c>
      <c r="L152" s="14">
        <f t="shared" ca="1" si="83"/>
        <v>1</v>
      </c>
      <c r="M152" s="19" t="str">
        <f t="shared" ca="1" si="89"/>
        <v>L4T2</v>
      </c>
      <c r="N152" s="19"/>
      <c r="O152" s="19" t="str">
        <f t="shared" ca="1" si="90"/>
        <v>TE4211(L4T2) wet
711 --- SM</v>
      </c>
    </row>
    <row r="153" spans="1:15" x14ac:dyDescent="0.2">
      <c r="A153" s="10">
        <v>143</v>
      </c>
      <c r="B153" s="10" t="s">
        <v>0</v>
      </c>
      <c r="C153" s="10" t="str">
        <f t="shared" si="84"/>
        <v>2:30-04:00</v>
      </c>
      <c r="D153" s="10" t="s">
        <v>61</v>
      </c>
      <c r="E153" s="10">
        <f t="shared" si="51"/>
        <v>12</v>
      </c>
      <c r="F153" s="10">
        <f t="shared" ca="1" si="91"/>
        <v>712</v>
      </c>
      <c r="G153" s="10">
        <f t="shared" ca="1" si="92"/>
        <v>0</v>
      </c>
      <c r="H153" s="10">
        <f t="shared" ca="1" si="85"/>
        <v>0</v>
      </c>
      <c r="I153" s="10">
        <f t="shared" ca="1" si="86"/>
        <v>0</v>
      </c>
      <c r="J153" s="10" t="str">
        <f t="shared" ca="1" si="87"/>
        <v>Saturday2:30-04:000</v>
      </c>
      <c r="K153" s="10" t="str">
        <f t="shared" ca="1" si="88"/>
        <v>Saturday2:30-04:000</v>
      </c>
      <c r="L153" s="14">
        <f t="shared" ca="1" si="83"/>
        <v>30</v>
      </c>
      <c r="M153" s="19" t="str">
        <f t="shared" ca="1" si="89"/>
        <v/>
      </c>
      <c r="N153" s="19"/>
      <c r="O153" s="19" t="str">
        <f t="shared" ca="1" si="90"/>
        <v>0
712 --- 0</v>
      </c>
    </row>
    <row r="154" spans="1:15" x14ac:dyDescent="0.2">
      <c r="A154" s="10">
        <v>144</v>
      </c>
      <c r="B154" s="10" t="s">
        <v>0</v>
      </c>
      <c r="C154" s="10" t="str">
        <f t="shared" si="84"/>
        <v>2:30-04:00</v>
      </c>
      <c r="D154" s="10" t="s">
        <v>61</v>
      </c>
      <c r="E154" s="10">
        <f t="shared" si="51"/>
        <v>13</v>
      </c>
      <c r="F154" s="10" t="str">
        <f t="shared" ca="1" si="91"/>
        <v>402L</v>
      </c>
      <c r="G154" s="10">
        <f t="shared" ca="1" si="92"/>
        <v>0</v>
      </c>
      <c r="H154" s="10">
        <f t="shared" ca="1" si="85"/>
        <v>0</v>
      </c>
      <c r="I154" s="10">
        <f t="shared" ca="1" si="86"/>
        <v>0</v>
      </c>
      <c r="J154" s="10" t="str">
        <f t="shared" ca="1" si="87"/>
        <v>Saturday2:30-04:000</v>
      </c>
      <c r="K154" s="10" t="str">
        <f t="shared" ca="1" si="88"/>
        <v>Saturday2:30-04:000</v>
      </c>
      <c r="L154" s="14">
        <f t="shared" ca="1" si="83"/>
        <v>30</v>
      </c>
      <c r="M154" s="19" t="str">
        <f t="shared" ca="1" si="89"/>
        <v/>
      </c>
      <c r="N154" s="19"/>
      <c r="O154" s="19" t="str">
        <f t="shared" ca="1" si="90"/>
        <v>0
402L --- 0</v>
      </c>
    </row>
    <row r="155" spans="1:15" x14ac:dyDescent="0.2">
      <c r="A155" s="10">
        <v>145</v>
      </c>
      <c r="B155" s="10" t="s">
        <v>0</v>
      </c>
      <c r="C155" s="10" t="str">
        <f t="shared" si="84"/>
        <v>2:30-04:00</v>
      </c>
      <c r="D155" s="10" t="s">
        <v>61</v>
      </c>
      <c r="E155" s="10">
        <f t="shared" si="51"/>
        <v>14</v>
      </c>
      <c r="F155" s="10" t="str">
        <f t="shared" ca="1" si="91"/>
        <v>403L</v>
      </c>
      <c r="G155" s="10">
        <f t="shared" ca="1" si="92"/>
        <v>0</v>
      </c>
      <c r="H155" s="10">
        <f t="shared" ca="1" si="85"/>
        <v>0</v>
      </c>
      <c r="I155" s="10">
        <f t="shared" ca="1" si="86"/>
        <v>0</v>
      </c>
      <c r="J155" s="10" t="str">
        <f t="shared" ca="1" si="87"/>
        <v>Saturday2:30-04:000</v>
      </c>
      <c r="K155" s="10" t="str">
        <f t="shared" ca="1" si="88"/>
        <v>Saturday2:30-04:000</v>
      </c>
      <c r="L155" s="14">
        <f t="shared" ca="1" si="83"/>
        <v>30</v>
      </c>
      <c r="M155" s="19" t="str">
        <f t="shared" ca="1" si="89"/>
        <v/>
      </c>
      <c r="N155" s="19"/>
      <c r="O155" s="19" t="str">
        <f t="shared" ca="1" si="90"/>
        <v>0
403L --- 0</v>
      </c>
    </row>
    <row r="156" spans="1:15" x14ac:dyDescent="0.2">
      <c r="A156" s="10">
        <v>146</v>
      </c>
      <c r="B156" s="10" t="s">
        <v>0</v>
      </c>
      <c r="C156" s="10" t="str">
        <f t="shared" si="84"/>
        <v>2:30-04:00</v>
      </c>
      <c r="D156" s="10" t="s">
        <v>61</v>
      </c>
      <c r="E156" s="10">
        <f t="shared" si="51"/>
        <v>15</v>
      </c>
      <c r="F156" s="10">
        <f t="shared" ca="1" si="91"/>
        <v>0</v>
      </c>
      <c r="G156" s="10">
        <f t="shared" ca="1" si="92"/>
        <v>0</v>
      </c>
      <c r="H156" s="10">
        <f t="shared" ca="1" si="85"/>
        <v>0</v>
      </c>
      <c r="I156" s="10">
        <f t="shared" ca="1" si="86"/>
        <v>0</v>
      </c>
      <c r="J156" s="10" t="str">
        <f t="shared" ca="1" si="87"/>
        <v>Saturday2:30-04:000</v>
      </c>
      <c r="K156" s="10" t="str">
        <f t="shared" ca="1" si="88"/>
        <v>Saturday2:30-04:000</v>
      </c>
      <c r="L156" s="14">
        <f t="shared" ca="1" si="83"/>
        <v>30</v>
      </c>
      <c r="M156" s="19" t="str">
        <f t="shared" ca="1" si="89"/>
        <v/>
      </c>
      <c r="N156" s="19"/>
      <c r="O156" s="19" t="str">
        <f t="shared" ca="1" si="90"/>
        <v>0
0 --- 0</v>
      </c>
    </row>
    <row r="157" spans="1:15" x14ac:dyDescent="0.2">
      <c r="A157" s="10">
        <v>147</v>
      </c>
      <c r="B157" s="10" t="s">
        <v>0</v>
      </c>
      <c r="C157" s="10" t="str">
        <f t="shared" si="84"/>
        <v>2:30-04:00</v>
      </c>
      <c r="D157" s="10" t="s">
        <v>61</v>
      </c>
      <c r="E157" s="10">
        <f t="shared" si="51"/>
        <v>16</v>
      </c>
      <c r="F157" s="10" t="str">
        <f t="shared" ca="1" si="91"/>
        <v>L-Elec</v>
      </c>
      <c r="G157" s="10">
        <f t="shared" ca="1" si="92"/>
        <v>0</v>
      </c>
      <c r="H157" s="10">
        <f t="shared" ca="1" si="85"/>
        <v>0</v>
      </c>
      <c r="I157" s="10">
        <f t="shared" ca="1" si="86"/>
        <v>0</v>
      </c>
      <c r="J157" s="10" t="str">
        <f t="shared" ca="1" si="87"/>
        <v>Saturday2:30-04:000</v>
      </c>
      <c r="K157" s="10" t="str">
        <f t="shared" ca="1" si="88"/>
        <v>Saturday2:30-04:000</v>
      </c>
      <c r="L157" s="14">
        <f t="shared" ca="1" si="83"/>
        <v>30</v>
      </c>
      <c r="M157" s="19" t="str">
        <f t="shared" ca="1" si="89"/>
        <v/>
      </c>
      <c r="N157" s="19"/>
      <c r="O157" s="19" t="str">
        <f t="shared" ca="1" si="90"/>
        <v>0
L-Elec --- 0</v>
      </c>
    </row>
    <row r="158" spans="1:15" x14ac:dyDescent="0.2">
      <c r="A158" s="10">
        <v>148</v>
      </c>
      <c r="B158" s="10" t="s">
        <v>0</v>
      </c>
      <c r="C158" s="10" t="str">
        <f t="shared" si="84"/>
        <v>2:30-04:00</v>
      </c>
      <c r="D158" s="10" t="s">
        <v>61</v>
      </c>
      <c r="E158" s="10">
        <f t="shared" si="51"/>
        <v>17</v>
      </c>
      <c r="F158" s="10" t="str">
        <f t="shared" ca="1" si="91"/>
        <v>Y-Lab1</v>
      </c>
      <c r="G158" s="10">
        <f t="shared" ca="1" si="92"/>
        <v>0</v>
      </c>
      <c r="H158" s="10">
        <f t="shared" ca="1" si="85"/>
        <v>0</v>
      </c>
      <c r="I158" s="10">
        <f t="shared" ca="1" si="86"/>
        <v>0</v>
      </c>
      <c r="J158" s="10" t="str">
        <f t="shared" ca="1" si="87"/>
        <v>Saturday2:30-04:000</v>
      </c>
      <c r="K158" s="10" t="str">
        <f t="shared" ca="1" si="88"/>
        <v>Saturday2:30-04:000</v>
      </c>
      <c r="L158" s="14">
        <f t="shared" ca="1" si="83"/>
        <v>30</v>
      </c>
      <c r="M158" s="19" t="str">
        <f t="shared" ca="1" si="89"/>
        <v/>
      </c>
      <c r="N158" s="19"/>
      <c r="O158" s="19" t="str">
        <f t="shared" ca="1" si="90"/>
        <v>0
Y-Lab1 --- 0</v>
      </c>
    </row>
    <row r="159" spans="1:15" x14ac:dyDescent="0.2">
      <c r="A159" s="10">
        <v>149</v>
      </c>
      <c r="B159" s="10" t="s">
        <v>0</v>
      </c>
      <c r="C159" s="10" t="str">
        <f t="shared" ref="C159:C180" si="93">LOOKUP(D159,$L$1:$L$6,$K$1:$K$6)</f>
        <v>2:30-04:00</v>
      </c>
      <c r="D159" s="10" t="s">
        <v>61</v>
      </c>
      <c r="E159" s="10">
        <f t="shared" si="51"/>
        <v>18</v>
      </c>
      <c r="F159" s="10">
        <f t="shared" ref="F159:F180" ca="1" si="94">INDIRECT(CONCATENATE("Sheet1!",CHAR(CODE(D159)),E159),1)</f>
        <v>0</v>
      </c>
      <c r="G159" s="10">
        <f t="shared" ref="G159:G180" ca="1" si="95">INDIRECT(CONCATENATE("Sheet1!",CHAR(CODE(D159)+1),E159),1)</f>
        <v>0</v>
      </c>
      <c r="H159" s="10">
        <f t="shared" ca="1" si="85"/>
        <v>0</v>
      </c>
      <c r="I159" s="10">
        <f t="shared" ref="I159:I180" ca="1" si="96">IFERROR(MID(G159,SEARCH("(",G159,1),12),G159)</f>
        <v>0</v>
      </c>
      <c r="J159" s="10" t="str">
        <f t="shared" ref="J159:J180" ca="1" si="97">CONCATENATE(B159,C159,H159)</f>
        <v>Saturday2:30-04:000</v>
      </c>
      <c r="K159" s="10" t="str">
        <f t="shared" ref="K159:K180" ca="1" si="98">CONCATENATE(B159,C159,I159)</f>
        <v>Saturday2:30-04:000</v>
      </c>
      <c r="L159" s="14">
        <f t="shared" ca="1" si="83"/>
        <v>30</v>
      </c>
      <c r="M159" s="19" t="str">
        <f t="shared" ref="M159:M180" ca="1" si="99">IFERROR(MID(I159,2,4),I159)</f>
        <v/>
      </c>
      <c r="N159" s="19"/>
      <c r="O159" s="19" t="str">
        <f t="shared" ref="O159:O180" ca="1" si="100">CONCATENATE(G159,CHAR(10),F159," --- ",H159)</f>
        <v>0
0 --- 0</v>
      </c>
    </row>
    <row r="160" spans="1:15" x14ac:dyDescent="0.2">
      <c r="A160" s="10">
        <v>150</v>
      </c>
      <c r="B160" s="10" t="s">
        <v>0</v>
      </c>
      <c r="C160" s="10" t="str">
        <f t="shared" si="93"/>
        <v>2:30-04:00</v>
      </c>
      <c r="D160" s="10" t="s">
        <v>61</v>
      </c>
      <c r="E160" s="10">
        <f t="shared" si="51"/>
        <v>19</v>
      </c>
      <c r="F160" s="10" t="str">
        <f t="shared" ca="1" si="94"/>
        <v>L-Col</v>
      </c>
      <c r="G160" s="10">
        <f t="shared" ca="1" si="95"/>
        <v>0</v>
      </c>
      <c r="H160" s="10">
        <f t="shared" ca="1" si="85"/>
        <v>0</v>
      </c>
      <c r="I160" s="10">
        <f t="shared" ca="1" si="96"/>
        <v>0</v>
      </c>
      <c r="J160" s="10" t="str">
        <f t="shared" ca="1" si="97"/>
        <v>Saturday2:30-04:000</v>
      </c>
      <c r="K160" s="10" t="str">
        <f t="shared" ca="1" si="98"/>
        <v>Saturday2:30-04:000</v>
      </c>
      <c r="L160" s="14">
        <f t="shared" ca="1" si="83"/>
        <v>30</v>
      </c>
      <c r="M160" s="19" t="str">
        <f t="shared" ca="1" si="99"/>
        <v/>
      </c>
      <c r="N160" s="19"/>
      <c r="O160" s="19" t="str">
        <f t="shared" ca="1" si="100"/>
        <v>0
L-Col --- 0</v>
      </c>
    </row>
    <row r="161" spans="1:15" x14ac:dyDescent="0.2">
      <c r="A161" s="10">
        <v>151</v>
      </c>
      <c r="B161" s="10" t="s">
        <v>0</v>
      </c>
      <c r="C161" s="10" t="str">
        <f t="shared" si="93"/>
        <v>2:30-04:00</v>
      </c>
      <c r="D161" s="10" t="s">
        <v>61</v>
      </c>
      <c r="E161" s="10">
        <f t="shared" si="51"/>
        <v>20</v>
      </c>
      <c r="F161" s="10" t="str">
        <f t="shared" ca="1" si="94"/>
        <v>L-App</v>
      </c>
      <c r="G161" s="10">
        <f t="shared" ca="1" si="95"/>
        <v>0</v>
      </c>
      <c r="H161" s="10">
        <f t="shared" ca="1" si="85"/>
        <v>0</v>
      </c>
      <c r="I161" s="10">
        <f t="shared" ca="1" si="96"/>
        <v>0</v>
      </c>
      <c r="J161" s="10" t="str">
        <f t="shared" ca="1" si="97"/>
        <v>Saturday2:30-04:000</v>
      </c>
      <c r="K161" s="10" t="str">
        <f t="shared" ca="1" si="98"/>
        <v>Saturday2:30-04:000</v>
      </c>
      <c r="L161" s="14">
        <f t="shared" ca="1" si="83"/>
        <v>30</v>
      </c>
      <c r="M161" s="19" t="str">
        <f t="shared" ca="1" si="99"/>
        <v/>
      </c>
      <c r="N161" s="19"/>
      <c r="O161" s="19" t="str">
        <f t="shared" ca="1" si="100"/>
        <v>0
L-App --- 0</v>
      </c>
    </row>
    <row r="162" spans="1:15" x14ac:dyDescent="0.2">
      <c r="A162" s="10">
        <v>152</v>
      </c>
      <c r="B162" s="10" t="s">
        <v>0</v>
      </c>
      <c r="C162" s="10" t="str">
        <f t="shared" si="93"/>
        <v>2:30-04:00</v>
      </c>
      <c r="D162" s="10" t="s">
        <v>61</v>
      </c>
      <c r="E162" s="10">
        <f t="shared" si="51"/>
        <v>21</v>
      </c>
      <c r="F162" s="10" t="str">
        <f t="shared" ca="1" si="94"/>
        <v>L-Col</v>
      </c>
      <c r="G162" s="10" t="str">
        <f t="shared" ca="1" si="95"/>
        <v>TE222(L2T2)D (3-5)</v>
      </c>
      <c r="H162" s="10" t="str">
        <f t="shared" ca="1" si="85"/>
        <v>Asif</v>
      </c>
      <c r="I162" s="10" t="str">
        <f t="shared" ca="1" si="96"/>
        <v>(L2T2)D (3-5</v>
      </c>
      <c r="J162" s="10" t="str">
        <f t="shared" ca="1" si="97"/>
        <v>Saturday2:30-04:00Asif</v>
      </c>
      <c r="K162" s="10" t="str">
        <f t="shared" ca="1" si="98"/>
        <v>Saturday2:30-04:00(L2T2)D (3-5</v>
      </c>
      <c r="L162" s="14">
        <f t="shared" ca="1" si="83"/>
        <v>1</v>
      </c>
      <c r="M162" s="19" t="str">
        <f t="shared" ca="1" si="99"/>
        <v>L2T2</v>
      </c>
      <c r="N162" s="19"/>
      <c r="O162" s="19" t="str">
        <f t="shared" ca="1" si="100"/>
        <v>TE222(L2T2)D (3-5)
L-Col --- Asif</v>
      </c>
    </row>
    <row r="163" spans="1:15" x14ac:dyDescent="0.2">
      <c r="A163" s="10">
        <v>153</v>
      </c>
      <c r="B163" s="10" t="s">
        <v>0</v>
      </c>
      <c r="C163" s="10" t="str">
        <f t="shared" si="93"/>
        <v>2:30-04:00</v>
      </c>
      <c r="D163" s="10" t="s">
        <v>61</v>
      </c>
      <c r="E163" s="10">
        <f t="shared" si="51"/>
        <v>22</v>
      </c>
      <c r="F163" s="10">
        <f t="shared" ca="1" si="94"/>
        <v>0</v>
      </c>
      <c r="G163" s="10" t="str">
        <f t="shared" ca="1" si="95"/>
        <v>TE225(L2T2)A</v>
      </c>
      <c r="H163" s="10">
        <f t="shared" ca="1" si="85"/>
        <v>0</v>
      </c>
      <c r="I163" s="10" t="str">
        <f t="shared" ca="1" si="96"/>
        <v>(L2T2)A</v>
      </c>
      <c r="J163" s="10" t="str">
        <f t="shared" ca="1" si="97"/>
        <v>Saturday2:30-04:000</v>
      </c>
      <c r="K163" s="10" t="str">
        <f t="shared" ca="1" si="98"/>
        <v>Saturday2:30-04:00(L2T2)A</v>
      </c>
      <c r="L163" s="14">
        <f t="shared" ca="1" si="83"/>
        <v>30</v>
      </c>
      <c r="M163" s="19" t="str">
        <f t="shared" ca="1" si="99"/>
        <v>L2T2</v>
      </c>
      <c r="N163" s="19"/>
      <c r="O163" s="19" t="str">
        <f t="shared" ca="1" si="100"/>
        <v>TE225(L2T2)A
0 --- 0</v>
      </c>
    </row>
    <row r="164" spans="1:15" x14ac:dyDescent="0.2">
      <c r="A164" s="10">
        <v>154</v>
      </c>
      <c r="B164" s="10" t="s">
        <v>0</v>
      </c>
      <c r="C164" s="10" t="str">
        <f t="shared" si="93"/>
        <v>2:30-04:00</v>
      </c>
      <c r="D164" s="10" t="s">
        <v>61</v>
      </c>
      <c r="E164" s="10">
        <f t="shared" si="51"/>
        <v>23</v>
      </c>
      <c r="F164" s="10" t="str">
        <f t="shared" ca="1" si="94"/>
        <v>L-QC2
708</v>
      </c>
      <c r="G164" s="10" t="str">
        <f t="shared" ca="1" si="95"/>
        <v>TE316(L3T1)B 3.00-5.00 PM</v>
      </c>
      <c r="H164" s="10">
        <f t="shared" ca="1" si="85"/>
        <v>0</v>
      </c>
      <c r="I164" s="10" t="str">
        <f t="shared" ca="1" si="96"/>
        <v>(L3T1)B 3.00</v>
      </c>
      <c r="J164" s="10" t="str">
        <f t="shared" ca="1" si="97"/>
        <v>Saturday2:30-04:000</v>
      </c>
      <c r="K164" s="10" t="str">
        <f t="shared" ca="1" si="98"/>
        <v>Saturday2:30-04:00(L3T1)B 3.00</v>
      </c>
      <c r="L164" s="14">
        <f t="shared" ca="1" si="83"/>
        <v>30</v>
      </c>
      <c r="M164" s="19" t="str">
        <f t="shared" ca="1" si="99"/>
        <v>L3T1</v>
      </c>
      <c r="N164" s="19"/>
      <c r="O164" s="19" t="str">
        <f t="shared" ca="1" si="100"/>
        <v>TE316(L3T1)B 3.00-5.00 PM
L-QC2
708 --- 0</v>
      </c>
    </row>
    <row r="165" spans="1:15" x14ac:dyDescent="0.2">
      <c r="A165" s="10">
        <v>155</v>
      </c>
      <c r="B165" s="10" t="s">
        <v>0</v>
      </c>
      <c r="C165" s="10" t="str">
        <f t="shared" si="93"/>
        <v>2:30-04:00</v>
      </c>
      <c r="D165" s="10" t="s">
        <v>61</v>
      </c>
      <c r="E165" s="10">
        <f t="shared" si="51"/>
        <v>24</v>
      </c>
      <c r="F165" s="10">
        <f t="shared" ca="1" si="94"/>
        <v>0</v>
      </c>
      <c r="G165" s="10">
        <f t="shared" ca="1" si="95"/>
        <v>0</v>
      </c>
      <c r="H165" s="10">
        <f t="shared" ca="1" si="85"/>
        <v>0</v>
      </c>
      <c r="I165" s="10">
        <f t="shared" ca="1" si="96"/>
        <v>0</v>
      </c>
      <c r="J165" s="10" t="str">
        <f t="shared" ca="1" si="97"/>
        <v>Saturday2:30-04:000</v>
      </c>
      <c r="K165" s="10" t="str">
        <f t="shared" ca="1" si="98"/>
        <v>Saturday2:30-04:000</v>
      </c>
      <c r="L165" s="14">
        <f t="shared" ca="1" si="83"/>
        <v>30</v>
      </c>
      <c r="M165" s="19" t="str">
        <f t="shared" ca="1" si="99"/>
        <v/>
      </c>
      <c r="N165" s="19"/>
      <c r="O165" s="19" t="str">
        <f t="shared" ca="1" si="100"/>
        <v>0
0 --- 0</v>
      </c>
    </row>
    <row r="166" spans="1:15" x14ac:dyDescent="0.2">
      <c r="A166" s="10">
        <v>156</v>
      </c>
      <c r="B166" s="10" t="s">
        <v>0</v>
      </c>
      <c r="C166" s="10" t="str">
        <f t="shared" si="93"/>
        <v>2:30-04:00</v>
      </c>
      <c r="D166" s="10" t="s">
        <v>61</v>
      </c>
      <c r="E166" s="10">
        <f t="shared" si="51"/>
        <v>25</v>
      </c>
      <c r="F166" s="10">
        <f t="shared" ca="1" si="94"/>
        <v>0</v>
      </c>
      <c r="G166" s="10">
        <f t="shared" ca="1" si="95"/>
        <v>0</v>
      </c>
      <c r="H166" s="10">
        <f t="shared" ca="1" si="85"/>
        <v>0</v>
      </c>
      <c r="I166" s="10">
        <f t="shared" ca="1" si="96"/>
        <v>0</v>
      </c>
      <c r="J166" s="10" t="str">
        <f t="shared" ca="1" si="97"/>
        <v>Saturday2:30-04:000</v>
      </c>
      <c r="K166" s="10" t="str">
        <f t="shared" ca="1" si="98"/>
        <v>Saturday2:30-04:000</v>
      </c>
      <c r="L166" s="14">
        <f t="shared" ca="1" si="83"/>
        <v>30</v>
      </c>
      <c r="M166" s="19" t="str">
        <f t="shared" ca="1" si="99"/>
        <v/>
      </c>
      <c r="N166" s="19"/>
      <c r="O166" s="19" t="str">
        <f t="shared" ca="1" si="100"/>
        <v>0
0 --- 0</v>
      </c>
    </row>
    <row r="167" spans="1:15" x14ac:dyDescent="0.2">
      <c r="A167" s="10">
        <v>157</v>
      </c>
      <c r="B167" s="10" t="s">
        <v>0</v>
      </c>
      <c r="C167" s="10" t="str">
        <f t="shared" si="93"/>
        <v>2:30-04:00</v>
      </c>
      <c r="D167" s="10" t="s">
        <v>61</v>
      </c>
      <c r="E167" s="10">
        <f t="shared" si="51"/>
        <v>26</v>
      </c>
      <c r="F167" s="10" t="str">
        <f t="shared" ca="1" si="94"/>
        <v>L-Mec</v>
      </c>
      <c r="G167" s="10">
        <f t="shared" ca="1" si="95"/>
        <v>0</v>
      </c>
      <c r="H167" s="10">
        <f t="shared" ref="H167:H177" ca="1" si="101">INDIRECT(CONCATENATE("Sheet1!",CHAR(CODE(D167)+5),E167),1)</f>
        <v>0</v>
      </c>
      <c r="I167" s="10">
        <f t="shared" ca="1" si="96"/>
        <v>0</v>
      </c>
      <c r="J167" s="10" t="str">
        <f t="shared" ca="1" si="97"/>
        <v>Saturday2:30-04:000</v>
      </c>
      <c r="K167" s="10" t="str">
        <f t="shared" ca="1" si="98"/>
        <v>Saturday2:30-04:000</v>
      </c>
      <c r="L167" s="14">
        <f t="shared" ca="1" si="83"/>
        <v>30</v>
      </c>
      <c r="M167" s="19" t="str">
        <f t="shared" ca="1" si="99"/>
        <v/>
      </c>
      <c r="N167" s="19"/>
      <c r="O167" s="19" t="str">
        <f t="shared" ca="1" si="100"/>
        <v>0
L-Mec --- 0</v>
      </c>
    </row>
    <row r="168" spans="1:15" x14ac:dyDescent="0.2">
      <c r="A168" s="10">
        <v>158</v>
      </c>
      <c r="B168" s="10" t="s">
        <v>0</v>
      </c>
      <c r="C168" s="10" t="str">
        <f t="shared" si="93"/>
        <v>2:30-04:00</v>
      </c>
      <c r="D168" s="10" t="s">
        <v>61</v>
      </c>
      <c r="E168" s="10">
        <f t="shared" si="51"/>
        <v>27</v>
      </c>
      <c r="F168" s="10">
        <f t="shared" ca="1" si="94"/>
        <v>0</v>
      </c>
      <c r="G168" s="10">
        <f t="shared" ca="1" si="95"/>
        <v>0</v>
      </c>
      <c r="H168" s="10">
        <f t="shared" ca="1" si="101"/>
        <v>0</v>
      </c>
      <c r="I168" s="10">
        <f t="shared" ca="1" si="96"/>
        <v>0</v>
      </c>
      <c r="J168" s="10" t="str">
        <f t="shared" ca="1" si="97"/>
        <v>Saturday2:30-04:000</v>
      </c>
      <c r="K168" s="10" t="str">
        <f t="shared" ca="1" si="98"/>
        <v>Saturday2:30-04:000</v>
      </c>
      <c r="L168" s="14">
        <f t="shared" ca="1" si="83"/>
        <v>30</v>
      </c>
      <c r="M168" s="19" t="str">
        <f t="shared" ca="1" si="99"/>
        <v/>
      </c>
      <c r="N168" s="19"/>
      <c r="O168" s="19" t="str">
        <f t="shared" ca="1" si="100"/>
        <v>0
0 --- 0</v>
      </c>
    </row>
    <row r="169" spans="1:15" x14ac:dyDescent="0.2">
      <c r="A169" s="10">
        <v>159</v>
      </c>
      <c r="B169" s="10" t="s">
        <v>0</v>
      </c>
      <c r="C169" s="10" t="str">
        <f t="shared" si="93"/>
        <v>2:30-04:00</v>
      </c>
      <c r="D169" s="10" t="s">
        <v>61</v>
      </c>
      <c r="E169" s="10">
        <f t="shared" si="51"/>
        <v>28</v>
      </c>
      <c r="F169" s="10" t="str">
        <f t="shared" ca="1" si="94"/>
        <v>L-Chem</v>
      </c>
      <c r="G169" s="10">
        <f t="shared" ca="1" si="95"/>
        <v>0</v>
      </c>
      <c r="H169" s="10">
        <f t="shared" ca="1" si="101"/>
        <v>0</v>
      </c>
      <c r="I169" s="10">
        <f t="shared" ca="1" si="96"/>
        <v>0</v>
      </c>
      <c r="J169" s="10" t="str">
        <f t="shared" ca="1" si="97"/>
        <v>Saturday2:30-04:000</v>
      </c>
      <c r="K169" s="10" t="str">
        <f t="shared" ca="1" si="98"/>
        <v>Saturday2:30-04:000</v>
      </c>
      <c r="L169" s="14">
        <f t="shared" ca="1" si="83"/>
        <v>30</v>
      </c>
      <c r="M169" s="19" t="str">
        <f t="shared" ca="1" si="99"/>
        <v/>
      </c>
      <c r="N169" s="19"/>
      <c r="O169" s="19" t="str">
        <f t="shared" ca="1" si="100"/>
        <v>0
L-Chem --- 0</v>
      </c>
    </row>
    <row r="170" spans="1:15" x14ac:dyDescent="0.2">
      <c r="A170" s="10">
        <v>160</v>
      </c>
      <c r="B170" s="10" t="s">
        <v>0</v>
      </c>
      <c r="C170" s="10" t="str">
        <f t="shared" si="93"/>
        <v>2:30-04:00</v>
      </c>
      <c r="D170" s="10" t="s">
        <v>61</v>
      </c>
      <c r="E170" s="10">
        <f t="shared" si="51"/>
        <v>29</v>
      </c>
      <c r="F170" s="10">
        <f t="shared" ca="1" si="94"/>
        <v>0</v>
      </c>
      <c r="G170" s="10">
        <f t="shared" ca="1" si="95"/>
        <v>0</v>
      </c>
      <c r="H170" s="10">
        <f t="shared" ca="1" si="101"/>
        <v>0</v>
      </c>
      <c r="I170" s="10">
        <f t="shared" ca="1" si="96"/>
        <v>0</v>
      </c>
      <c r="J170" s="10" t="str">
        <f t="shared" ca="1" si="97"/>
        <v>Saturday2:30-04:000</v>
      </c>
      <c r="K170" s="10" t="str">
        <f t="shared" ca="1" si="98"/>
        <v>Saturday2:30-04:000</v>
      </c>
      <c r="L170" s="14">
        <f t="shared" ca="1" si="83"/>
        <v>30</v>
      </c>
      <c r="M170" s="19" t="str">
        <f t="shared" ca="1" si="99"/>
        <v/>
      </c>
      <c r="N170" s="19"/>
      <c r="O170" s="19" t="str">
        <f t="shared" ca="1" si="100"/>
        <v>0
0 --- 0</v>
      </c>
    </row>
    <row r="171" spans="1:15" x14ac:dyDescent="0.2">
      <c r="A171" s="10">
        <v>161</v>
      </c>
      <c r="B171" s="10" t="s">
        <v>0</v>
      </c>
      <c r="C171" s="10" t="str">
        <f t="shared" si="93"/>
        <v>2:30-04:00</v>
      </c>
      <c r="D171" s="10" t="s">
        <v>61</v>
      </c>
      <c r="E171" s="10">
        <f t="shared" si="51"/>
        <v>30</v>
      </c>
      <c r="F171" s="10">
        <f t="shared" ca="1" si="94"/>
        <v>0</v>
      </c>
      <c r="G171" s="10">
        <f t="shared" ca="1" si="95"/>
        <v>0</v>
      </c>
      <c r="H171" s="10">
        <f t="shared" ca="1" si="101"/>
        <v>0</v>
      </c>
      <c r="I171" s="10">
        <f t="shared" ca="1" si="96"/>
        <v>0</v>
      </c>
      <c r="J171" s="10" t="str">
        <f t="shared" ca="1" si="97"/>
        <v>Saturday2:30-04:000</v>
      </c>
      <c r="K171" s="10" t="str">
        <f t="shared" ca="1" si="98"/>
        <v>Saturday2:30-04:000</v>
      </c>
      <c r="L171" s="14">
        <f t="shared" ca="1" si="83"/>
        <v>30</v>
      </c>
      <c r="M171" s="19" t="str">
        <f t="shared" ca="1" si="99"/>
        <v/>
      </c>
      <c r="N171" s="19"/>
      <c r="O171" s="19" t="str">
        <f t="shared" ca="1" si="100"/>
        <v>0
0 --- 0</v>
      </c>
    </row>
    <row r="172" spans="1:15" x14ac:dyDescent="0.2">
      <c r="A172" s="10">
        <v>162</v>
      </c>
      <c r="B172" s="10" t="s">
        <v>0</v>
      </c>
      <c r="C172" s="10" t="str">
        <f t="shared" si="93"/>
        <v>2:30-04:00</v>
      </c>
      <c r="D172" s="10" t="s">
        <v>61</v>
      </c>
      <c r="E172" s="10">
        <f t="shared" si="51"/>
        <v>31</v>
      </c>
      <c r="F172" s="10">
        <f t="shared" ca="1" si="94"/>
        <v>0</v>
      </c>
      <c r="G172" s="10">
        <f t="shared" ca="1" si="95"/>
        <v>0</v>
      </c>
      <c r="H172" s="10">
        <f t="shared" ca="1" si="101"/>
        <v>0</v>
      </c>
      <c r="I172" s="10">
        <f t="shared" ca="1" si="96"/>
        <v>0</v>
      </c>
      <c r="J172" s="10" t="str">
        <f t="shared" ca="1" si="97"/>
        <v>Saturday2:30-04:000</v>
      </c>
      <c r="K172" s="10" t="str">
        <f t="shared" ca="1" si="98"/>
        <v>Saturday2:30-04:000</v>
      </c>
      <c r="L172" s="14">
        <f t="shared" ca="1" si="83"/>
        <v>30</v>
      </c>
      <c r="M172" s="19" t="str">
        <f t="shared" ca="1" si="99"/>
        <v/>
      </c>
      <c r="N172" s="19"/>
      <c r="O172" s="19" t="str">
        <f t="shared" ca="1" si="100"/>
        <v>0
0 --- 0</v>
      </c>
    </row>
    <row r="173" spans="1:15" x14ac:dyDescent="0.2">
      <c r="A173" s="10">
        <v>163</v>
      </c>
      <c r="B173" s="10" t="s">
        <v>0</v>
      </c>
      <c r="C173" s="10" t="str">
        <f t="shared" si="93"/>
        <v>2:30-04:00</v>
      </c>
      <c r="D173" s="10" t="s">
        <v>61</v>
      </c>
      <c r="E173" s="10">
        <f t="shared" si="51"/>
        <v>32</v>
      </c>
      <c r="F173" s="10">
        <f t="shared" ca="1" si="94"/>
        <v>0</v>
      </c>
      <c r="G173" s="10">
        <f t="shared" ca="1" si="95"/>
        <v>0</v>
      </c>
      <c r="H173" s="10">
        <f t="shared" ca="1" si="101"/>
        <v>0</v>
      </c>
      <c r="I173" s="10">
        <f t="shared" ca="1" si="96"/>
        <v>0</v>
      </c>
      <c r="J173" s="10" t="str">
        <f t="shared" ca="1" si="97"/>
        <v>Saturday2:30-04:000</v>
      </c>
      <c r="K173" s="10" t="str">
        <f t="shared" ca="1" si="98"/>
        <v>Saturday2:30-04:000</v>
      </c>
      <c r="L173" s="14">
        <f t="shared" ca="1" si="83"/>
        <v>30</v>
      </c>
      <c r="M173" s="19" t="str">
        <f t="shared" ca="1" si="99"/>
        <v/>
      </c>
      <c r="N173" s="19"/>
      <c r="O173" s="19" t="str">
        <f t="shared" ca="1" si="100"/>
        <v>0
0 --- 0</v>
      </c>
    </row>
    <row r="174" spans="1:15" x14ac:dyDescent="0.2">
      <c r="A174" s="10">
        <v>164</v>
      </c>
      <c r="B174" s="10" t="s">
        <v>0</v>
      </c>
      <c r="C174" s="10" t="str">
        <f t="shared" si="93"/>
        <v>2:30-04:00</v>
      </c>
      <c r="D174" s="10" t="s">
        <v>61</v>
      </c>
      <c r="E174" s="10">
        <f t="shared" si="51"/>
        <v>33</v>
      </c>
      <c r="F174" s="10">
        <f t="shared" ca="1" si="94"/>
        <v>0</v>
      </c>
      <c r="G174" s="10">
        <f t="shared" ca="1" si="95"/>
        <v>0</v>
      </c>
      <c r="H174" s="10">
        <f t="shared" ca="1" si="101"/>
        <v>0</v>
      </c>
      <c r="I174" s="10">
        <f t="shared" ca="1" si="96"/>
        <v>0</v>
      </c>
      <c r="J174" s="10" t="str">
        <f t="shared" ca="1" si="97"/>
        <v>Saturday2:30-04:000</v>
      </c>
      <c r="K174" s="10" t="str">
        <f t="shared" ca="1" si="98"/>
        <v>Saturday2:30-04:000</v>
      </c>
      <c r="L174" s="14">
        <f t="shared" ca="1" si="83"/>
        <v>30</v>
      </c>
      <c r="M174" s="19" t="str">
        <f t="shared" ca="1" si="99"/>
        <v/>
      </c>
      <c r="N174" s="19"/>
      <c r="O174" s="19" t="str">
        <f t="shared" ca="1" si="100"/>
        <v>0
0 --- 0</v>
      </c>
    </row>
    <row r="175" spans="1:15" x14ac:dyDescent="0.2">
      <c r="A175" s="10">
        <v>165</v>
      </c>
      <c r="B175" s="10" t="s">
        <v>0</v>
      </c>
      <c r="C175" s="10" t="str">
        <f t="shared" si="93"/>
        <v>2:30-04:00</v>
      </c>
      <c r="D175" s="10" t="s">
        <v>61</v>
      </c>
      <c r="E175" s="10">
        <f t="shared" si="51"/>
        <v>34</v>
      </c>
      <c r="F175" s="10">
        <f t="shared" ca="1" si="94"/>
        <v>0</v>
      </c>
      <c r="G175" s="10">
        <f t="shared" ca="1" si="95"/>
        <v>0</v>
      </c>
      <c r="H175" s="10">
        <f t="shared" ca="1" si="101"/>
        <v>0</v>
      </c>
      <c r="I175" s="10">
        <f t="shared" ca="1" si="96"/>
        <v>0</v>
      </c>
      <c r="J175" s="10" t="str">
        <f t="shared" ca="1" si="97"/>
        <v>Saturday2:30-04:000</v>
      </c>
      <c r="K175" s="10" t="str">
        <f t="shared" ca="1" si="98"/>
        <v>Saturday2:30-04:000</v>
      </c>
      <c r="L175" s="14">
        <f t="shared" ca="1" si="83"/>
        <v>30</v>
      </c>
      <c r="M175" s="19" t="str">
        <f t="shared" ca="1" si="99"/>
        <v/>
      </c>
      <c r="N175" s="19"/>
      <c r="O175" s="19" t="str">
        <f t="shared" ca="1" si="100"/>
        <v>0
0 --- 0</v>
      </c>
    </row>
    <row r="176" spans="1:15" x14ac:dyDescent="0.2">
      <c r="A176" s="10">
        <v>166</v>
      </c>
      <c r="B176" s="10" t="s">
        <v>0</v>
      </c>
      <c r="C176" s="10" t="str">
        <f t="shared" si="93"/>
        <v>2:30-04:00</v>
      </c>
      <c r="D176" s="10" t="s">
        <v>61</v>
      </c>
      <c r="E176" s="10">
        <f t="shared" si="51"/>
        <v>35</v>
      </c>
      <c r="F176" s="10">
        <f t="shared" ca="1" si="94"/>
        <v>0</v>
      </c>
      <c r="G176" s="10">
        <f t="shared" ca="1" si="95"/>
        <v>0</v>
      </c>
      <c r="H176" s="10">
        <f t="shared" ca="1" si="101"/>
        <v>0</v>
      </c>
      <c r="I176" s="10">
        <f t="shared" ca="1" si="96"/>
        <v>0</v>
      </c>
      <c r="J176" s="10" t="str">
        <f t="shared" ca="1" si="97"/>
        <v>Saturday2:30-04:000</v>
      </c>
      <c r="K176" s="10" t="str">
        <f t="shared" ca="1" si="98"/>
        <v>Saturday2:30-04:000</v>
      </c>
      <c r="L176" s="14">
        <f t="shared" ca="1" si="83"/>
        <v>30</v>
      </c>
      <c r="M176" s="19" t="str">
        <f t="shared" ca="1" si="99"/>
        <v/>
      </c>
      <c r="N176" s="19"/>
      <c r="O176" s="19" t="str">
        <f t="shared" ca="1" si="100"/>
        <v>0
0 --- 0</v>
      </c>
    </row>
    <row r="177" spans="1:15" x14ac:dyDescent="0.2">
      <c r="A177" s="10">
        <v>167</v>
      </c>
      <c r="B177" s="10" t="s">
        <v>0</v>
      </c>
      <c r="C177" s="10" t="str">
        <f t="shared" si="93"/>
        <v>2:30-04:00</v>
      </c>
      <c r="D177" s="10" t="s">
        <v>61</v>
      </c>
      <c r="E177" s="10">
        <f t="shared" si="51"/>
        <v>36</v>
      </c>
      <c r="F177" s="10" t="str">
        <f t="shared" ca="1" si="94"/>
        <v>2:30-04:00</v>
      </c>
      <c r="G177" s="10">
        <f t="shared" ca="1" si="95"/>
        <v>0</v>
      </c>
      <c r="H177" s="10">
        <f t="shared" ca="1" si="101"/>
        <v>0</v>
      </c>
      <c r="I177" s="10">
        <f t="shared" ca="1" si="96"/>
        <v>0</v>
      </c>
      <c r="J177" s="10" t="str">
        <f t="shared" ca="1" si="97"/>
        <v>Saturday2:30-04:000</v>
      </c>
      <c r="K177" s="10" t="str">
        <f t="shared" ca="1" si="98"/>
        <v>Saturday2:30-04:000</v>
      </c>
      <c r="L177" s="14">
        <f t="shared" ca="1" si="83"/>
        <v>30</v>
      </c>
      <c r="M177" s="19" t="str">
        <f t="shared" ca="1" si="99"/>
        <v/>
      </c>
      <c r="N177" s="19"/>
      <c r="O177" s="19" t="str">
        <f t="shared" ca="1" si="100"/>
        <v>0
2:30-04:00 --- 0</v>
      </c>
    </row>
    <row r="178" spans="1:15" x14ac:dyDescent="0.2">
      <c r="A178" s="10">
        <v>168</v>
      </c>
      <c r="B178" s="10" t="s">
        <v>0</v>
      </c>
      <c r="C178" s="10" t="str">
        <f t="shared" si="93"/>
        <v>2:30-04:00</v>
      </c>
      <c r="D178" s="10" t="s">
        <v>61</v>
      </c>
      <c r="E178" s="10">
        <f t="shared" si="51"/>
        <v>37</v>
      </c>
      <c r="F178" s="10" t="str">
        <f t="shared" ca="1" si="94"/>
        <v>Class</v>
      </c>
      <c r="G178" s="10" t="str">
        <f t="shared" ca="1" si="95"/>
        <v>Course</v>
      </c>
      <c r="H178" s="10">
        <f ca="1">INDIRECT(CONCATENATE("Sheet1!",CHAR(CODE(D178)+2),E178),1)</f>
        <v>0</v>
      </c>
      <c r="I178" s="10" t="str">
        <f t="shared" ca="1" si="96"/>
        <v>Course</v>
      </c>
      <c r="J178" s="10" t="str">
        <f t="shared" ca="1" si="97"/>
        <v>Saturday2:30-04:000</v>
      </c>
      <c r="K178" s="10" t="str">
        <f t="shared" ca="1" si="98"/>
        <v>Saturday2:30-04:00Course</v>
      </c>
      <c r="L178" s="14">
        <f t="shared" ca="1" si="83"/>
        <v>30</v>
      </c>
      <c r="M178" s="19" t="str">
        <f t="shared" ca="1" si="99"/>
        <v>ours</v>
      </c>
      <c r="N178" s="19"/>
      <c r="O178" s="19" t="str">
        <f t="shared" ca="1" si="100"/>
        <v>Course
Class --- 0</v>
      </c>
    </row>
    <row r="179" spans="1:15" x14ac:dyDescent="0.2">
      <c r="A179" s="10">
        <v>169</v>
      </c>
      <c r="B179" s="10" t="s">
        <v>0</v>
      </c>
      <c r="C179" s="10" t="str">
        <f t="shared" si="93"/>
        <v>2:30-04:00</v>
      </c>
      <c r="D179" s="10" t="s">
        <v>61</v>
      </c>
      <c r="E179" s="10">
        <f t="shared" si="51"/>
        <v>38</v>
      </c>
      <c r="F179" s="10">
        <f t="shared" ca="1" si="94"/>
        <v>701</v>
      </c>
      <c r="G179" s="10">
        <f t="shared" ca="1" si="95"/>
        <v>0</v>
      </c>
      <c r="H179" s="10">
        <f ca="1">INDIRECT(CONCATENATE("Sheet1!",CHAR(CODE(D179)+5),E179),1)</f>
        <v>0</v>
      </c>
      <c r="I179" s="10">
        <f t="shared" ca="1" si="96"/>
        <v>0</v>
      </c>
      <c r="J179" s="10" t="str">
        <f t="shared" ca="1" si="97"/>
        <v>Saturday2:30-04:000</v>
      </c>
      <c r="K179" s="10" t="str">
        <f t="shared" ca="1" si="98"/>
        <v>Saturday2:30-04:000</v>
      </c>
      <c r="L179" s="14">
        <f t="shared" ca="1" si="83"/>
        <v>30</v>
      </c>
      <c r="M179" s="19" t="str">
        <f t="shared" ca="1" si="99"/>
        <v/>
      </c>
      <c r="N179" s="19"/>
      <c r="O179" s="19" t="str">
        <f t="shared" ca="1" si="100"/>
        <v>0
701 --- 0</v>
      </c>
    </row>
    <row r="180" spans="1:15" x14ac:dyDescent="0.2">
      <c r="A180" s="10">
        <v>170</v>
      </c>
      <c r="B180" s="10" t="s">
        <v>0</v>
      </c>
      <c r="C180" s="10" t="str">
        <f t="shared" si="93"/>
        <v>2:30-04:00</v>
      </c>
      <c r="D180" s="10" t="s">
        <v>61</v>
      </c>
      <c r="E180" s="10">
        <f t="shared" si="51"/>
        <v>39</v>
      </c>
      <c r="F180" s="10">
        <f t="shared" ca="1" si="94"/>
        <v>702</v>
      </c>
      <c r="G180" s="10" t="str">
        <f t="shared" ca="1" si="95"/>
        <v>TE111L1T3)C1(GED)</v>
      </c>
      <c r="H180" s="10" t="str">
        <f ca="1">INDIRECT(CONCATENATE("Sheet1!",CHAR(CODE(D180)+5),E180),1)</f>
        <v>MAB</v>
      </c>
      <c r="I180" s="10" t="str">
        <f t="shared" ca="1" si="96"/>
        <v>(GED)</v>
      </c>
      <c r="J180" s="10" t="str">
        <f t="shared" ca="1" si="97"/>
        <v>Saturday2:30-04:00MAB</v>
      </c>
      <c r="K180" s="10" t="str">
        <f t="shared" ca="1" si="98"/>
        <v>Saturday2:30-04:00(GED)</v>
      </c>
      <c r="L180" s="14">
        <f t="shared" ca="1" si="83"/>
        <v>1</v>
      </c>
      <c r="M180" s="19" t="str">
        <f t="shared" ca="1" si="99"/>
        <v>GED)</v>
      </c>
      <c r="N180" s="19"/>
      <c r="O180" s="19" t="str">
        <f t="shared" ca="1" si="100"/>
        <v>TE111L1T3)C1(GED)
702 --- MAB</v>
      </c>
    </row>
    <row r="181" spans="1:15" x14ac:dyDescent="0.2">
      <c r="A181" s="10">
        <v>171</v>
      </c>
      <c r="B181" s="10" t="s">
        <v>0</v>
      </c>
      <c r="C181" s="10" t="str">
        <f t="shared" ref="C181:C192" si="102">LOOKUP(D181,$L$1:$L$6,$K$1:$K$6)</f>
        <v>04:00-05:30</v>
      </c>
      <c r="D181" s="10" t="s">
        <v>62</v>
      </c>
      <c r="E181" s="10">
        <f>E147</f>
        <v>6</v>
      </c>
      <c r="F181" s="10">
        <f ca="1">INDIRECT(CONCATENATE("Sheet1!",CHAR(CODE(D181)),E181),1)</f>
        <v>701</v>
      </c>
      <c r="G181" s="10">
        <f ca="1">INDIRECT(CONCATENATE("Sheet1!",CHAR(CODE(D181)+1),E181),1)</f>
        <v>0</v>
      </c>
      <c r="H181" s="10">
        <f ca="1">INDIRECT(CONCATENATE("Sheet1!",CHAR(CODE(D181)+2),E181),1)</f>
        <v>0</v>
      </c>
      <c r="I181" s="10">
        <f t="shared" ref="I181:I192" ca="1" si="103">IFERROR(MID(G181,SEARCH("(",G181,1),12),G181)</f>
        <v>0</v>
      </c>
      <c r="J181" s="10" t="str">
        <f t="shared" ref="J181:J192" ca="1" si="104">CONCATENATE(B181,C181,H181)</f>
        <v>Saturday04:00-05:300</v>
      </c>
      <c r="K181" s="10" t="str">
        <f t="shared" ref="K181:K192" ca="1" si="105">CONCATENATE(B181,C181,I181)</f>
        <v>Saturday04:00-05:300</v>
      </c>
      <c r="L181" s="14">
        <f t="shared" ca="1" si="83"/>
        <v>28</v>
      </c>
      <c r="M181" s="19" t="str">
        <f t="shared" ref="M181:M192" ca="1" si="106">IFERROR(MID(I181,2,4),I181)</f>
        <v/>
      </c>
      <c r="N181" s="19"/>
      <c r="O181" s="19" t="str">
        <f t="shared" ref="O181:O192" ca="1" si="107">CONCATENATE(G181,CHAR(10),F181," --- ",H181)</f>
        <v>0
701 --- 0</v>
      </c>
    </row>
    <row r="182" spans="1:15" x14ac:dyDescent="0.2">
      <c r="A182" s="10">
        <v>172</v>
      </c>
      <c r="B182" s="10" t="s">
        <v>0</v>
      </c>
      <c r="C182" s="10" t="str">
        <f t="shared" si="102"/>
        <v>04:00-05:30</v>
      </c>
      <c r="D182" s="10" t="s">
        <v>62</v>
      </c>
      <c r="E182" s="10">
        <f>E181+1</f>
        <v>7</v>
      </c>
      <c r="F182" s="10">
        <f t="shared" ref="F182:F192" ca="1" si="108">INDIRECT(CONCATENATE("Sheet1!",CHAR(CODE(D182)),E182),1)</f>
        <v>702</v>
      </c>
      <c r="G182" s="10" t="str">
        <f t="shared" ref="G182:G192" ca="1" si="109">INDIRECT(CONCATENATE("Sheet1!",CHAR(CODE(D182)+1),E182),1)</f>
        <v>EVE</v>
      </c>
      <c r="H182" s="10">
        <f ca="1">INDIRECT(CONCATENATE("Sheet1!",CHAR(CODE(D182)+2),E182),1)</f>
        <v>0</v>
      </c>
      <c r="I182" s="10" t="str">
        <f t="shared" ca="1" si="103"/>
        <v>EVE</v>
      </c>
      <c r="J182" s="10" t="str">
        <f t="shared" ca="1" si="104"/>
        <v>Saturday04:00-05:300</v>
      </c>
      <c r="K182" s="10" t="str">
        <f t="shared" ca="1" si="105"/>
        <v>Saturday04:00-05:30EVE</v>
      </c>
      <c r="L182" s="14">
        <f t="shared" ca="1" si="83"/>
        <v>28</v>
      </c>
      <c r="M182" s="19" t="str">
        <f t="shared" ca="1" si="106"/>
        <v>VE</v>
      </c>
      <c r="N182" s="19"/>
      <c r="O182" s="19" t="str">
        <f t="shared" ca="1" si="107"/>
        <v>EVE
702 --- 0</v>
      </c>
    </row>
    <row r="183" spans="1:15" x14ac:dyDescent="0.2">
      <c r="A183" s="10">
        <v>173</v>
      </c>
      <c r="B183" s="10" t="s">
        <v>0</v>
      </c>
      <c r="C183" s="10" t="str">
        <f t="shared" si="102"/>
        <v>04:00-05:30</v>
      </c>
      <c r="D183" s="10" t="s">
        <v>62</v>
      </c>
      <c r="E183" s="10">
        <f t="shared" si="51"/>
        <v>8</v>
      </c>
      <c r="F183" s="10">
        <f t="shared" ca="1" si="108"/>
        <v>703</v>
      </c>
      <c r="G183" s="10" t="str">
        <f t="shared" ca="1" si="109"/>
        <v>GED</v>
      </c>
      <c r="H183" s="10">
        <f ca="1">INDIRECT(CONCATENATE("Sheet1!",CHAR(CODE(D183)+2),E183),1)</f>
        <v>0</v>
      </c>
      <c r="I183" s="10" t="str">
        <f t="shared" ca="1" si="103"/>
        <v>GED</v>
      </c>
      <c r="J183" s="10" t="str">
        <f t="shared" ca="1" si="104"/>
        <v>Saturday04:00-05:300</v>
      </c>
      <c r="K183" s="10" t="str">
        <f t="shared" ca="1" si="105"/>
        <v>Saturday04:00-05:30GED</v>
      </c>
      <c r="L183" s="14">
        <f t="shared" ca="1" si="83"/>
        <v>28</v>
      </c>
      <c r="M183" s="19" t="str">
        <f t="shared" ca="1" si="106"/>
        <v>ED</v>
      </c>
      <c r="N183" s="19"/>
      <c r="O183" s="19" t="str">
        <f t="shared" ca="1" si="107"/>
        <v>GED
703 --- 0</v>
      </c>
    </row>
    <row r="184" spans="1:15" x14ac:dyDescent="0.2">
      <c r="A184" s="10">
        <v>174</v>
      </c>
      <c r="B184" s="10" t="s">
        <v>0</v>
      </c>
      <c r="C184" s="10" t="str">
        <f t="shared" si="102"/>
        <v>04:00-05:30</v>
      </c>
      <c r="D184" s="10" t="s">
        <v>62</v>
      </c>
      <c r="E184" s="10">
        <f t="shared" si="51"/>
        <v>9</v>
      </c>
      <c r="F184" s="10">
        <f t="shared" ca="1" si="108"/>
        <v>704</v>
      </c>
      <c r="G184" s="10" t="str">
        <f t="shared" ca="1" si="109"/>
        <v>TE4212(L4T2) B app</v>
      </c>
      <c r="H184" s="10" t="str">
        <f ca="1">INDIRECT(CONCATENATE("Sheet1!",CHAR(CODE(D184)+2),E184),1)</f>
        <v>MAB</v>
      </c>
      <c r="I184" s="10" t="str">
        <f t="shared" ca="1" si="103"/>
        <v>(L4T2) B app</v>
      </c>
      <c r="J184" s="10" t="str">
        <f t="shared" ca="1" si="104"/>
        <v>Saturday04:00-05:30MAB</v>
      </c>
      <c r="K184" s="10" t="str">
        <f t="shared" ca="1" si="105"/>
        <v>Saturday04:00-05:30(L4T2) B app</v>
      </c>
      <c r="L184" s="14">
        <f t="shared" ca="1" si="83"/>
        <v>2</v>
      </c>
      <c r="M184" s="19" t="str">
        <f t="shared" ca="1" si="106"/>
        <v>L4T2</v>
      </c>
      <c r="N184" s="19"/>
      <c r="O184" s="19" t="str">
        <f t="shared" ca="1" si="107"/>
        <v>TE4212(L4T2) B app
704 --- MAB</v>
      </c>
    </row>
    <row r="185" spans="1:15" x14ac:dyDescent="0.2">
      <c r="A185" s="10">
        <v>175</v>
      </c>
      <c r="B185" s="10" t="s">
        <v>0</v>
      </c>
      <c r="C185" s="10" t="str">
        <f t="shared" si="102"/>
        <v>04:00-05:30</v>
      </c>
      <c r="D185" s="10" t="s">
        <v>62</v>
      </c>
      <c r="E185" s="10">
        <f t="shared" si="51"/>
        <v>10</v>
      </c>
      <c r="F185" s="10">
        <f t="shared" ca="1" si="108"/>
        <v>705</v>
      </c>
      <c r="G185" s="10" t="str">
        <f t="shared" ca="1" si="109"/>
        <v>EVE</v>
      </c>
      <c r="H185" s="10">
        <f ca="1">INDIRECT(CONCATENATE("Sheet1!",CHAR(CODE(D185)+2),E185),1)</f>
        <v>0</v>
      </c>
      <c r="I185" s="10" t="str">
        <f t="shared" ca="1" si="103"/>
        <v>EVE</v>
      </c>
      <c r="J185" s="10" t="str">
        <f t="shared" ca="1" si="104"/>
        <v>Saturday04:00-05:300</v>
      </c>
      <c r="K185" s="10" t="str">
        <f t="shared" ca="1" si="105"/>
        <v>Saturday04:00-05:30EVE</v>
      </c>
      <c r="L185" s="14">
        <f t="shared" ca="1" si="83"/>
        <v>28</v>
      </c>
      <c r="M185" s="19" t="str">
        <f t="shared" ca="1" si="106"/>
        <v>VE</v>
      </c>
      <c r="N185" s="19"/>
      <c r="O185" s="19" t="str">
        <f t="shared" ca="1" si="107"/>
        <v>EVE
705 --- 0</v>
      </c>
    </row>
    <row r="186" spans="1:15" x14ac:dyDescent="0.2">
      <c r="A186" s="10">
        <v>176</v>
      </c>
      <c r="B186" s="10" t="s">
        <v>0</v>
      </c>
      <c r="C186" s="10" t="str">
        <f t="shared" si="102"/>
        <v>04:00-05:30</v>
      </c>
      <c r="D186" s="10" t="s">
        <v>62</v>
      </c>
      <c r="E186" s="10">
        <f t="shared" si="51"/>
        <v>11</v>
      </c>
      <c r="F186" s="10">
        <f t="shared" ca="1" si="108"/>
        <v>711</v>
      </c>
      <c r="G186" s="10">
        <f t="shared" ca="1" si="109"/>
        <v>0</v>
      </c>
      <c r="H186" s="10">
        <f t="shared" ref="H186:H192" ca="1" si="110">INDIRECT(CONCATENATE("Sheet1!",CHAR(CODE(D186)+2),E186),1)</f>
        <v>0</v>
      </c>
      <c r="I186" s="10">
        <f t="shared" ca="1" si="103"/>
        <v>0</v>
      </c>
      <c r="J186" s="10" t="str">
        <f t="shared" ca="1" si="104"/>
        <v>Saturday04:00-05:300</v>
      </c>
      <c r="K186" s="10" t="str">
        <f t="shared" ca="1" si="105"/>
        <v>Saturday04:00-05:300</v>
      </c>
      <c r="L186" s="14">
        <f t="shared" ca="1" si="83"/>
        <v>28</v>
      </c>
      <c r="M186" s="19" t="str">
        <f t="shared" ca="1" si="106"/>
        <v/>
      </c>
      <c r="N186" s="19"/>
      <c r="O186" s="19" t="str">
        <f t="shared" ca="1" si="107"/>
        <v>0
711 --- 0</v>
      </c>
    </row>
    <row r="187" spans="1:15" x14ac:dyDescent="0.2">
      <c r="A187" s="10">
        <v>177</v>
      </c>
      <c r="B187" s="10" t="s">
        <v>0</v>
      </c>
      <c r="C187" s="10" t="str">
        <f t="shared" si="102"/>
        <v>04:00-05:30</v>
      </c>
      <c r="D187" s="10" t="s">
        <v>62</v>
      </c>
      <c r="E187" s="10">
        <f t="shared" si="51"/>
        <v>12</v>
      </c>
      <c r="F187" s="10">
        <f t="shared" ca="1" si="108"/>
        <v>712</v>
      </c>
      <c r="G187" s="10">
        <f t="shared" ca="1" si="109"/>
        <v>0</v>
      </c>
      <c r="H187" s="10">
        <f t="shared" ca="1" si="110"/>
        <v>0</v>
      </c>
      <c r="I187" s="10">
        <f t="shared" ca="1" si="103"/>
        <v>0</v>
      </c>
      <c r="J187" s="10" t="str">
        <f t="shared" ca="1" si="104"/>
        <v>Saturday04:00-05:300</v>
      </c>
      <c r="K187" s="10" t="str">
        <f t="shared" ca="1" si="105"/>
        <v>Saturday04:00-05:300</v>
      </c>
      <c r="L187" s="14">
        <f t="shared" ca="1" si="83"/>
        <v>28</v>
      </c>
      <c r="M187" s="19" t="str">
        <f t="shared" ca="1" si="106"/>
        <v/>
      </c>
      <c r="N187" s="19"/>
      <c r="O187" s="19" t="str">
        <f t="shared" ca="1" si="107"/>
        <v>0
712 --- 0</v>
      </c>
    </row>
    <row r="188" spans="1:15" x14ac:dyDescent="0.2">
      <c r="A188" s="10">
        <v>178</v>
      </c>
      <c r="B188" s="10" t="s">
        <v>0</v>
      </c>
      <c r="C188" s="10" t="str">
        <f t="shared" si="102"/>
        <v>04:00-05:30</v>
      </c>
      <c r="D188" s="10" t="s">
        <v>62</v>
      </c>
      <c r="E188" s="10">
        <f t="shared" si="51"/>
        <v>13</v>
      </c>
      <c r="F188" s="10" t="str">
        <f t="shared" ca="1" si="108"/>
        <v>402L</v>
      </c>
      <c r="G188" s="10">
        <f t="shared" ca="1" si="109"/>
        <v>0</v>
      </c>
      <c r="H188" s="10">
        <f t="shared" ca="1" si="110"/>
        <v>0</v>
      </c>
      <c r="I188" s="10">
        <f t="shared" ca="1" si="103"/>
        <v>0</v>
      </c>
      <c r="J188" s="10" t="str">
        <f t="shared" ca="1" si="104"/>
        <v>Saturday04:00-05:300</v>
      </c>
      <c r="K188" s="10" t="str">
        <f t="shared" ca="1" si="105"/>
        <v>Saturday04:00-05:300</v>
      </c>
      <c r="L188" s="14">
        <f t="shared" ca="1" si="83"/>
        <v>28</v>
      </c>
      <c r="M188" s="19" t="str">
        <f t="shared" ca="1" si="106"/>
        <v/>
      </c>
      <c r="N188" s="19"/>
      <c r="O188" s="19" t="str">
        <f t="shared" ca="1" si="107"/>
        <v>0
402L --- 0</v>
      </c>
    </row>
    <row r="189" spans="1:15" x14ac:dyDescent="0.2">
      <c r="A189" s="10">
        <v>179</v>
      </c>
      <c r="B189" s="10" t="s">
        <v>0</v>
      </c>
      <c r="C189" s="10" t="str">
        <f t="shared" si="102"/>
        <v>04:00-05:30</v>
      </c>
      <c r="D189" s="10" t="s">
        <v>62</v>
      </c>
      <c r="E189" s="10">
        <f t="shared" si="51"/>
        <v>14</v>
      </c>
      <c r="F189" s="10" t="str">
        <f t="shared" ca="1" si="108"/>
        <v>403L</v>
      </c>
      <c r="G189" s="10">
        <f t="shared" ca="1" si="109"/>
        <v>0</v>
      </c>
      <c r="H189" s="10">
        <f t="shared" ca="1" si="110"/>
        <v>0</v>
      </c>
      <c r="I189" s="10">
        <f t="shared" ca="1" si="103"/>
        <v>0</v>
      </c>
      <c r="J189" s="10" t="str">
        <f t="shared" ca="1" si="104"/>
        <v>Saturday04:00-05:300</v>
      </c>
      <c r="K189" s="10" t="str">
        <f t="shared" ca="1" si="105"/>
        <v>Saturday04:00-05:300</v>
      </c>
      <c r="L189" s="14">
        <f t="shared" ca="1" si="83"/>
        <v>28</v>
      </c>
      <c r="M189" s="19" t="str">
        <f t="shared" ca="1" si="106"/>
        <v/>
      </c>
      <c r="N189" s="19"/>
      <c r="O189" s="19" t="str">
        <f t="shared" ca="1" si="107"/>
        <v>0
403L --- 0</v>
      </c>
    </row>
    <row r="190" spans="1:15" x14ac:dyDescent="0.2">
      <c r="A190" s="10">
        <v>180</v>
      </c>
      <c r="B190" s="10" t="s">
        <v>0</v>
      </c>
      <c r="C190" s="10" t="str">
        <f t="shared" si="102"/>
        <v>04:00-05:30</v>
      </c>
      <c r="D190" s="10" t="s">
        <v>62</v>
      </c>
      <c r="E190" s="10">
        <f t="shared" si="51"/>
        <v>15</v>
      </c>
      <c r="F190" s="10">
        <f t="shared" ca="1" si="108"/>
        <v>0</v>
      </c>
      <c r="G190" s="10">
        <f t="shared" ca="1" si="109"/>
        <v>0</v>
      </c>
      <c r="H190" s="10">
        <f t="shared" ca="1" si="110"/>
        <v>0</v>
      </c>
      <c r="I190" s="10">
        <f t="shared" ca="1" si="103"/>
        <v>0</v>
      </c>
      <c r="J190" s="10" t="str">
        <f t="shared" ca="1" si="104"/>
        <v>Saturday04:00-05:300</v>
      </c>
      <c r="K190" s="10" t="str">
        <f t="shared" ca="1" si="105"/>
        <v>Saturday04:00-05:300</v>
      </c>
      <c r="L190" s="14">
        <f t="shared" ca="1" si="83"/>
        <v>28</v>
      </c>
      <c r="M190" s="19" t="str">
        <f t="shared" ca="1" si="106"/>
        <v/>
      </c>
      <c r="N190" s="19"/>
      <c r="O190" s="19" t="str">
        <f t="shared" ca="1" si="107"/>
        <v>0
0 --- 0</v>
      </c>
    </row>
    <row r="191" spans="1:15" x14ac:dyDescent="0.2">
      <c r="A191" s="10">
        <v>181</v>
      </c>
      <c r="B191" s="10" t="s">
        <v>0</v>
      </c>
      <c r="C191" s="10" t="str">
        <f t="shared" si="102"/>
        <v>04:00-05:30</v>
      </c>
      <c r="D191" s="10" t="s">
        <v>62</v>
      </c>
      <c r="E191" s="10">
        <f t="shared" si="51"/>
        <v>16</v>
      </c>
      <c r="F191" s="10">
        <f t="shared" ca="1" si="108"/>
        <v>0</v>
      </c>
      <c r="G191" s="10">
        <f t="shared" ca="1" si="109"/>
        <v>0</v>
      </c>
      <c r="H191" s="10">
        <f t="shared" ca="1" si="110"/>
        <v>0</v>
      </c>
      <c r="I191" s="10">
        <f t="shared" ca="1" si="103"/>
        <v>0</v>
      </c>
      <c r="J191" s="10" t="str">
        <f t="shared" ca="1" si="104"/>
        <v>Saturday04:00-05:300</v>
      </c>
      <c r="K191" s="10" t="str">
        <f t="shared" ca="1" si="105"/>
        <v>Saturday04:00-05:300</v>
      </c>
      <c r="L191" s="14">
        <f t="shared" ca="1" si="83"/>
        <v>28</v>
      </c>
      <c r="M191" s="19" t="str">
        <f t="shared" ca="1" si="106"/>
        <v/>
      </c>
      <c r="N191" s="19"/>
      <c r="O191" s="19" t="str">
        <f t="shared" ca="1" si="107"/>
        <v>0
0 --- 0</v>
      </c>
    </row>
    <row r="192" spans="1:15" x14ac:dyDescent="0.2">
      <c r="A192" s="10">
        <v>182</v>
      </c>
      <c r="B192" s="10" t="s">
        <v>0</v>
      </c>
      <c r="C192" s="10" t="str">
        <f t="shared" si="102"/>
        <v>04:00-05:30</v>
      </c>
      <c r="D192" s="10" t="s">
        <v>62</v>
      </c>
      <c r="E192" s="10">
        <f t="shared" si="51"/>
        <v>17</v>
      </c>
      <c r="F192" s="10">
        <f t="shared" ca="1" si="108"/>
        <v>0</v>
      </c>
      <c r="G192" s="10">
        <f t="shared" ca="1" si="109"/>
        <v>0</v>
      </c>
      <c r="H192" s="10">
        <f t="shared" ca="1" si="110"/>
        <v>0</v>
      </c>
      <c r="I192" s="10">
        <f t="shared" ca="1" si="103"/>
        <v>0</v>
      </c>
      <c r="J192" s="10" t="str">
        <f t="shared" ca="1" si="104"/>
        <v>Saturday04:00-05:300</v>
      </c>
      <c r="K192" s="10" t="str">
        <f t="shared" ca="1" si="105"/>
        <v>Saturday04:00-05:300</v>
      </c>
      <c r="L192" s="14">
        <f t="shared" ca="1" si="83"/>
        <v>28</v>
      </c>
      <c r="M192" s="19" t="str">
        <f t="shared" ca="1" si="106"/>
        <v/>
      </c>
      <c r="N192" s="19"/>
      <c r="O192" s="19" t="str">
        <f t="shared" ca="1" si="107"/>
        <v>0
0 --- 0</v>
      </c>
    </row>
    <row r="193" spans="1:15" x14ac:dyDescent="0.2">
      <c r="A193" s="10">
        <v>183</v>
      </c>
      <c r="B193" s="10" t="s">
        <v>0</v>
      </c>
      <c r="C193" s="10" t="str">
        <f t="shared" ref="C193:C214" si="111">LOOKUP(D193,$L$1:$L$6,$K$1:$K$6)</f>
        <v>04:00-05:30</v>
      </c>
      <c r="D193" s="10" t="s">
        <v>62</v>
      </c>
      <c r="E193" s="10">
        <f t="shared" si="51"/>
        <v>18</v>
      </c>
      <c r="F193" s="10" t="str">
        <f t="shared" ref="F193:F200" ca="1" si="112">INDIRECT(CONCATENATE("Sheet1!",CHAR(CODE(D193)),E193),1)</f>
        <v>TE214(L2T1)C 3.30-5.30</v>
      </c>
      <c r="G193" s="10">
        <f t="shared" ref="G193:G200" ca="1" si="113">INDIRECT(CONCATENATE("Sheet1!",CHAR(CODE(D193)+1),E193),1)</f>
        <v>0</v>
      </c>
      <c r="H193" s="10" t="str">
        <f t="shared" ref="H193:H214" ca="1" si="114">INDIRECT(CONCATENATE("Sheet1!",CHAR(CODE(D193)+2),E193),1)</f>
        <v>MSH</v>
      </c>
      <c r="I193" s="10">
        <f t="shared" ref="I193:I214" ca="1" si="115">IFERROR(MID(G193,SEARCH("(",G193,1),12),G193)</f>
        <v>0</v>
      </c>
      <c r="J193" s="10" t="str">
        <f t="shared" ref="J193:J214" ca="1" si="116">CONCATENATE(B193,C193,H193)</f>
        <v>Saturday04:00-05:30MSH</v>
      </c>
      <c r="K193" s="10" t="str">
        <f t="shared" ref="K193:K214" ca="1" si="117">CONCATENATE(B193,C193,I193)</f>
        <v>Saturday04:00-05:300</v>
      </c>
      <c r="L193" s="14">
        <f t="shared" ca="1" si="83"/>
        <v>1</v>
      </c>
      <c r="M193" s="19" t="str">
        <f t="shared" ref="M193:M214" ca="1" si="118">IFERROR(MID(I193,2,4),I193)</f>
        <v/>
      </c>
      <c r="N193" s="19"/>
      <c r="O193" s="19" t="str">
        <f t="shared" ref="O193:O214" ca="1" si="119">CONCATENATE(G193,CHAR(10),F193," --- ",H193)</f>
        <v>0
TE214(L2T1)C 3.30-5.30 --- MSH</v>
      </c>
    </row>
    <row r="194" spans="1:15" x14ac:dyDescent="0.2">
      <c r="A194" s="10">
        <v>184</v>
      </c>
      <c r="B194" s="10" t="s">
        <v>0</v>
      </c>
      <c r="C194" s="10" t="str">
        <f t="shared" si="111"/>
        <v>04:00-05:30</v>
      </c>
      <c r="D194" s="10" t="s">
        <v>62</v>
      </c>
      <c r="E194" s="10">
        <f t="shared" ref="E194:E214" si="120">E193+1</f>
        <v>19</v>
      </c>
      <c r="F194" s="10">
        <f t="shared" ca="1" si="112"/>
        <v>0</v>
      </c>
      <c r="G194" s="10">
        <f t="shared" ca="1" si="113"/>
        <v>0</v>
      </c>
      <c r="H194" s="10">
        <f t="shared" ca="1" si="114"/>
        <v>0</v>
      </c>
      <c r="I194" s="10">
        <f t="shared" ca="1" si="115"/>
        <v>0</v>
      </c>
      <c r="J194" s="10" t="str">
        <f t="shared" ca="1" si="116"/>
        <v>Saturday04:00-05:300</v>
      </c>
      <c r="K194" s="10" t="str">
        <f t="shared" ca="1" si="117"/>
        <v>Saturday04:00-05:300</v>
      </c>
      <c r="L194" s="14">
        <f t="shared" ca="1" si="83"/>
        <v>28</v>
      </c>
      <c r="M194" s="19" t="str">
        <f t="shared" ca="1" si="118"/>
        <v/>
      </c>
      <c r="N194" s="19"/>
      <c r="O194" s="19" t="str">
        <f t="shared" ca="1" si="119"/>
        <v>0
0 --- 0</v>
      </c>
    </row>
    <row r="195" spans="1:15" x14ac:dyDescent="0.2">
      <c r="A195" s="10">
        <v>185</v>
      </c>
      <c r="B195" s="10" t="s">
        <v>0</v>
      </c>
      <c r="C195" s="10" t="str">
        <f t="shared" si="111"/>
        <v>04:00-05:30</v>
      </c>
      <c r="D195" s="10" t="s">
        <v>62</v>
      </c>
      <c r="E195" s="10">
        <f t="shared" si="120"/>
        <v>20</v>
      </c>
      <c r="F195" s="10">
        <f t="shared" ca="1" si="112"/>
        <v>0</v>
      </c>
      <c r="G195" s="10">
        <f t="shared" ca="1" si="113"/>
        <v>0</v>
      </c>
      <c r="H195" s="10">
        <f t="shared" ca="1" si="114"/>
        <v>0</v>
      </c>
      <c r="I195" s="10">
        <f t="shared" ca="1" si="115"/>
        <v>0</v>
      </c>
      <c r="J195" s="10" t="str">
        <f t="shared" ca="1" si="116"/>
        <v>Saturday04:00-05:300</v>
      </c>
      <c r="K195" s="10" t="str">
        <f t="shared" ca="1" si="117"/>
        <v>Saturday04:00-05:300</v>
      </c>
      <c r="L195" s="14">
        <f t="shared" ca="1" si="83"/>
        <v>28</v>
      </c>
      <c r="M195" s="19" t="str">
        <f t="shared" ca="1" si="118"/>
        <v/>
      </c>
      <c r="N195" s="19"/>
      <c r="O195" s="19" t="str">
        <f t="shared" ca="1" si="119"/>
        <v>0
0 --- 0</v>
      </c>
    </row>
    <row r="196" spans="1:15" x14ac:dyDescent="0.2">
      <c r="A196" s="10">
        <v>186</v>
      </c>
      <c r="B196" s="10" t="s">
        <v>0</v>
      </c>
      <c r="C196" s="10" t="str">
        <f t="shared" si="111"/>
        <v>04:00-05:30</v>
      </c>
      <c r="D196" s="10" t="s">
        <v>62</v>
      </c>
      <c r="E196" s="10">
        <f t="shared" si="120"/>
        <v>21</v>
      </c>
      <c r="F196" s="10" t="str">
        <f t="shared" ca="1" si="112"/>
        <v>L-Col</v>
      </c>
      <c r="G196" s="10" t="str">
        <f t="shared" ca="1" si="113"/>
        <v>TE222(L2T2)E (5-7)</v>
      </c>
      <c r="H196" s="10" t="str">
        <f t="shared" ca="1" si="114"/>
        <v>Asif</v>
      </c>
      <c r="I196" s="10" t="str">
        <f t="shared" ca="1" si="115"/>
        <v>(L2T2)E (5-7</v>
      </c>
      <c r="J196" s="10" t="str">
        <f t="shared" ca="1" si="116"/>
        <v>Saturday04:00-05:30Asif</v>
      </c>
      <c r="K196" s="10" t="str">
        <f t="shared" ca="1" si="117"/>
        <v>Saturday04:00-05:30(L2T2)E (5-7</v>
      </c>
      <c r="L196" s="14">
        <f t="shared" ca="1" si="83"/>
        <v>1</v>
      </c>
      <c r="M196" s="19" t="str">
        <f t="shared" ca="1" si="118"/>
        <v>L2T2</v>
      </c>
      <c r="N196" s="19"/>
      <c r="O196" s="19" t="str">
        <f t="shared" ca="1" si="119"/>
        <v>TE222(L2T2)E (5-7)
L-Col --- Asif</v>
      </c>
    </row>
    <row r="197" spans="1:15" x14ac:dyDescent="0.2">
      <c r="A197" s="10">
        <v>187</v>
      </c>
      <c r="B197" s="10" t="s">
        <v>0</v>
      </c>
      <c r="C197" s="10" t="str">
        <f t="shared" si="111"/>
        <v>04:00-05:30</v>
      </c>
      <c r="D197" s="10" t="s">
        <v>62</v>
      </c>
      <c r="E197" s="10">
        <f t="shared" si="120"/>
        <v>22</v>
      </c>
      <c r="F197" s="10">
        <f t="shared" ca="1" si="112"/>
        <v>0</v>
      </c>
      <c r="G197" s="10">
        <f t="shared" ca="1" si="113"/>
        <v>0</v>
      </c>
      <c r="H197" s="10" t="str">
        <f t="shared" ca="1" si="114"/>
        <v>MSI</v>
      </c>
      <c r="I197" s="10">
        <f t="shared" ca="1" si="115"/>
        <v>0</v>
      </c>
      <c r="J197" s="10" t="str">
        <f t="shared" ca="1" si="116"/>
        <v>Saturday04:00-05:30MSI</v>
      </c>
      <c r="K197" s="10" t="str">
        <f t="shared" ca="1" si="117"/>
        <v>Saturday04:00-05:300</v>
      </c>
      <c r="L197" s="14">
        <f t="shared" ca="1" si="83"/>
        <v>1</v>
      </c>
      <c r="M197" s="19" t="str">
        <f t="shared" ca="1" si="118"/>
        <v/>
      </c>
      <c r="N197" s="19"/>
      <c r="O197" s="19" t="str">
        <f t="shared" ca="1" si="119"/>
        <v>0
0 --- MSI</v>
      </c>
    </row>
    <row r="198" spans="1:15" x14ac:dyDescent="0.2">
      <c r="A198" s="10">
        <v>188</v>
      </c>
      <c r="B198" s="10" t="s">
        <v>0</v>
      </c>
      <c r="C198" s="10" t="str">
        <f t="shared" si="111"/>
        <v>04:00-05:30</v>
      </c>
      <c r="D198" s="10" t="s">
        <v>62</v>
      </c>
      <c r="E198" s="10">
        <f t="shared" si="120"/>
        <v>23</v>
      </c>
      <c r="F198" s="10">
        <f t="shared" ca="1" si="112"/>
        <v>0</v>
      </c>
      <c r="G198" s="10">
        <f t="shared" ca="1" si="113"/>
        <v>0</v>
      </c>
      <c r="H198" s="10" t="str">
        <f t="shared" ca="1" si="114"/>
        <v>NF</v>
      </c>
      <c r="I198" s="10">
        <f t="shared" ca="1" si="115"/>
        <v>0</v>
      </c>
      <c r="J198" s="10" t="str">
        <f t="shared" ca="1" si="116"/>
        <v>Saturday04:00-05:30NF</v>
      </c>
      <c r="K198" s="10" t="str">
        <f t="shared" ca="1" si="117"/>
        <v>Saturday04:00-05:300</v>
      </c>
      <c r="L198" s="14">
        <f t="shared" ca="1" si="83"/>
        <v>1</v>
      </c>
      <c r="M198" s="19" t="str">
        <f t="shared" ca="1" si="118"/>
        <v/>
      </c>
      <c r="N198" s="19"/>
      <c r="O198" s="19" t="str">
        <f t="shared" ca="1" si="119"/>
        <v>0
0 --- NF</v>
      </c>
    </row>
    <row r="199" spans="1:15" x14ac:dyDescent="0.2">
      <c r="A199" s="10">
        <v>189</v>
      </c>
      <c r="B199" s="10" t="s">
        <v>0</v>
      </c>
      <c r="C199" s="10" t="str">
        <f t="shared" si="111"/>
        <v>04:00-05:30</v>
      </c>
      <c r="D199" s="10" t="s">
        <v>62</v>
      </c>
      <c r="E199" s="10">
        <f t="shared" si="120"/>
        <v>24</v>
      </c>
      <c r="F199" s="10">
        <f t="shared" ca="1" si="112"/>
        <v>0</v>
      </c>
      <c r="G199" s="10">
        <f t="shared" ca="1" si="113"/>
        <v>0</v>
      </c>
      <c r="H199" s="10">
        <f t="shared" ca="1" si="114"/>
        <v>0</v>
      </c>
      <c r="I199" s="10">
        <f t="shared" ca="1" si="115"/>
        <v>0</v>
      </c>
      <c r="J199" s="10" t="str">
        <f t="shared" ca="1" si="116"/>
        <v>Saturday04:00-05:300</v>
      </c>
      <c r="K199" s="10" t="str">
        <f t="shared" ca="1" si="117"/>
        <v>Saturday04:00-05:300</v>
      </c>
      <c r="L199" s="14">
        <f t="shared" ca="1" si="83"/>
        <v>28</v>
      </c>
      <c r="M199" s="19" t="str">
        <f t="shared" ca="1" si="118"/>
        <v/>
      </c>
      <c r="N199" s="19"/>
      <c r="O199" s="19" t="str">
        <f t="shared" ca="1" si="119"/>
        <v>0
0 --- 0</v>
      </c>
    </row>
    <row r="200" spans="1:15" x14ac:dyDescent="0.2">
      <c r="A200" s="10">
        <v>190</v>
      </c>
      <c r="B200" s="10" t="s">
        <v>0</v>
      </c>
      <c r="C200" s="10" t="str">
        <f t="shared" si="111"/>
        <v>04:00-05:30</v>
      </c>
      <c r="D200" s="10" t="s">
        <v>62</v>
      </c>
      <c r="E200" s="10">
        <f t="shared" si="120"/>
        <v>25</v>
      </c>
      <c r="F200" s="10">
        <f t="shared" ca="1" si="112"/>
        <v>0</v>
      </c>
      <c r="G200" s="10">
        <f t="shared" ca="1" si="113"/>
        <v>0</v>
      </c>
      <c r="H200" s="10">
        <f t="shared" ca="1" si="114"/>
        <v>0</v>
      </c>
      <c r="I200" s="10">
        <f t="shared" ca="1" si="115"/>
        <v>0</v>
      </c>
      <c r="J200" s="10" t="str">
        <f t="shared" ca="1" si="116"/>
        <v>Saturday04:00-05:300</v>
      </c>
      <c r="K200" s="10" t="str">
        <f t="shared" ca="1" si="117"/>
        <v>Saturday04:00-05:300</v>
      </c>
      <c r="L200" s="14">
        <f t="shared" ca="1" si="83"/>
        <v>28</v>
      </c>
      <c r="M200" s="19" t="str">
        <f t="shared" ca="1" si="118"/>
        <v/>
      </c>
      <c r="N200" s="19"/>
      <c r="O200" s="19" t="str">
        <f t="shared" ca="1" si="119"/>
        <v>0
0 --- 0</v>
      </c>
    </row>
    <row r="201" spans="1:15" x14ac:dyDescent="0.2">
      <c r="A201" s="10">
        <v>191</v>
      </c>
      <c r="B201" s="10" t="s">
        <v>0</v>
      </c>
      <c r="C201" s="10" t="str">
        <f t="shared" si="111"/>
        <v>04:00-05:30</v>
      </c>
      <c r="D201" s="10" t="s">
        <v>62</v>
      </c>
      <c r="E201" s="10">
        <f t="shared" si="120"/>
        <v>26</v>
      </c>
      <c r="F201" s="10" t="str">
        <f t="shared" ref="F201:F214" ca="1" si="121">INDIRECT(CONCATENATE("Sheet1!",CHAR(CODE(D201)-3),E201),1)</f>
        <v>L-Mec</v>
      </c>
      <c r="G201" s="10">
        <f t="shared" ref="G201:G214" ca="1" si="122">INDIRECT(CONCATENATE("Sheet1!",CHAR(CODE(D201)-2),E201),1)</f>
        <v>0</v>
      </c>
      <c r="H201" s="10">
        <f t="shared" ca="1" si="114"/>
        <v>0</v>
      </c>
      <c r="I201" s="10">
        <f t="shared" ca="1" si="115"/>
        <v>0</v>
      </c>
      <c r="J201" s="10" t="str">
        <f t="shared" ca="1" si="116"/>
        <v>Saturday04:00-05:300</v>
      </c>
      <c r="K201" s="10" t="str">
        <f t="shared" ca="1" si="117"/>
        <v>Saturday04:00-05:300</v>
      </c>
      <c r="L201" s="14">
        <f t="shared" ca="1" si="83"/>
        <v>28</v>
      </c>
      <c r="M201" s="19" t="str">
        <f t="shared" ca="1" si="118"/>
        <v/>
      </c>
      <c r="N201" s="19"/>
      <c r="O201" s="19" t="str">
        <f t="shared" ca="1" si="119"/>
        <v>0
L-Mec --- 0</v>
      </c>
    </row>
    <row r="202" spans="1:15" x14ac:dyDescent="0.2">
      <c r="A202" s="10">
        <v>192</v>
      </c>
      <c r="B202" s="10" t="s">
        <v>0</v>
      </c>
      <c r="C202" s="10" t="str">
        <f t="shared" si="111"/>
        <v>04:00-05:30</v>
      </c>
      <c r="D202" s="10" t="s">
        <v>62</v>
      </c>
      <c r="E202" s="10">
        <f t="shared" si="120"/>
        <v>27</v>
      </c>
      <c r="F202" s="10">
        <f t="shared" ca="1" si="121"/>
        <v>0</v>
      </c>
      <c r="G202" s="10">
        <f t="shared" ca="1" si="122"/>
        <v>0</v>
      </c>
      <c r="H202" s="10">
        <f t="shared" ca="1" si="114"/>
        <v>0</v>
      </c>
      <c r="I202" s="10">
        <f t="shared" ca="1" si="115"/>
        <v>0</v>
      </c>
      <c r="J202" s="10" t="str">
        <f t="shared" ca="1" si="116"/>
        <v>Saturday04:00-05:300</v>
      </c>
      <c r="K202" s="10" t="str">
        <f t="shared" ca="1" si="117"/>
        <v>Saturday04:00-05:300</v>
      </c>
      <c r="L202" s="14">
        <f t="shared" ca="1" si="83"/>
        <v>28</v>
      </c>
      <c r="M202" s="19" t="str">
        <f t="shared" ca="1" si="118"/>
        <v/>
      </c>
      <c r="N202" s="19"/>
      <c r="O202" s="19" t="str">
        <f t="shared" ca="1" si="119"/>
        <v>0
0 --- 0</v>
      </c>
    </row>
    <row r="203" spans="1:15" x14ac:dyDescent="0.2">
      <c r="A203" s="10">
        <v>193</v>
      </c>
      <c r="B203" s="10" t="s">
        <v>0</v>
      </c>
      <c r="C203" s="10" t="str">
        <f t="shared" si="111"/>
        <v>04:00-05:30</v>
      </c>
      <c r="D203" s="10" t="s">
        <v>62</v>
      </c>
      <c r="E203" s="10">
        <f t="shared" si="120"/>
        <v>28</v>
      </c>
      <c r="F203" s="10" t="str">
        <f t="shared" ca="1" si="121"/>
        <v>L-Chem</v>
      </c>
      <c r="G203" s="10">
        <f t="shared" ca="1" si="122"/>
        <v>0</v>
      </c>
      <c r="H203" s="10">
        <f t="shared" ca="1" si="114"/>
        <v>0</v>
      </c>
      <c r="I203" s="10">
        <f t="shared" ca="1" si="115"/>
        <v>0</v>
      </c>
      <c r="J203" s="10" t="str">
        <f t="shared" ca="1" si="116"/>
        <v>Saturday04:00-05:300</v>
      </c>
      <c r="K203" s="10" t="str">
        <f t="shared" ca="1" si="117"/>
        <v>Saturday04:00-05:300</v>
      </c>
      <c r="L203" s="14">
        <f t="shared" ref="L203:L266" ca="1" si="123">COUNTIFS($J$11:$J$1051,J203)</f>
        <v>28</v>
      </c>
      <c r="M203" s="19" t="str">
        <f t="shared" ca="1" si="118"/>
        <v/>
      </c>
      <c r="N203" s="19"/>
      <c r="O203" s="19" t="str">
        <f t="shared" ca="1" si="119"/>
        <v>0
L-Chem --- 0</v>
      </c>
    </row>
    <row r="204" spans="1:15" x14ac:dyDescent="0.2">
      <c r="A204" s="10">
        <v>194</v>
      </c>
      <c r="B204" s="10" t="s">
        <v>0</v>
      </c>
      <c r="C204" s="10" t="str">
        <f t="shared" si="111"/>
        <v>04:00-05:30</v>
      </c>
      <c r="D204" s="10" t="s">
        <v>62</v>
      </c>
      <c r="E204" s="10">
        <f t="shared" si="120"/>
        <v>29</v>
      </c>
      <c r="F204" s="10">
        <f t="shared" ca="1" si="121"/>
        <v>0</v>
      </c>
      <c r="G204" s="10">
        <f t="shared" ca="1" si="122"/>
        <v>0</v>
      </c>
      <c r="H204" s="10">
        <f t="shared" ca="1" si="114"/>
        <v>0</v>
      </c>
      <c r="I204" s="10">
        <f t="shared" ca="1" si="115"/>
        <v>0</v>
      </c>
      <c r="J204" s="10" t="str">
        <f t="shared" ca="1" si="116"/>
        <v>Saturday04:00-05:300</v>
      </c>
      <c r="K204" s="10" t="str">
        <f t="shared" ca="1" si="117"/>
        <v>Saturday04:00-05:300</v>
      </c>
      <c r="L204" s="14">
        <f t="shared" ca="1" si="123"/>
        <v>28</v>
      </c>
      <c r="M204" s="19" t="str">
        <f t="shared" ca="1" si="118"/>
        <v/>
      </c>
      <c r="N204" s="19"/>
      <c r="O204" s="19" t="str">
        <f t="shared" ca="1" si="119"/>
        <v>0
0 --- 0</v>
      </c>
    </row>
    <row r="205" spans="1:15" x14ac:dyDescent="0.2">
      <c r="A205" s="10">
        <v>195</v>
      </c>
      <c r="B205" s="10" t="s">
        <v>0</v>
      </c>
      <c r="C205" s="10" t="str">
        <f t="shared" si="111"/>
        <v>04:00-05:30</v>
      </c>
      <c r="D205" s="10" t="s">
        <v>62</v>
      </c>
      <c r="E205" s="10">
        <f t="shared" si="120"/>
        <v>30</v>
      </c>
      <c r="F205" s="10">
        <f t="shared" ca="1" si="121"/>
        <v>0</v>
      </c>
      <c r="G205" s="10">
        <f t="shared" ca="1" si="122"/>
        <v>0</v>
      </c>
      <c r="H205" s="10">
        <f t="shared" ca="1" si="114"/>
        <v>0</v>
      </c>
      <c r="I205" s="10">
        <f t="shared" ca="1" si="115"/>
        <v>0</v>
      </c>
      <c r="J205" s="10" t="str">
        <f t="shared" ca="1" si="116"/>
        <v>Saturday04:00-05:300</v>
      </c>
      <c r="K205" s="10" t="str">
        <f t="shared" ca="1" si="117"/>
        <v>Saturday04:00-05:300</v>
      </c>
      <c r="L205" s="14">
        <f t="shared" ca="1" si="123"/>
        <v>28</v>
      </c>
      <c r="M205" s="19" t="str">
        <f t="shared" ca="1" si="118"/>
        <v/>
      </c>
      <c r="N205" s="19"/>
      <c r="O205" s="19" t="str">
        <f t="shared" ca="1" si="119"/>
        <v>0
0 --- 0</v>
      </c>
    </row>
    <row r="206" spans="1:15" x14ac:dyDescent="0.2">
      <c r="A206" s="10">
        <v>196</v>
      </c>
      <c r="B206" s="10" t="s">
        <v>0</v>
      </c>
      <c r="C206" s="10" t="str">
        <f t="shared" si="111"/>
        <v>04:00-05:30</v>
      </c>
      <c r="D206" s="10" t="s">
        <v>62</v>
      </c>
      <c r="E206" s="10">
        <f t="shared" si="120"/>
        <v>31</v>
      </c>
      <c r="F206" s="10">
        <f t="shared" ca="1" si="121"/>
        <v>0</v>
      </c>
      <c r="G206" s="10">
        <f t="shared" ca="1" si="122"/>
        <v>0</v>
      </c>
      <c r="H206" s="10">
        <f t="shared" ca="1" si="114"/>
        <v>0</v>
      </c>
      <c r="I206" s="10">
        <f t="shared" ca="1" si="115"/>
        <v>0</v>
      </c>
      <c r="J206" s="10" t="str">
        <f t="shared" ca="1" si="116"/>
        <v>Saturday04:00-05:300</v>
      </c>
      <c r="K206" s="10" t="str">
        <f t="shared" ca="1" si="117"/>
        <v>Saturday04:00-05:300</v>
      </c>
      <c r="L206" s="14">
        <f t="shared" ca="1" si="123"/>
        <v>28</v>
      </c>
      <c r="M206" s="19" t="str">
        <f t="shared" ca="1" si="118"/>
        <v/>
      </c>
      <c r="N206" s="19"/>
      <c r="O206" s="19" t="str">
        <f t="shared" ca="1" si="119"/>
        <v>0
0 --- 0</v>
      </c>
    </row>
    <row r="207" spans="1:15" x14ac:dyDescent="0.2">
      <c r="A207" s="10">
        <v>197</v>
      </c>
      <c r="B207" s="10" t="s">
        <v>0</v>
      </c>
      <c r="C207" s="10" t="str">
        <f t="shared" si="111"/>
        <v>04:00-05:30</v>
      </c>
      <c r="D207" s="10" t="s">
        <v>62</v>
      </c>
      <c r="E207" s="10">
        <f t="shared" si="120"/>
        <v>32</v>
      </c>
      <c r="F207" s="10">
        <f t="shared" ca="1" si="121"/>
        <v>0</v>
      </c>
      <c r="G207" s="10">
        <f t="shared" ca="1" si="122"/>
        <v>0</v>
      </c>
      <c r="H207" s="10">
        <f t="shared" ca="1" si="114"/>
        <v>0</v>
      </c>
      <c r="I207" s="10">
        <f t="shared" ca="1" si="115"/>
        <v>0</v>
      </c>
      <c r="J207" s="10" t="str">
        <f t="shared" ca="1" si="116"/>
        <v>Saturday04:00-05:300</v>
      </c>
      <c r="K207" s="10" t="str">
        <f t="shared" ca="1" si="117"/>
        <v>Saturday04:00-05:300</v>
      </c>
      <c r="L207" s="14">
        <f t="shared" ca="1" si="123"/>
        <v>28</v>
      </c>
      <c r="M207" s="19" t="str">
        <f t="shared" ca="1" si="118"/>
        <v/>
      </c>
      <c r="N207" s="19"/>
      <c r="O207" s="19" t="str">
        <f t="shared" ca="1" si="119"/>
        <v>0
0 --- 0</v>
      </c>
    </row>
    <row r="208" spans="1:15" x14ac:dyDescent="0.2">
      <c r="A208" s="10">
        <v>198</v>
      </c>
      <c r="B208" s="10" t="s">
        <v>0</v>
      </c>
      <c r="C208" s="10" t="str">
        <f t="shared" si="111"/>
        <v>04:00-05:30</v>
      </c>
      <c r="D208" s="10" t="s">
        <v>62</v>
      </c>
      <c r="E208" s="10">
        <f t="shared" si="120"/>
        <v>33</v>
      </c>
      <c r="F208" s="10">
        <f t="shared" ca="1" si="121"/>
        <v>0</v>
      </c>
      <c r="G208" s="10">
        <f t="shared" ca="1" si="122"/>
        <v>0</v>
      </c>
      <c r="H208" s="10">
        <f t="shared" ca="1" si="114"/>
        <v>0</v>
      </c>
      <c r="I208" s="10">
        <f t="shared" ca="1" si="115"/>
        <v>0</v>
      </c>
      <c r="J208" s="10" t="str">
        <f t="shared" ca="1" si="116"/>
        <v>Saturday04:00-05:300</v>
      </c>
      <c r="K208" s="10" t="str">
        <f t="shared" ca="1" si="117"/>
        <v>Saturday04:00-05:300</v>
      </c>
      <c r="L208" s="14">
        <f t="shared" ca="1" si="123"/>
        <v>28</v>
      </c>
      <c r="M208" s="19" t="str">
        <f t="shared" ca="1" si="118"/>
        <v/>
      </c>
      <c r="N208" s="19"/>
      <c r="O208" s="19" t="str">
        <f t="shared" ca="1" si="119"/>
        <v>0
0 --- 0</v>
      </c>
    </row>
    <row r="209" spans="1:15" x14ac:dyDescent="0.2">
      <c r="A209" s="10">
        <v>199</v>
      </c>
      <c r="B209" s="10" t="s">
        <v>0</v>
      </c>
      <c r="C209" s="10" t="str">
        <f t="shared" si="111"/>
        <v>04:00-05:30</v>
      </c>
      <c r="D209" s="10" t="s">
        <v>62</v>
      </c>
      <c r="E209" s="10">
        <f t="shared" si="120"/>
        <v>34</v>
      </c>
      <c r="F209" s="10">
        <f t="shared" ca="1" si="121"/>
        <v>0</v>
      </c>
      <c r="G209" s="10">
        <f t="shared" ca="1" si="122"/>
        <v>0</v>
      </c>
      <c r="H209" s="10">
        <f t="shared" ca="1" si="114"/>
        <v>0</v>
      </c>
      <c r="I209" s="10">
        <f t="shared" ca="1" si="115"/>
        <v>0</v>
      </c>
      <c r="J209" s="10" t="str">
        <f t="shared" ca="1" si="116"/>
        <v>Saturday04:00-05:300</v>
      </c>
      <c r="K209" s="10" t="str">
        <f t="shared" ca="1" si="117"/>
        <v>Saturday04:00-05:300</v>
      </c>
      <c r="L209" s="14">
        <f t="shared" ca="1" si="123"/>
        <v>28</v>
      </c>
      <c r="M209" s="19" t="str">
        <f t="shared" ca="1" si="118"/>
        <v/>
      </c>
      <c r="N209" s="19"/>
      <c r="O209" s="19" t="str">
        <f t="shared" ca="1" si="119"/>
        <v>0
0 --- 0</v>
      </c>
    </row>
    <row r="210" spans="1:15" x14ac:dyDescent="0.2">
      <c r="A210" s="10">
        <v>200</v>
      </c>
      <c r="B210" s="10" t="s">
        <v>0</v>
      </c>
      <c r="C210" s="10" t="str">
        <f t="shared" si="111"/>
        <v>04:00-05:30</v>
      </c>
      <c r="D210" s="10" t="s">
        <v>62</v>
      </c>
      <c r="E210" s="10">
        <f t="shared" si="120"/>
        <v>35</v>
      </c>
      <c r="F210" s="10">
        <f t="shared" ca="1" si="121"/>
        <v>0</v>
      </c>
      <c r="G210" s="10">
        <f t="shared" ca="1" si="122"/>
        <v>0</v>
      </c>
      <c r="H210" s="10">
        <f t="shared" ca="1" si="114"/>
        <v>0</v>
      </c>
      <c r="I210" s="10">
        <f t="shared" ca="1" si="115"/>
        <v>0</v>
      </c>
      <c r="J210" s="10" t="str">
        <f t="shared" ca="1" si="116"/>
        <v>Saturday04:00-05:300</v>
      </c>
      <c r="K210" s="10" t="str">
        <f t="shared" ca="1" si="117"/>
        <v>Saturday04:00-05:300</v>
      </c>
      <c r="L210" s="14">
        <f t="shared" ca="1" si="123"/>
        <v>28</v>
      </c>
      <c r="M210" s="19" t="str">
        <f t="shared" ca="1" si="118"/>
        <v/>
      </c>
      <c r="N210" s="19"/>
      <c r="O210" s="19" t="str">
        <f t="shared" ca="1" si="119"/>
        <v>0
0 --- 0</v>
      </c>
    </row>
    <row r="211" spans="1:15" x14ac:dyDescent="0.2">
      <c r="A211" s="10">
        <v>201</v>
      </c>
      <c r="B211" s="10" t="s">
        <v>0</v>
      </c>
      <c r="C211" s="10" t="str">
        <f t="shared" si="111"/>
        <v>04:00-05:30</v>
      </c>
      <c r="D211" s="10" t="s">
        <v>62</v>
      </c>
      <c r="E211" s="10">
        <f t="shared" si="120"/>
        <v>36</v>
      </c>
      <c r="F211" s="10" t="str">
        <f t="shared" ca="1" si="121"/>
        <v>2:30-04:00</v>
      </c>
      <c r="G211" s="10">
        <f t="shared" ca="1" si="122"/>
        <v>0</v>
      </c>
      <c r="H211" s="10">
        <f t="shared" ca="1" si="114"/>
        <v>0</v>
      </c>
      <c r="I211" s="10">
        <f t="shared" ca="1" si="115"/>
        <v>0</v>
      </c>
      <c r="J211" s="10" t="str">
        <f t="shared" ca="1" si="116"/>
        <v>Saturday04:00-05:300</v>
      </c>
      <c r="K211" s="10" t="str">
        <f t="shared" ca="1" si="117"/>
        <v>Saturday04:00-05:300</v>
      </c>
      <c r="L211" s="14">
        <f t="shared" ca="1" si="123"/>
        <v>28</v>
      </c>
      <c r="M211" s="19" t="str">
        <f t="shared" ca="1" si="118"/>
        <v/>
      </c>
      <c r="N211" s="19"/>
      <c r="O211" s="19" t="str">
        <f t="shared" ca="1" si="119"/>
        <v>0
2:30-04:00 --- 0</v>
      </c>
    </row>
    <row r="212" spans="1:15" x14ac:dyDescent="0.2">
      <c r="A212" s="10">
        <v>202</v>
      </c>
      <c r="B212" s="10" t="s">
        <v>0</v>
      </c>
      <c r="C212" s="10" t="str">
        <f t="shared" si="111"/>
        <v>04:00-05:30</v>
      </c>
      <c r="D212" s="10" t="s">
        <v>62</v>
      </c>
      <c r="E212" s="10">
        <f t="shared" si="120"/>
        <v>37</v>
      </c>
      <c r="F212" s="10" t="str">
        <f t="shared" ca="1" si="121"/>
        <v>Class</v>
      </c>
      <c r="G212" s="10" t="str">
        <f t="shared" ca="1" si="122"/>
        <v>Course</v>
      </c>
      <c r="H212" s="10">
        <f t="shared" ca="1" si="114"/>
        <v>0</v>
      </c>
      <c r="I212" s="10" t="str">
        <f t="shared" ca="1" si="115"/>
        <v>Course</v>
      </c>
      <c r="J212" s="10" t="str">
        <f t="shared" ca="1" si="116"/>
        <v>Saturday04:00-05:300</v>
      </c>
      <c r="K212" s="10" t="str">
        <f t="shared" ca="1" si="117"/>
        <v>Saturday04:00-05:30Course</v>
      </c>
      <c r="L212" s="14">
        <f t="shared" ca="1" si="123"/>
        <v>28</v>
      </c>
      <c r="M212" s="19" t="str">
        <f t="shared" ca="1" si="118"/>
        <v>ours</v>
      </c>
      <c r="N212" s="19"/>
      <c r="O212" s="19" t="str">
        <f t="shared" ca="1" si="119"/>
        <v>Course
Class --- 0</v>
      </c>
    </row>
    <row r="213" spans="1:15" x14ac:dyDescent="0.2">
      <c r="A213" s="10">
        <v>203</v>
      </c>
      <c r="B213" s="10" t="s">
        <v>0</v>
      </c>
      <c r="C213" s="10" t="str">
        <f t="shared" si="111"/>
        <v>04:00-05:30</v>
      </c>
      <c r="D213" s="10" t="s">
        <v>62</v>
      </c>
      <c r="E213" s="10">
        <f t="shared" si="120"/>
        <v>38</v>
      </c>
      <c r="F213" s="10">
        <f t="shared" ca="1" si="121"/>
        <v>701</v>
      </c>
      <c r="G213" s="10">
        <f t="shared" ca="1" si="122"/>
        <v>0</v>
      </c>
      <c r="H213" s="10">
        <f t="shared" ca="1" si="114"/>
        <v>0</v>
      </c>
      <c r="I213" s="10">
        <f t="shared" ca="1" si="115"/>
        <v>0</v>
      </c>
      <c r="J213" s="10" t="str">
        <f t="shared" ca="1" si="116"/>
        <v>Saturday04:00-05:300</v>
      </c>
      <c r="K213" s="10" t="str">
        <f t="shared" ca="1" si="117"/>
        <v>Saturday04:00-05:300</v>
      </c>
      <c r="L213" s="14">
        <f t="shared" ca="1" si="123"/>
        <v>28</v>
      </c>
      <c r="M213" s="19" t="str">
        <f t="shared" ca="1" si="118"/>
        <v/>
      </c>
      <c r="N213" s="19"/>
      <c r="O213" s="19" t="str">
        <f t="shared" ca="1" si="119"/>
        <v>0
701 --- 0</v>
      </c>
    </row>
    <row r="214" spans="1:15" x14ac:dyDescent="0.2">
      <c r="A214" s="10">
        <v>204</v>
      </c>
      <c r="B214" s="10" t="s">
        <v>0</v>
      </c>
      <c r="C214" s="10" t="str">
        <f t="shared" si="111"/>
        <v>04:00-05:30</v>
      </c>
      <c r="D214" s="10" t="s">
        <v>62</v>
      </c>
      <c r="E214" s="10">
        <f t="shared" si="120"/>
        <v>39</v>
      </c>
      <c r="F214" s="10">
        <f t="shared" ca="1" si="121"/>
        <v>702</v>
      </c>
      <c r="G214" s="10" t="str">
        <f t="shared" ca="1" si="122"/>
        <v>TE111L1T3)C1(GED)</v>
      </c>
      <c r="H214" s="10" t="str">
        <f t="shared" ca="1" si="114"/>
        <v>MAB</v>
      </c>
      <c r="I214" s="10" t="str">
        <f t="shared" ca="1" si="115"/>
        <v>(GED)</v>
      </c>
      <c r="J214" s="10" t="str">
        <f t="shared" ca="1" si="116"/>
        <v>Saturday04:00-05:30MAB</v>
      </c>
      <c r="K214" s="10" t="str">
        <f t="shared" ca="1" si="117"/>
        <v>Saturday04:00-05:30(GED)</v>
      </c>
      <c r="L214" s="14">
        <f t="shared" ca="1" si="123"/>
        <v>2</v>
      </c>
      <c r="M214" s="19" t="str">
        <f t="shared" ca="1" si="118"/>
        <v>GED)</v>
      </c>
      <c r="N214" s="19"/>
      <c r="O214" s="19" t="str">
        <f t="shared" ca="1" si="119"/>
        <v>TE111L1T3)C1(GED)
702 --- MAB</v>
      </c>
    </row>
    <row r="215" spans="1:15" x14ac:dyDescent="0.2">
      <c r="A215" s="10">
        <v>205</v>
      </c>
      <c r="B215" s="10" t="s">
        <v>12</v>
      </c>
      <c r="C215" s="10" t="str">
        <f t="shared" ref="C215:C226" si="124">LOOKUP(D215,$L$1:$L$6,$K$1:$K$6)</f>
        <v>08:30-10:00</v>
      </c>
      <c r="D215" s="10" t="s">
        <v>57</v>
      </c>
      <c r="E215" s="10">
        <v>49</v>
      </c>
      <c r="F215" s="10" t="str">
        <f ca="1">INDIRECT(CONCATENATE("Sheet1!",CHAR(CODE(D215)),E215),1)</f>
        <v>L-Yarn2</v>
      </c>
      <c r="G215" s="10">
        <f ca="1">INDIRECT(CONCATENATE("Sheet1!",CHAR(CODE(D215)+1),E215),1)</f>
        <v>0</v>
      </c>
      <c r="H215" s="10">
        <f t="shared" ref="H215:H227" ca="1" si="125">INDIRECT(CONCATENATE("Sheet1!",CHAR(CODE(D215)+2),E215),1)</f>
        <v>0</v>
      </c>
      <c r="I215" s="10">
        <f t="shared" ref="I215:I226" ca="1" si="126">IFERROR(MID(G215,SEARCH("(",G215,1),12),G215)</f>
        <v>0</v>
      </c>
      <c r="J215" s="10" t="str">
        <f t="shared" ref="J215:J226" ca="1" si="127">CONCATENATE(B215,C215,H215)</f>
        <v>Sunday08:30-10:000</v>
      </c>
      <c r="K215" s="10" t="str">
        <f t="shared" ref="K215:K226" ca="1" si="128">CONCATENATE(B215,C215,I215)</f>
        <v>Sunday08:30-10:000</v>
      </c>
      <c r="L215" s="14">
        <f t="shared" ca="1" si="123"/>
        <v>26</v>
      </c>
      <c r="M215" s="19" t="str">
        <f t="shared" ref="M215:M226" ca="1" si="129">IFERROR(MID(I215,2,4),I215)</f>
        <v/>
      </c>
      <c r="N215" s="19"/>
      <c r="O215" s="19" t="str">
        <f t="shared" ref="O215:O226" ca="1" si="130">CONCATENATE(G215,CHAR(10),F215," --- ",H215)</f>
        <v>0
L-Yarn2 --- 0</v>
      </c>
    </row>
    <row r="216" spans="1:15" x14ac:dyDescent="0.2">
      <c r="A216" s="10">
        <v>206</v>
      </c>
      <c r="B216" s="10" t="s">
        <v>12</v>
      </c>
      <c r="C216" s="10" t="str">
        <f t="shared" si="124"/>
        <v>08:30-10:00</v>
      </c>
      <c r="D216" s="10" t="s">
        <v>57</v>
      </c>
      <c r="E216" s="10">
        <f>E215+1</f>
        <v>50</v>
      </c>
      <c r="F216" s="10" t="str">
        <f t="shared" ref="F216:F226" ca="1" si="131">INDIRECT(CONCATENATE("Sheet1!",CHAR(CODE(D216)),E216),1)</f>
        <v>L-Draw</v>
      </c>
      <c r="G216" s="10">
        <f t="shared" ref="G216:G226" ca="1" si="132">INDIRECT(CONCATENATE("Sheet1!",CHAR(CODE(D216)+1),E216),1)</f>
        <v>0</v>
      </c>
      <c r="H216" s="10">
        <f t="shared" ca="1" si="125"/>
        <v>0</v>
      </c>
      <c r="I216" s="10">
        <f t="shared" ca="1" si="126"/>
        <v>0</v>
      </c>
      <c r="J216" s="10" t="str">
        <f t="shared" ca="1" si="127"/>
        <v>Sunday08:30-10:000</v>
      </c>
      <c r="K216" s="10" t="str">
        <f t="shared" ca="1" si="128"/>
        <v>Sunday08:30-10:000</v>
      </c>
      <c r="L216" s="14">
        <f t="shared" ca="1" si="123"/>
        <v>26</v>
      </c>
      <c r="M216" s="19" t="str">
        <f t="shared" ca="1" si="129"/>
        <v/>
      </c>
      <c r="N216" s="19"/>
      <c r="O216" s="19" t="str">
        <f t="shared" ca="1" si="130"/>
        <v>0
L-Draw --- 0</v>
      </c>
    </row>
    <row r="217" spans="1:15" x14ac:dyDescent="0.2">
      <c r="A217" s="10">
        <v>207</v>
      </c>
      <c r="B217" s="10" t="s">
        <v>12</v>
      </c>
      <c r="C217" s="10" t="str">
        <f t="shared" si="124"/>
        <v>08:30-10:00</v>
      </c>
      <c r="D217" s="10" t="s">
        <v>57</v>
      </c>
      <c r="E217" s="10">
        <f t="shared" ref="E217:E242" si="133">E216+1</f>
        <v>51</v>
      </c>
      <c r="F217" s="10" t="str">
        <f t="shared" ca="1" si="131"/>
        <v>L-Fab</v>
      </c>
      <c r="G217" s="10">
        <f t="shared" ca="1" si="132"/>
        <v>0</v>
      </c>
      <c r="H217" s="10">
        <f t="shared" ca="1" si="125"/>
        <v>0</v>
      </c>
      <c r="I217" s="10">
        <f t="shared" ca="1" si="126"/>
        <v>0</v>
      </c>
      <c r="J217" s="10" t="str">
        <f t="shared" ca="1" si="127"/>
        <v>Sunday08:30-10:000</v>
      </c>
      <c r="K217" s="10" t="str">
        <f t="shared" ca="1" si="128"/>
        <v>Sunday08:30-10:000</v>
      </c>
      <c r="L217" s="14">
        <f t="shared" ca="1" si="123"/>
        <v>26</v>
      </c>
      <c r="M217" s="19" t="str">
        <f t="shared" ca="1" si="129"/>
        <v/>
      </c>
      <c r="N217" s="19"/>
      <c r="O217" s="19" t="str">
        <f t="shared" ca="1" si="130"/>
        <v>0
L-Fab --- 0</v>
      </c>
    </row>
    <row r="218" spans="1:15" x14ac:dyDescent="0.2">
      <c r="A218" s="10">
        <v>208</v>
      </c>
      <c r="B218" s="10" t="s">
        <v>12</v>
      </c>
      <c r="C218" s="10" t="str">
        <f t="shared" si="124"/>
        <v>08:30-10:00</v>
      </c>
      <c r="D218" s="10" t="s">
        <v>57</v>
      </c>
      <c r="E218" s="10">
        <f t="shared" si="133"/>
        <v>52</v>
      </c>
      <c r="F218" s="10" t="str">
        <f t="shared" ca="1" si="131"/>
        <v>L-Col</v>
      </c>
      <c r="G218" s="10">
        <f t="shared" ca="1" si="132"/>
        <v>0</v>
      </c>
      <c r="H218" s="10">
        <f t="shared" ca="1" si="125"/>
        <v>0</v>
      </c>
      <c r="I218" s="10">
        <f t="shared" ca="1" si="126"/>
        <v>0</v>
      </c>
      <c r="J218" s="10" t="str">
        <f t="shared" ca="1" si="127"/>
        <v>Sunday08:30-10:000</v>
      </c>
      <c r="K218" s="10" t="str">
        <f t="shared" ca="1" si="128"/>
        <v>Sunday08:30-10:000</v>
      </c>
      <c r="L218" s="14">
        <f t="shared" ca="1" si="123"/>
        <v>26</v>
      </c>
      <c r="M218" s="19" t="str">
        <f t="shared" ca="1" si="129"/>
        <v/>
      </c>
      <c r="N218" s="19"/>
      <c r="O218" s="19" t="str">
        <f t="shared" ca="1" si="130"/>
        <v>0
L-Col --- 0</v>
      </c>
    </row>
    <row r="219" spans="1:15" x14ac:dyDescent="0.2">
      <c r="A219" s="10">
        <v>209</v>
      </c>
      <c r="B219" s="10" t="s">
        <v>12</v>
      </c>
      <c r="C219" s="10" t="str">
        <f t="shared" si="124"/>
        <v>08:30-10:00</v>
      </c>
      <c r="D219" s="10" t="s">
        <v>57</v>
      </c>
      <c r="E219" s="10">
        <f t="shared" si="133"/>
        <v>53</v>
      </c>
      <c r="F219" s="10" t="str">
        <f t="shared" ca="1" si="131"/>
        <v>L-App</v>
      </c>
      <c r="G219" s="10">
        <f t="shared" ca="1" si="132"/>
        <v>0</v>
      </c>
      <c r="H219" s="10">
        <f t="shared" ca="1" si="125"/>
        <v>0</v>
      </c>
      <c r="I219" s="10">
        <f t="shared" ca="1" si="126"/>
        <v>0</v>
      </c>
      <c r="J219" s="10" t="str">
        <f t="shared" ca="1" si="127"/>
        <v>Sunday08:30-10:000</v>
      </c>
      <c r="K219" s="10" t="str">
        <f t="shared" ca="1" si="128"/>
        <v>Sunday08:30-10:000</v>
      </c>
      <c r="L219" s="14">
        <f t="shared" ca="1" si="123"/>
        <v>26</v>
      </c>
      <c r="M219" s="19" t="str">
        <f t="shared" ca="1" si="129"/>
        <v/>
      </c>
      <c r="N219" s="19"/>
      <c r="O219" s="19" t="str">
        <f t="shared" ca="1" si="130"/>
        <v>0
L-App --- 0</v>
      </c>
    </row>
    <row r="220" spans="1:15" x14ac:dyDescent="0.2">
      <c r="A220" s="10">
        <v>210</v>
      </c>
      <c r="B220" s="10" t="s">
        <v>12</v>
      </c>
      <c r="C220" s="10" t="str">
        <f t="shared" si="124"/>
        <v>08:30-10:00</v>
      </c>
      <c r="D220" s="10" t="s">
        <v>57</v>
      </c>
      <c r="E220" s="10">
        <f t="shared" si="133"/>
        <v>54</v>
      </c>
      <c r="F220" s="10" t="str">
        <f t="shared" ca="1" si="131"/>
        <v>L-QC1
709</v>
      </c>
      <c r="G220" s="10">
        <f t="shared" ca="1" si="132"/>
        <v>0</v>
      </c>
      <c r="H220" s="10">
        <f t="shared" ca="1" si="125"/>
        <v>0</v>
      </c>
      <c r="I220" s="10">
        <f t="shared" ca="1" si="126"/>
        <v>0</v>
      </c>
      <c r="J220" s="10" t="str">
        <f t="shared" ca="1" si="127"/>
        <v>Sunday08:30-10:000</v>
      </c>
      <c r="K220" s="10" t="str">
        <f t="shared" ca="1" si="128"/>
        <v>Sunday08:30-10:000</v>
      </c>
      <c r="L220" s="14">
        <f t="shared" ca="1" si="123"/>
        <v>26</v>
      </c>
      <c r="M220" s="19" t="str">
        <f t="shared" ca="1" si="129"/>
        <v/>
      </c>
      <c r="N220" s="19"/>
      <c r="O220" s="19" t="str">
        <f t="shared" ca="1" si="130"/>
        <v>0
L-QC1
709 --- 0</v>
      </c>
    </row>
    <row r="221" spans="1:15" x14ac:dyDescent="0.2">
      <c r="A221" s="10">
        <v>211</v>
      </c>
      <c r="B221" s="10" t="s">
        <v>12</v>
      </c>
      <c r="C221" s="10" t="str">
        <f t="shared" si="124"/>
        <v>08:30-10:00</v>
      </c>
      <c r="D221" s="10" t="s">
        <v>57</v>
      </c>
      <c r="E221" s="10">
        <f t="shared" si="133"/>
        <v>55</v>
      </c>
      <c r="F221" s="10" t="str">
        <f t="shared" ca="1" si="131"/>
        <v>L-QC2
708</v>
      </c>
      <c r="G221" s="10">
        <f t="shared" ca="1" si="132"/>
        <v>0</v>
      </c>
      <c r="H221" s="10">
        <f t="shared" ca="1" si="125"/>
        <v>0</v>
      </c>
      <c r="I221" s="10">
        <f t="shared" ca="1" si="126"/>
        <v>0</v>
      </c>
      <c r="J221" s="10" t="str">
        <f t="shared" ca="1" si="127"/>
        <v>Sunday08:30-10:000</v>
      </c>
      <c r="K221" s="10" t="str">
        <f t="shared" ca="1" si="128"/>
        <v>Sunday08:30-10:000</v>
      </c>
      <c r="L221" s="14">
        <f t="shared" ca="1" si="123"/>
        <v>26</v>
      </c>
      <c r="M221" s="19" t="str">
        <f t="shared" ca="1" si="129"/>
        <v/>
      </c>
      <c r="N221" s="19"/>
      <c r="O221" s="19" t="str">
        <f t="shared" ca="1" si="130"/>
        <v>0
L-QC2
708 --- 0</v>
      </c>
    </row>
    <row r="222" spans="1:15" x14ac:dyDescent="0.2">
      <c r="A222" s="10">
        <v>212</v>
      </c>
      <c r="B222" s="10" t="s">
        <v>12</v>
      </c>
      <c r="C222" s="10" t="str">
        <f t="shared" si="124"/>
        <v>08:30-10:00</v>
      </c>
      <c r="D222" s="10" t="s">
        <v>57</v>
      </c>
      <c r="E222" s="10">
        <f t="shared" si="133"/>
        <v>56</v>
      </c>
      <c r="F222" s="10">
        <f t="shared" ca="1" si="131"/>
        <v>201</v>
      </c>
      <c r="G222" s="10">
        <f t="shared" ca="1" si="132"/>
        <v>0</v>
      </c>
      <c r="H222" s="10">
        <f t="shared" ca="1" si="125"/>
        <v>0</v>
      </c>
      <c r="I222" s="10">
        <f t="shared" ca="1" si="126"/>
        <v>0</v>
      </c>
      <c r="J222" s="10" t="str">
        <f t="shared" ca="1" si="127"/>
        <v>Sunday08:30-10:000</v>
      </c>
      <c r="K222" s="10" t="str">
        <f t="shared" ca="1" si="128"/>
        <v>Sunday08:30-10:000</v>
      </c>
      <c r="L222" s="14">
        <f t="shared" ca="1" si="123"/>
        <v>26</v>
      </c>
      <c r="M222" s="19" t="str">
        <f t="shared" ca="1" si="129"/>
        <v/>
      </c>
      <c r="N222" s="19"/>
      <c r="O222" s="19" t="str">
        <f t="shared" ca="1" si="130"/>
        <v>0
201 --- 0</v>
      </c>
    </row>
    <row r="223" spans="1:15" x14ac:dyDescent="0.2">
      <c r="A223" s="10">
        <v>213</v>
      </c>
      <c r="B223" s="10" t="s">
        <v>12</v>
      </c>
      <c r="C223" s="10" t="str">
        <f t="shared" si="124"/>
        <v>08:30-10:00</v>
      </c>
      <c r="D223" s="10" t="s">
        <v>57</v>
      </c>
      <c r="E223" s="10">
        <f t="shared" si="133"/>
        <v>57</v>
      </c>
      <c r="F223" s="10">
        <f t="shared" ca="1" si="131"/>
        <v>501</v>
      </c>
      <c r="G223" s="10">
        <f t="shared" ca="1" si="132"/>
        <v>0</v>
      </c>
      <c r="H223" s="10">
        <f t="shared" ca="1" si="125"/>
        <v>0</v>
      </c>
      <c r="I223" s="10">
        <f t="shared" ca="1" si="126"/>
        <v>0</v>
      </c>
      <c r="J223" s="10" t="str">
        <f t="shared" ca="1" si="127"/>
        <v>Sunday08:30-10:000</v>
      </c>
      <c r="K223" s="10" t="str">
        <f t="shared" ca="1" si="128"/>
        <v>Sunday08:30-10:000</v>
      </c>
      <c r="L223" s="14">
        <f t="shared" ca="1" si="123"/>
        <v>26</v>
      </c>
      <c r="M223" s="19" t="str">
        <f t="shared" ca="1" si="129"/>
        <v/>
      </c>
      <c r="N223" s="19"/>
      <c r="O223" s="19" t="str">
        <f t="shared" ca="1" si="130"/>
        <v>0
501 --- 0</v>
      </c>
    </row>
    <row r="224" spans="1:15" x14ac:dyDescent="0.2">
      <c r="A224" s="10">
        <v>214</v>
      </c>
      <c r="B224" s="10" t="s">
        <v>12</v>
      </c>
      <c r="C224" s="10" t="str">
        <f t="shared" si="124"/>
        <v>08:30-10:00</v>
      </c>
      <c r="D224" s="10" t="s">
        <v>57</v>
      </c>
      <c r="E224" s="10">
        <f t="shared" si="133"/>
        <v>58</v>
      </c>
      <c r="F224" s="10">
        <f t="shared" ca="1" si="131"/>
        <v>502</v>
      </c>
      <c r="G224" s="10">
        <f t="shared" ca="1" si="132"/>
        <v>0</v>
      </c>
      <c r="H224" s="10">
        <f t="shared" ca="1" si="125"/>
        <v>0</v>
      </c>
      <c r="I224" s="10">
        <f t="shared" ca="1" si="126"/>
        <v>0</v>
      </c>
      <c r="J224" s="10" t="str">
        <f t="shared" ca="1" si="127"/>
        <v>Sunday08:30-10:000</v>
      </c>
      <c r="K224" s="10" t="str">
        <f t="shared" ca="1" si="128"/>
        <v>Sunday08:30-10:000</v>
      </c>
      <c r="L224" s="14">
        <f t="shared" ca="1" si="123"/>
        <v>26</v>
      </c>
      <c r="M224" s="19" t="str">
        <f t="shared" ca="1" si="129"/>
        <v/>
      </c>
      <c r="N224" s="19"/>
      <c r="O224" s="19" t="str">
        <f t="shared" ca="1" si="130"/>
        <v>0
502 --- 0</v>
      </c>
    </row>
    <row r="225" spans="1:15" x14ac:dyDescent="0.2">
      <c r="A225" s="10">
        <v>215</v>
      </c>
      <c r="B225" s="10" t="s">
        <v>12</v>
      </c>
      <c r="C225" s="10" t="str">
        <f t="shared" si="124"/>
        <v>08:30-10:00</v>
      </c>
      <c r="D225" s="10" t="s">
        <v>57</v>
      </c>
      <c r="E225" s="10">
        <f t="shared" si="133"/>
        <v>59</v>
      </c>
      <c r="F225" s="10">
        <f t="shared" ca="1" si="131"/>
        <v>0</v>
      </c>
      <c r="G225" s="10">
        <f t="shared" ca="1" si="132"/>
        <v>0</v>
      </c>
      <c r="H225" s="10">
        <f t="shared" ca="1" si="125"/>
        <v>0</v>
      </c>
      <c r="I225" s="10">
        <f t="shared" ca="1" si="126"/>
        <v>0</v>
      </c>
      <c r="J225" s="10" t="str">
        <f t="shared" ca="1" si="127"/>
        <v>Sunday08:30-10:000</v>
      </c>
      <c r="K225" s="10" t="str">
        <f t="shared" ca="1" si="128"/>
        <v>Sunday08:30-10:000</v>
      </c>
      <c r="L225" s="14">
        <f t="shared" ca="1" si="123"/>
        <v>26</v>
      </c>
      <c r="M225" s="19" t="str">
        <f t="shared" ca="1" si="129"/>
        <v/>
      </c>
      <c r="N225" s="19"/>
      <c r="O225" s="19" t="str">
        <f t="shared" ca="1" si="130"/>
        <v>0
0 --- 0</v>
      </c>
    </row>
    <row r="226" spans="1:15" x14ac:dyDescent="0.2">
      <c r="A226" s="10">
        <v>216</v>
      </c>
      <c r="B226" s="10" t="s">
        <v>12</v>
      </c>
      <c r="C226" s="10" t="str">
        <f t="shared" si="124"/>
        <v>08:30-10:00</v>
      </c>
      <c r="D226" s="10" t="s">
        <v>57</v>
      </c>
      <c r="E226" s="10">
        <f t="shared" si="133"/>
        <v>60</v>
      </c>
      <c r="F226" s="10" t="str">
        <f t="shared" ca="1" si="131"/>
        <v>L-Chem</v>
      </c>
      <c r="G226" s="10">
        <f t="shared" ca="1" si="132"/>
        <v>0</v>
      </c>
      <c r="H226" s="10">
        <f t="shared" ca="1" si="125"/>
        <v>0</v>
      </c>
      <c r="I226" s="10">
        <f t="shared" ca="1" si="126"/>
        <v>0</v>
      </c>
      <c r="J226" s="10" t="str">
        <f t="shared" ca="1" si="127"/>
        <v>Sunday08:30-10:000</v>
      </c>
      <c r="K226" s="10" t="str">
        <f t="shared" ca="1" si="128"/>
        <v>Sunday08:30-10:000</v>
      </c>
      <c r="L226" s="14">
        <f t="shared" ca="1" si="123"/>
        <v>26</v>
      </c>
      <c r="M226" s="19" t="str">
        <f t="shared" ca="1" si="129"/>
        <v/>
      </c>
      <c r="N226" s="19"/>
      <c r="O226" s="19" t="str">
        <f t="shared" ca="1" si="130"/>
        <v>0
L-Chem --- 0</v>
      </c>
    </row>
    <row r="227" spans="1:15" x14ac:dyDescent="0.2">
      <c r="A227" s="10">
        <v>217</v>
      </c>
      <c r="B227" s="10" t="s">
        <v>12</v>
      </c>
      <c r="C227" s="10" t="str">
        <f t="shared" ref="C227:C242" si="134">LOOKUP(D227,$L$1:$L$6,$K$1:$K$6)</f>
        <v>08:30-10:00</v>
      </c>
      <c r="D227" s="10" t="s">
        <v>57</v>
      </c>
      <c r="E227" s="10">
        <f t="shared" si="133"/>
        <v>61</v>
      </c>
      <c r="F227" s="10">
        <f t="shared" ref="F227:F243" ca="1" si="135">INDIRECT(CONCATENATE("Sheet1!",CHAR(CODE(D227)),E227),1)</f>
        <v>0</v>
      </c>
      <c r="G227" s="10">
        <f t="shared" ref="G227:G243" ca="1" si="136">INDIRECT(CONCATENATE("Sheet1!",CHAR(CODE(D227)+1),E227),1)</f>
        <v>0</v>
      </c>
      <c r="H227" s="10">
        <f t="shared" ca="1" si="125"/>
        <v>0</v>
      </c>
      <c r="I227" s="10">
        <f t="shared" ref="I227:I242" ca="1" si="137">IFERROR(MID(G227,SEARCH("(",G227,1),12),G227)</f>
        <v>0</v>
      </c>
      <c r="J227" s="10" t="str">
        <f t="shared" ref="J227:J242" ca="1" si="138">CONCATENATE(B227,C227,H227)</f>
        <v>Sunday08:30-10:000</v>
      </c>
      <c r="K227" s="10" t="str">
        <f t="shared" ref="K227:K242" ca="1" si="139">CONCATENATE(B227,C227,I227)</f>
        <v>Sunday08:30-10:000</v>
      </c>
      <c r="L227" s="14">
        <f t="shared" ca="1" si="123"/>
        <v>26</v>
      </c>
      <c r="M227" s="19" t="str">
        <f t="shared" ref="M227:M242" ca="1" si="140">IFERROR(MID(I227,2,4),I227)</f>
        <v/>
      </c>
      <c r="N227" s="19"/>
      <c r="O227" s="19" t="str">
        <f t="shared" ref="O227:O242" ca="1" si="141">CONCATENATE(G227,CHAR(10),F227," --- ",H227)</f>
        <v>0
0 --- 0</v>
      </c>
    </row>
    <row r="228" spans="1:15" x14ac:dyDescent="0.2">
      <c r="A228" s="10">
        <v>218</v>
      </c>
      <c r="B228" s="10" t="s">
        <v>12</v>
      </c>
      <c r="C228" s="10" t="str">
        <f t="shared" si="134"/>
        <v>08:30-10:00</v>
      </c>
      <c r="D228" s="10" t="s">
        <v>57</v>
      </c>
      <c r="E228" s="10">
        <f t="shared" si="133"/>
        <v>62</v>
      </c>
      <c r="F228" s="10">
        <f t="shared" ca="1" si="135"/>
        <v>0</v>
      </c>
      <c r="G228" s="10">
        <f t="shared" ca="1" si="136"/>
        <v>0</v>
      </c>
      <c r="H228" s="10">
        <f ca="1">INDIRECT(CONCATENATE("Sheet1!",CHAR(CODE(D228)+5),E228),1)</f>
        <v>0</v>
      </c>
      <c r="I228" s="10">
        <f t="shared" ca="1" si="137"/>
        <v>0</v>
      </c>
      <c r="J228" s="10" t="str">
        <f t="shared" ca="1" si="138"/>
        <v>Sunday08:30-10:000</v>
      </c>
      <c r="K228" s="10" t="str">
        <f t="shared" ca="1" si="139"/>
        <v>Sunday08:30-10:000</v>
      </c>
      <c r="L228" s="14">
        <f t="shared" ca="1" si="123"/>
        <v>26</v>
      </c>
      <c r="M228" s="19" t="str">
        <f t="shared" ca="1" si="140"/>
        <v/>
      </c>
      <c r="N228" s="19"/>
      <c r="O228" s="19" t="str">
        <f t="shared" ca="1" si="141"/>
        <v>0
0 --- 0</v>
      </c>
    </row>
    <row r="229" spans="1:15" x14ac:dyDescent="0.2">
      <c r="A229" s="10">
        <v>219</v>
      </c>
      <c r="B229" s="10" t="s">
        <v>12</v>
      </c>
      <c r="C229" s="10" t="str">
        <f t="shared" si="134"/>
        <v>08:30-10:00</v>
      </c>
      <c r="D229" s="10" t="s">
        <v>57</v>
      </c>
      <c r="E229" s="10">
        <f t="shared" si="133"/>
        <v>63</v>
      </c>
      <c r="F229" s="10">
        <f t="shared" ca="1" si="135"/>
        <v>0</v>
      </c>
      <c r="G229" s="10">
        <f t="shared" ca="1" si="136"/>
        <v>0</v>
      </c>
      <c r="H229" s="10">
        <f t="shared" ref="H229:H237" ca="1" si="142">INDIRECT(CONCATENATE("Sheet1!",CHAR(CODE(D229)+5),E229),1)</f>
        <v>0</v>
      </c>
      <c r="I229" s="10">
        <f t="shared" ca="1" si="137"/>
        <v>0</v>
      </c>
      <c r="J229" s="10" t="str">
        <f t="shared" ca="1" si="138"/>
        <v>Sunday08:30-10:000</v>
      </c>
      <c r="K229" s="10" t="str">
        <f t="shared" ca="1" si="139"/>
        <v>Sunday08:30-10:000</v>
      </c>
      <c r="L229" s="14">
        <f t="shared" ca="1" si="123"/>
        <v>26</v>
      </c>
      <c r="M229" s="19" t="str">
        <f t="shared" ca="1" si="140"/>
        <v/>
      </c>
      <c r="N229" s="19"/>
      <c r="O229" s="19" t="str">
        <f t="shared" ca="1" si="141"/>
        <v>0
0 --- 0</v>
      </c>
    </row>
    <row r="230" spans="1:15" x14ac:dyDescent="0.2">
      <c r="A230" s="10">
        <v>220</v>
      </c>
      <c r="B230" s="10" t="s">
        <v>12</v>
      </c>
      <c r="C230" s="10" t="str">
        <f t="shared" si="134"/>
        <v>08:30-10:00</v>
      </c>
      <c r="D230" s="10" t="s">
        <v>57</v>
      </c>
      <c r="E230" s="10">
        <f t="shared" si="133"/>
        <v>64</v>
      </c>
      <c r="F230" s="10">
        <f t="shared" ca="1" si="135"/>
        <v>0</v>
      </c>
      <c r="G230" s="10">
        <f t="shared" ca="1" si="136"/>
        <v>0</v>
      </c>
      <c r="H230" s="10">
        <f t="shared" ca="1" si="142"/>
        <v>0</v>
      </c>
      <c r="I230" s="10">
        <f t="shared" ca="1" si="137"/>
        <v>0</v>
      </c>
      <c r="J230" s="10" t="str">
        <f t="shared" ca="1" si="138"/>
        <v>Sunday08:30-10:000</v>
      </c>
      <c r="K230" s="10" t="str">
        <f t="shared" ca="1" si="139"/>
        <v>Sunday08:30-10:000</v>
      </c>
      <c r="L230" s="14">
        <f t="shared" ca="1" si="123"/>
        <v>26</v>
      </c>
      <c r="M230" s="19" t="str">
        <f t="shared" ca="1" si="140"/>
        <v/>
      </c>
      <c r="N230" s="19"/>
      <c r="O230" s="19" t="str">
        <f t="shared" ca="1" si="141"/>
        <v>0
0 --- 0</v>
      </c>
    </row>
    <row r="231" spans="1:15" x14ac:dyDescent="0.2">
      <c r="A231" s="10">
        <v>221</v>
      </c>
      <c r="B231" s="10" t="s">
        <v>12</v>
      </c>
      <c r="C231" s="10" t="str">
        <f t="shared" si="134"/>
        <v>08:30-10:00</v>
      </c>
      <c r="D231" s="10" t="s">
        <v>57</v>
      </c>
      <c r="E231" s="10">
        <f t="shared" si="133"/>
        <v>65</v>
      </c>
      <c r="F231" s="10">
        <f t="shared" ca="1" si="135"/>
        <v>0</v>
      </c>
      <c r="G231" s="10">
        <f t="shared" ca="1" si="136"/>
        <v>0</v>
      </c>
      <c r="H231" s="10">
        <f t="shared" ca="1" si="142"/>
        <v>0</v>
      </c>
      <c r="I231" s="10">
        <f t="shared" ca="1" si="137"/>
        <v>0</v>
      </c>
      <c r="J231" s="10" t="str">
        <f t="shared" ca="1" si="138"/>
        <v>Sunday08:30-10:000</v>
      </c>
      <c r="K231" s="10" t="str">
        <f t="shared" ca="1" si="139"/>
        <v>Sunday08:30-10:000</v>
      </c>
      <c r="L231" s="14">
        <f t="shared" ca="1" si="123"/>
        <v>26</v>
      </c>
      <c r="M231" s="19" t="str">
        <f t="shared" ca="1" si="140"/>
        <v/>
      </c>
      <c r="N231" s="19"/>
      <c r="O231" s="19" t="str">
        <f t="shared" ca="1" si="141"/>
        <v>0
0 --- 0</v>
      </c>
    </row>
    <row r="232" spans="1:15" x14ac:dyDescent="0.2">
      <c r="A232" s="10">
        <v>222</v>
      </c>
      <c r="B232" s="10" t="s">
        <v>12</v>
      </c>
      <c r="C232" s="10" t="str">
        <f t="shared" si="134"/>
        <v>08:30-10:00</v>
      </c>
      <c r="D232" s="10" t="s">
        <v>57</v>
      </c>
      <c r="E232" s="10">
        <f t="shared" si="133"/>
        <v>66</v>
      </c>
      <c r="F232" s="10">
        <f t="shared" ca="1" si="135"/>
        <v>0</v>
      </c>
      <c r="G232" s="10">
        <f t="shared" ca="1" si="136"/>
        <v>0</v>
      </c>
      <c r="H232" s="10">
        <f t="shared" ca="1" si="142"/>
        <v>0</v>
      </c>
      <c r="I232" s="10">
        <f t="shared" ca="1" si="137"/>
        <v>0</v>
      </c>
      <c r="J232" s="10" t="str">
        <f t="shared" ca="1" si="138"/>
        <v>Sunday08:30-10:000</v>
      </c>
      <c r="K232" s="10" t="str">
        <f t="shared" ca="1" si="139"/>
        <v>Sunday08:30-10:000</v>
      </c>
      <c r="L232" s="14">
        <f t="shared" ca="1" si="123"/>
        <v>26</v>
      </c>
      <c r="M232" s="19" t="str">
        <f t="shared" ca="1" si="140"/>
        <v/>
      </c>
      <c r="N232" s="19"/>
      <c r="O232" s="19" t="str">
        <f t="shared" ca="1" si="141"/>
        <v>0
0 --- 0</v>
      </c>
    </row>
    <row r="233" spans="1:15" x14ac:dyDescent="0.2">
      <c r="A233" s="10">
        <v>223</v>
      </c>
      <c r="B233" s="10" t="s">
        <v>12</v>
      </c>
      <c r="C233" s="10" t="str">
        <f t="shared" si="134"/>
        <v>08:30-10:00</v>
      </c>
      <c r="D233" s="10" t="s">
        <v>57</v>
      </c>
      <c r="E233" s="10">
        <f t="shared" si="133"/>
        <v>67</v>
      </c>
      <c r="F233" s="10">
        <f t="shared" ca="1" si="135"/>
        <v>0</v>
      </c>
      <c r="G233" s="10">
        <f t="shared" ca="1" si="136"/>
        <v>0</v>
      </c>
      <c r="H233" s="10">
        <f t="shared" ca="1" si="142"/>
        <v>0</v>
      </c>
      <c r="I233" s="10">
        <f t="shared" ca="1" si="137"/>
        <v>0</v>
      </c>
      <c r="J233" s="10" t="str">
        <f t="shared" ca="1" si="138"/>
        <v>Sunday08:30-10:000</v>
      </c>
      <c r="K233" s="10" t="str">
        <f t="shared" ca="1" si="139"/>
        <v>Sunday08:30-10:000</v>
      </c>
      <c r="L233" s="14">
        <f t="shared" ca="1" si="123"/>
        <v>26</v>
      </c>
      <c r="M233" s="19" t="str">
        <f t="shared" ca="1" si="140"/>
        <v/>
      </c>
      <c r="N233" s="19"/>
      <c r="O233" s="19" t="str">
        <f t="shared" ca="1" si="141"/>
        <v>0
0 --- 0</v>
      </c>
    </row>
    <row r="234" spans="1:15" x14ac:dyDescent="0.2">
      <c r="A234" s="10">
        <v>224</v>
      </c>
      <c r="B234" s="10" t="s">
        <v>12</v>
      </c>
      <c r="C234" s="10" t="str">
        <f t="shared" si="134"/>
        <v>08:30-10:00</v>
      </c>
      <c r="D234" s="10" t="s">
        <v>57</v>
      </c>
      <c r="E234" s="10">
        <f t="shared" si="133"/>
        <v>68</v>
      </c>
      <c r="F234" s="10">
        <f t="shared" ca="1" si="135"/>
        <v>0</v>
      </c>
      <c r="G234" s="10">
        <f t="shared" ca="1" si="136"/>
        <v>0</v>
      </c>
      <c r="H234" s="10">
        <f t="shared" ca="1" si="142"/>
        <v>0</v>
      </c>
      <c r="I234" s="10">
        <f t="shared" ca="1" si="137"/>
        <v>0</v>
      </c>
      <c r="J234" s="10" t="str">
        <f t="shared" ca="1" si="138"/>
        <v>Sunday08:30-10:000</v>
      </c>
      <c r="K234" s="10" t="str">
        <f t="shared" ca="1" si="139"/>
        <v>Sunday08:30-10:000</v>
      </c>
      <c r="L234" s="14">
        <f t="shared" ca="1" si="123"/>
        <v>26</v>
      </c>
      <c r="M234" s="19" t="str">
        <f t="shared" ca="1" si="140"/>
        <v/>
      </c>
      <c r="N234" s="19"/>
      <c r="O234" s="19" t="str">
        <f t="shared" ca="1" si="141"/>
        <v>0
0 --- 0</v>
      </c>
    </row>
    <row r="235" spans="1:15" x14ac:dyDescent="0.2">
      <c r="A235" s="10">
        <v>225</v>
      </c>
      <c r="B235" s="10" t="s">
        <v>12</v>
      </c>
      <c r="C235" s="10" t="str">
        <f t="shared" si="134"/>
        <v>08:30-10:00</v>
      </c>
      <c r="D235" s="10" t="s">
        <v>57</v>
      </c>
      <c r="E235" s="10">
        <f t="shared" si="133"/>
        <v>69</v>
      </c>
      <c r="F235" s="10">
        <f t="shared" ca="1" si="135"/>
        <v>0</v>
      </c>
      <c r="G235" s="10">
        <f t="shared" ca="1" si="136"/>
        <v>0</v>
      </c>
      <c r="H235" s="10">
        <f t="shared" ca="1" si="142"/>
        <v>0</v>
      </c>
      <c r="I235" s="10">
        <f t="shared" ca="1" si="137"/>
        <v>0</v>
      </c>
      <c r="J235" s="10" t="str">
        <f t="shared" ca="1" si="138"/>
        <v>Sunday08:30-10:000</v>
      </c>
      <c r="K235" s="10" t="str">
        <f t="shared" ca="1" si="139"/>
        <v>Sunday08:30-10:000</v>
      </c>
      <c r="L235" s="14">
        <f t="shared" ca="1" si="123"/>
        <v>26</v>
      </c>
      <c r="M235" s="19" t="str">
        <f t="shared" ca="1" si="140"/>
        <v/>
      </c>
      <c r="N235" s="19"/>
      <c r="O235" s="19" t="str">
        <f t="shared" ca="1" si="141"/>
        <v>0
0 --- 0</v>
      </c>
    </row>
    <row r="236" spans="1:15" x14ac:dyDescent="0.2">
      <c r="A236" s="10">
        <v>226</v>
      </c>
      <c r="B236" s="10" t="s">
        <v>12</v>
      </c>
      <c r="C236" s="10" t="str">
        <f t="shared" si="134"/>
        <v>08:30-10:00</v>
      </c>
      <c r="D236" s="10" t="s">
        <v>57</v>
      </c>
      <c r="E236" s="10">
        <f t="shared" si="133"/>
        <v>70</v>
      </c>
      <c r="F236" s="10">
        <f t="shared" ca="1" si="135"/>
        <v>0</v>
      </c>
      <c r="G236" s="10">
        <f t="shared" ca="1" si="136"/>
        <v>0</v>
      </c>
      <c r="H236" s="10">
        <f t="shared" ca="1" si="142"/>
        <v>0</v>
      </c>
      <c r="I236" s="10">
        <f t="shared" ca="1" si="137"/>
        <v>0</v>
      </c>
      <c r="J236" s="10" t="str">
        <f t="shared" ca="1" si="138"/>
        <v>Sunday08:30-10:000</v>
      </c>
      <c r="K236" s="10" t="str">
        <f t="shared" ca="1" si="139"/>
        <v>Sunday08:30-10:000</v>
      </c>
      <c r="L236" s="14">
        <f t="shared" ca="1" si="123"/>
        <v>26</v>
      </c>
      <c r="M236" s="19" t="str">
        <f t="shared" ca="1" si="140"/>
        <v/>
      </c>
      <c r="N236" s="19"/>
      <c r="O236" s="19" t="str">
        <f t="shared" ca="1" si="141"/>
        <v>0
0 --- 0</v>
      </c>
    </row>
    <row r="237" spans="1:15" x14ac:dyDescent="0.2">
      <c r="A237" s="10">
        <v>227</v>
      </c>
      <c r="B237" s="10" t="s">
        <v>12</v>
      </c>
      <c r="C237" s="10" t="str">
        <f t="shared" si="134"/>
        <v>08:30-10:00</v>
      </c>
      <c r="D237" s="10" t="s">
        <v>57</v>
      </c>
      <c r="E237" s="10">
        <f t="shared" si="133"/>
        <v>71</v>
      </c>
      <c r="F237" s="10">
        <f t="shared" ca="1" si="135"/>
        <v>0</v>
      </c>
      <c r="G237" s="10">
        <f t="shared" ca="1" si="136"/>
        <v>0</v>
      </c>
      <c r="H237" s="10">
        <f t="shared" ca="1" si="142"/>
        <v>0</v>
      </c>
      <c r="I237" s="10">
        <f t="shared" ca="1" si="137"/>
        <v>0</v>
      </c>
      <c r="J237" s="10" t="str">
        <f t="shared" ca="1" si="138"/>
        <v>Sunday08:30-10:000</v>
      </c>
      <c r="K237" s="10" t="str">
        <f t="shared" ca="1" si="139"/>
        <v>Sunday08:30-10:000</v>
      </c>
      <c r="L237" s="14">
        <f t="shared" ca="1" si="123"/>
        <v>26</v>
      </c>
      <c r="M237" s="19" t="str">
        <f t="shared" ca="1" si="140"/>
        <v/>
      </c>
      <c r="N237" s="19"/>
      <c r="O237" s="19" t="str">
        <f t="shared" ca="1" si="141"/>
        <v>0
0 --- 0</v>
      </c>
    </row>
    <row r="238" spans="1:15" x14ac:dyDescent="0.2">
      <c r="A238" s="10">
        <v>228</v>
      </c>
      <c r="B238" s="10" t="s">
        <v>12</v>
      </c>
      <c r="C238" s="10" t="str">
        <f t="shared" si="134"/>
        <v>08:30-10:00</v>
      </c>
      <c r="D238" s="10" t="s">
        <v>57</v>
      </c>
      <c r="E238" s="10">
        <f t="shared" si="133"/>
        <v>72</v>
      </c>
      <c r="F238" s="10" t="str">
        <f t="shared" ca="1" si="135"/>
        <v>Monday</v>
      </c>
      <c r="G238" s="10">
        <f t="shared" ca="1" si="136"/>
        <v>0</v>
      </c>
      <c r="H238" s="10">
        <f ca="1">INDIRECT(CONCATENATE("Sheet1!",CHAR(CODE(D238)+2),E238),1)</f>
        <v>0</v>
      </c>
      <c r="I238" s="10">
        <f t="shared" ca="1" si="137"/>
        <v>0</v>
      </c>
      <c r="J238" s="10" t="str">
        <f t="shared" ca="1" si="138"/>
        <v>Sunday08:30-10:000</v>
      </c>
      <c r="K238" s="10" t="str">
        <f t="shared" ca="1" si="139"/>
        <v>Sunday08:30-10:000</v>
      </c>
      <c r="L238" s="14">
        <f t="shared" ca="1" si="123"/>
        <v>26</v>
      </c>
      <c r="M238" s="19" t="str">
        <f t="shared" ca="1" si="140"/>
        <v/>
      </c>
      <c r="N238" s="19"/>
      <c r="O238" s="19" t="str">
        <f t="shared" ca="1" si="141"/>
        <v>0
Monday --- 0</v>
      </c>
    </row>
    <row r="239" spans="1:15" x14ac:dyDescent="0.2">
      <c r="A239" s="10">
        <v>229</v>
      </c>
      <c r="B239" s="10" t="s">
        <v>12</v>
      </c>
      <c r="C239" s="10" t="str">
        <f t="shared" si="134"/>
        <v>08:30-10:00</v>
      </c>
      <c r="D239" s="10" t="s">
        <v>57</v>
      </c>
      <c r="E239" s="10">
        <f t="shared" si="133"/>
        <v>73</v>
      </c>
      <c r="F239" s="10" t="str">
        <f t="shared" ca="1" si="135"/>
        <v>08:30-10:00</v>
      </c>
      <c r="G239" s="10">
        <f t="shared" ca="1" si="136"/>
        <v>0</v>
      </c>
      <c r="H239" s="10">
        <f ca="1">INDIRECT(CONCATENATE("Sheet1!",CHAR(CODE(D239)+2),E239),1)</f>
        <v>0</v>
      </c>
      <c r="I239" s="10">
        <f t="shared" ca="1" si="137"/>
        <v>0</v>
      </c>
      <c r="J239" s="10" t="str">
        <f t="shared" ca="1" si="138"/>
        <v>Sunday08:30-10:000</v>
      </c>
      <c r="K239" s="10" t="str">
        <f t="shared" ca="1" si="139"/>
        <v>Sunday08:30-10:000</v>
      </c>
      <c r="L239" s="14">
        <f t="shared" ca="1" si="123"/>
        <v>26</v>
      </c>
      <c r="M239" s="19" t="str">
        <f t="shared" ca="1" si="140"/>
        <v/>
      </c>
      <c r="N239" s="19"/>
      <c r="O239" s="19" t="str">
        <f t="shared" ca="1" si="141"/>
        <v>0
08:30-10:00 --- 0</v>
      </c>
    </row>
    <row r="240" spans="1:15" x14ac:dyDescent="0.2">
      <c r="A240" s="10">
        <v>230</v>
      </c>
      <c r="B240" s="10" t="s">
        <v>12</v>
      </c>
      <c r="C240" s="10" t="str">
        <f t="shared" si="134"/>
        <v>08:30-10:00</v>
      </c>
      <c r="D240" s="10" t="s">
        <v>57</v>
      </c>
      <c r="E240" s="10">
        <f t="shared" si="133"/>
        <v>74</v>
      </c>
      <c r="F240" s="10" t="str">
        <f t="shared" ca="1" si="135"/>
        <v>Class</v>
      </c>
      <c r="G240" s="10" t="str">
        <f t="shared" ca="1" si="136"/>
        <v>Course</v>
      </c>
      <c r="H240" s="10">
        <f ca="1">INDIRECT(CONCATENATE("Sheet1!",CHAR(CODE(D240)+2),E240),1)</f>
        <v>0</v>
      </c>
      <c r="I240" s="10" t="str">
        <f t="shared" ca="1" si="137"/>
        <v>Course</v>
      </c>
      <c r="J240" s="10" t="str">
        <f t="shared" ca="1" si="138"/>
        <v>Sunday08:30-10:000</v>
      </c>
      <c r="K240" s="10" t="str">
        <f t="shared" ca="1" si="139"/>
        <v>Sunday08:30-10:00Course</v>
      </c>
      <c r="L240" s="14">
        <f t="shared" ca="1" si="123"/>
        <v>26</v>
      </c>
      <c r="M240" s="19" t="str">
        <f t="shared" ca="1" si="140"/>
        <v>ours</v>
      </c>
      <c r="N240" s="19"/>
      <c r="O240" s="19" t="str">
        <f t="shared" ca="1" si="141"/>
        <v>Course
Class --- 0</v>
      </c>
    </row>
    <row r="241" spans="1:15" x14ac:dyDescent="0.2">
      <c r="A241" s="10">
        <v>231</v>
      </c>
      <c r="B241" s="10" t="s">
        <v>12</v>
      </c>
      <c r="C241" s="10" t="str">
        <f t="shared" si="134"/>
        <v>08:30-10:00</v>
      </c>
      <c r="D241" s="10" t="s">
        <v>57</v>
      </c>
      <c r="E241" s="10">
        <f t="shared" si="133"/>
        <v>75</v>
      </c>
      <c r="F241" s="10">
        <f t="shared" ca="1" si="135"/>
        <v>701</v>
      </c>
      <c r="G241" s="10">
        <f t="shared" ca="1" si="136"/>
        <v>0</v>
      </c>
      <c r="H241" s="10" t="str">
        <f ca="1">INDIRECT(CONCATENATE("Sheet1!",CHAR(CODE(D241)+5),E241),1)</f>
        <v>AAM</v>
      </c>
      <c r="I241" s="10">
        <f t="shared" ca="1" si="137"/>
        <v>0</v>
      </c>
      <c r="J241" s="10" t="str">
        <f t="shared" ca="1" si="138"/>
        <v>Sunday08:30-10:00AAM</v>
      </c>
      <c r="K241" s="10" t="str">
        <f t="shared" ca="1" si="139"/>
        <v>Sunday08:30-10:000</v>
      </c>
      <c r="L241" s="14">
        <f t="shared" ca="1" si="123"/>
        <v>1</v>
      </c>
      <c r="M241" s="19" t="str">
        <f t="shared" ca="1" si="140"/>
        <v/>
      </c>
      <c r="N241" s="19"/>
      <c r="O241" s="19" t="str">
        <f t="shared" ca="1" si="141"/>
        <v>0
701 --- AAM</v>
      </c>
    </row>
    <row r="242" spans="1:15" x14ac:dyDescent="0.2">
      <c r="A242" s="10">
        <v>232</v>
      </c>
      <c r="B242" s="10" t="s">
        <v>12</v>
      </c>
      <c r="C242" s="10" t="str">
        <f t="shared" si="134"/>
        <v>08:30-10:00</v>
      </c>
      <c r="D242" s="10" t="s">
        <v>57</v>
      </c>
      <c r="E242" s="10">
        <f t="shared" si="133"/>
        <v>76</v>
      </c>
      <c r="F242" s="10">
        <f t="shared" ca="1" si="135"/>
        <v>702</v>
      </c>
      <c r="G242" s="10" t="str">
        <f t="shared" ca="1" si="136"/>
        <v>TE419(L4T1)B</v>
      </c>
      <c r="H242" s="10" t="str">
        <f ca="1">INDIRECT(CONCATENATE("Sheet1!",CHAR(CODE(D242)+5),E242),1)</f>
        <v>TAC</v>
      </c>
      <c r="I242" s="10" t="str">
        <f t="shared" ca="1" si="137"/>
        <v>(L4T1)B</v>
      </c>
      <c r="J242" s="10" t="str">
        <f t="shared" ca="1" si="138"/>
        <v>Sunday08:30-10:00TAC</v>
      </c>
      <c r="K242" s="10" t="str">
        <f t="shared" ca="1" si="139"/>
        <v>Sunday08:30-10:00(L4T1)B</v>
      </c>
      <c r="L242" s="14">
        <f t="shared" ca="1" si="123"/>
        <v>1</v>
      </c>
      <c r="M242" s="19" t="str">
        <f t="shared" ca="1" si="140"/>
        <v>L4T1</v>
      </c>
      <c r="N242" s="19"/>
      <c r="O242" s="19" t="str">
        <f t="shared" ca="1" si="141"/>
        <v>TE419(L4T1)B
702 --- TAC</v>
      </c>
    </row>
    <row r="243" spans="1:15" x14ac:dyDescent="0.2">
      <c r="A243" s="10">
        <v>233</v>
      </c>
      <c r="B243" s="10" t="s">
        <v>12</v>
      </c>
      <c r="C243" s="10" t="str">
        <f t="shared" ref="C243:C254" si="143">LOOKUP(D243,$L$1:$L$6,$K$1:$K$6)</f>
        <v>10:00-11:30</v>
      </c>
      <c r="D243" s="10" t="s">
        <v>58</v>
      </c>
      <c r="E243" s="10">
        <v>49</v>
      </c>
      <c r="F243" s="10">
        <f t="shared" ca="1" si="135"/>
        <v>0</v>
      </c>
      <c r="G243" s="10">
        <f t="shared" ca="1" si="136"/>
        <v>0</v>
      </c>
      <c r="H243" s="10">
        <f t="shared" ref="H243:H254" ca="1" si="144">INDIRECT(CONCATENATE("Sheet1!",CHAR(CODE(D243)+2),E243),1)</f>
        <v>0</v>
      </c>
      <c r="I243" s="10">
        <f t="shared" ref="I243:I254" ca="1" si="145">IFERROR(MID(G243,SEARCH("(",G243,1),12),G243)</f>
        <v>0</v>
      </c>
      <c r="J243" s="10" t="str">
        <f t="shared" ref="J243:J254" ca="1" si="146">CONCATENATE(B243,C243,H243)</f>
        <v>Sunday10:00-11:300</v>
      </c>
      <c r="K243" s="10" t="str">
        <f t="shared" ref="K243:K254" ca="1" si="147">CONCATENATE(B243,C243,I243)</f>
        <v>Sunday10:00-11:300</v>
      </c>
      <c r="L243" s="14">
        <f t="shared" ca="1" si="123"/>
        <v>25</v>
      </c>
      <c r="M243" s="19" t="str">
        <f t="shared" ref="M243:M254" ca="1" si="148">IFERROR(MID(I243,2,4),I243)</f>
        <v/>
      </c>
      <c r="N243" s="19"/>
      <c r="O243" s="19" t="str">
        <f t="shared" ref="O243:O254" ca="1" si="149">CONCATENATE(G243,CHAR(10),F243," --- ",H243)</f>
        <v>0
0 --- 0</v>
      </c>
    </row>
    <row r="244" spans="1:15" x14ac:dyDescent="0.2">
      <c r="A244" s="10">
        <v>234</v>
      </c>
      <c r="B244" s="10" t="s">
        <v>12</v>
      </c>
      <c r="C244" s="10" t="str">
        <f t="shared" si="143"/>
        <v>10:00-11:30</v>
      </c>
      <c r="D244" s="10" t="s">
        <v>58</v>
      </c>
      <c r="E244" s="10">
        <f>E243+1</f>
        <v>50</v>
      </c>
      <c r="F244" s="10">
        <f t="shared" ref="F244:F254" ca="1" si="150">INDIRECT(CONCATENATE("Sheet1!",CHAR(CODE(D244)),E244),1)</f>
        <v>0</v>
      </c>
      <c r="G244" s="10">
        <f t="shared" ref="G244:G254" ca="1" si="151">INDIRECT(CONCATENATE("Sheet1!",CHAR(CODE(D244)+1),E244),1)</f>
        <v>0</v>
      </c>
      <c r="H244" s="10">
        <f t="shared" ca="1" si="144"/>
        <v>0</v>
      </c>
      <c r="I244" s="10">
        <f t="shared" ca="1" si="145"/>
        <v>0</v>
      </c>
      <c r="J244" s="10" t="str">
        <f t="shared" ca="1" si="146"/>
        <v>Sunday10:00-11:300</v>
      </c>
      <c r="K244" s="10" t="str">
        <f t="shared" ca="1" si="147"/>
        <v>Sunday10:00-11:300</v>
      </c>
      <c r="L244" s="14">
        <f t="shared" ca="1" si="123"/>
        <v>25</v>
      </c>
      <c r="M244" s="19" t="str">
        <f t="shared" ca="1" si="148"/>
        <v/>
      </c>
      <c r="N244" s="19"/>
      <c r="O244" s="19" t="str">
        <f t="shared" ca="1" si="149"/>
        <v>0
0 --- 0</v>
      </c>
    </row>
    <row r="245" spans="1:15" x14ac:dyDescent="0.2">
      <c r="A245" s="10">
        <v>235</v>
      </c>
      <c r="B245" s="10" t="s">
        <v>12</v>
      </c>
      <c r="C245" s="10" t="str">
        <f t="shared" si="143"/>
        <v>10:00-11:30</v>
      </c>
      <c r="D245" s="10" t="s">
        <v>58</v>
      </c>
      <c r="E245" s="10">
        <f t="shared" ref="E245:E270" si="152">E244+1</f>
        <v>51</v>
      </c>
      <c r="F245" s="10">
        <f t="shared" ca="1" si="150"/>
        <v>0</v>
      </c>
      <c r="G245" s="10" t="str">
        <f t="shared" ca="1" si="151"/>
        <v>TE214(L2T1)A 10-12 PM</v>
      </c>
      <c r="H245" s="10" t="str">
        <f t="shared" ca="1" si="144"/>
        <v>SAS</v>
      </c>
      <c r="I245" s="10" t="str">
        <f t="shared" ca="1" si="145"/>
        <v>(L2T1)A 10-1</v>
      </c>
      <c r="J245" s="10" t="str">
        <f t="shared" ca="1" si="146"/>
        <v>Sunday10:00-11:30SAS</v>
      </c>
      <c r="K245" s="10" t="str">
        <f t="shared" ca="1" si="147"/>
        <v>Sunday10:00-11:30(L2T1)A 10-1</v>
      </c>
      <c r="L245" s="14">
        <f t="shared" ca="1" si="123"/>
        <v>1</v>
      </c>
      <c r="M245" s="19" t="str">
        <f t="shared" ca="1" si="148"/>
        <v>L2T1</v>
      </c>
      <c r="N245" s="19"/>
      <c r="O245" s="19" t="str">
        <f t="shared" ca="1" si="149"/>
        <v>TE214(L2T1)A 10-12 PM
0 --- SAS</v>
      </c>
    </row>
    <row r="246" spans="1:15" x14ac:dyDescent="0.2">
      <c r="A246" s="10">
        <v>236</v>
      </c>
      <c r="B246" s="10" t="s">
        <v>12</v>
      </c>
      <c r="C246" s="10" t="str">
        <f t="shared" si="143"/>
        <v>10:00-11:30</v>
      </c>
      <c r="D246" s="10" t="s">
        <v>58</v>
      </c>
      <c r="E246" s="10">
        <f t="shared" si="152"/>
        <v>52</v>
      </c>
      <c r="F246" s="10">
        <f t="shared" ca="1" si="150"/>
        <v>0</v>
      </c>
      <c r="G246" s="10">
        <f t="shared" ca="1" si="151"/>
        <v>0</v>
      </c>
      <c r="H246" s="10">
        <f t="shared" ca="1" si="144"/>
        <v>0</v>
      </c>
      <c r="I246" s="10">
        <f t="shared" ca="1" si="145"/>
        <v>0</v>
      </c>
      <c r="J246" s="10" t="str">
        <f t="shared" ca="1" si="146"/>
        <v>Sunday10:00-11:300</v>
      </c>
      <c r="K246" s="10" t="str">
        <f t="shared" ca="1" si="147"/>
        <v>Sunday10:00-11:300</v>
      </c>
      <c r="L246" s="14">
        <f t="shared" ca="1" si="123"/>
        <v>25</v>
      </c>
      <c r="M246" s="19" t="str">
        <f t="shared" ca="1" si="148"/>
        <v/>
      </c>
      <c r="N246" s="19"/>
      <c r="O246" s="19" t="str">
        <f t="shared" ca="1" si="149"/>
        <v>0
0 --- 0</v>
      </c>
    </row>
    <row r="247" spans="1:15" x14ac:dyDescent="0.2">
      <c r="A247" s="10">
        <v>237</v>
      </c>
      <c r="B247" s="10" t="s">
        <v>12</v>
      </c>
      <c r="C247" s="10" t="str">
        <f t="shared" si="143"/>
        <v>10:00-11:30</v>
      </c>
      <c r="D247" s="10" t="s">
        <v>58</v>
      </c>
      <c r="E247" s="10">
        <f t="shared" si="152"/>
        <v>53</v>
      </c>
      <c r="F247" s="10">
        <f t="shared" ca="1" si="150"/>
        <v>0</v>
      </c>
      <c r="G247" s="10">
        <f t="shared" ca="1" si="151"/>
        <v>0</v>
      </c>
      <c r="H247" s="10">
        <f t="shared" ca="1" si="144"/>
        <v>0</v>
      </c>
      <c r="I247" s="10">
        <f t="shared" ca="1" si="145"/>
        <v>0</v>
      </c>
      <c r="J247" s="10" t="str">
        <f t="shared" ca="1" si="146"/>
        <v>Sunday10:00-11:300</v>
      </c>
      <c r="K247" s="10" t="str">
        <f t="shared" ca="1" si="147"/>
        <v>Sunday10:00-11:300</v>
      </c>
      <c r="L247" s="14">
        <f t="shared" ca="1" si="123"/>
        <v>25</v>
      </c>
      <c r="M247" s="19" t="str">
        <f t="shared" ca="1" si="148"/>
        <v/>
      </c>
      <c r="N247" s="19"/>
      <c r="O247" s="19" t="str">
        <f t="shared" ca="1" si="149"/>
        <v>0
0 --- 0</v>
      </c>
    </row>
    <row r="248" spans="1:15" x14ac:dyDescent="0.2">
      <c r="A248" s="10">
        <v>238</v>
      </c>
      <c r="B248" s="10" t="s">
        <v>12</v>
      </c>
      <c r="C248" s="10" t="str">
        <f t="shared" si="143"/>
        <v>10:00-11:30</v>
      </c>
      <c r="D248" s="10" t="s">
        <v>58</v>
      </c>
      <c r="E248" s="10">
        <f t="shared" si="152"/>
        <v>54</v>
      </c>
      <c r="F248" s="10">
        <f t="shared" ca="1" si="150"/>
        <v>0</v>
      </c>
      <c r="G248" s="10">
        <f t="shared" ca="1" si="151"/>
        <v>0</v>
      </c>
      <c r="H248" s="10">
        <f t="shared" ca="1" si="144"/>
        <v>0</v>
      </c>
      <c r="I248" s="10">
        <f t="shared" ca="1" si="145"/>
        <v>0</v>
      </c>
      <c r="J248" s="10" t="str">
        <f t="shared" ca="1" si="146"/>
        <v>Sunday10:00-11:300</v>
      </c>
      <c r="K248" s="10" t="str">
        <f t="shared" ca="1" si="147"/>
        <v>Sunday10:00-11:300</v>
      </c>
      <c r="L248" s="14">
        <f t="shared" ca="1" si="123"/>
        <v>25</v>
      </c>
      <c r="M248" s="19" t="str">
        <f t="shared" ca="1" si="148"/>
        <v/>
      </c>
      <c r="N248" s="19"/>
      <c r="O248" s="19" t="str">
        <f t="shared" ca="1" si="149"/>
        <v>0
0 --- 0</v>
      </c>
    </row>
    <row r="249" spans="1:15" x14ac:dyDescent="0.2">
      <c r="A249" s="10">
        <v>239</v>
      </c>
      <c r="B249" s="10" t="s">
        <v>12</v>
      </c>
      <c r="C249" s="10" t="str">
        <f t="shared" si="143"/>
        <v>10:00-11:30</v>
      </c>
      <c r="D249" s="10" t="s">
        <v>58</v>
      </c>
      <c r="E249" s="10">
        <f t="shared" si="152"/>
        <v>55</v>
      </c>
      <c r="F249" s="10">
        <f t="shared" ca="1" si="150"/>
        <v>0</v>
      </c>
      <c r="G249" s="10">
        <f t="shared" ca="1" si="151"/>
        <v>0</v>
      </c>
      <c r="H249" s="10">
        <f t="shared" ca="1" si="144"/>
        <v>0</v>
      </c>
      <c r="I249" s="10">
        <f t="shared" ca="1" si="145"/>
        <v>0</v>
      </c>
      <c r="J249" s="10" t="str">
        <f t="shared" ca="1" si="146"/>
        <v>Sunday10:00-11:300</v>
      </c>
      <c r="K249" s="10" t="str">
        <f t="shared" ca="1" si="147"/>
        <v>Sunday10:00-11:300</v>
      </c>
      <c r="L249" s="14">
        <f t="shared" ca="1" si="123"/>
        <v>25</v>
      </c>
      <c r="M249" s="19" t="str">
        <f t="shared" ca="1" si="148"/>
        <v/>
      </c>
      <c r="N249" s="19"/>
      <c r="O249" s="19" t="str">
        <f t="shared" ca="1" si="149"/>
        <v>0
0 --- 0</v>
      </c>
    </row>
    <row r="250" spans="1:15" x14ac:dyDescent="0.2">
      <c r="A250" s="10">
        <v>240</v>
      </c>
      <c r="B250" s="10" t="s">
        <v>12</v>
      </c>
      <c r="C250" s="10" t="str">
        <f t="shared" si="143"/>
        <v>10:00-11:30</v>
      </c>
      <c r="D250" s="10" t="s">
        <v>58</v>
      </c>
      <c r="E250" s="10">
        <f t="shared" si="152"/>
        <v>56</v>
      </c>
      <c r="F250" s="10">
        <f t="shared" ca="1" si="150"/>
        <v>0</v>
      </c>
      <c r="G250" s="10">
        <f t="shared" ca="1" si="151"/>
        <v>0</v>
      </c>
      <c r="H250" s="10">
        <f t="shared" ca="1" si="144"/>
        <v>0</v>
      </c>
      <c r="I250" s="10">
        <f t="shared" ca="1" si="145"/>
        <v>0</v>
      </c>
      <c r="J250" s="10" t="str">
        <f t="shared" ca="1" si="146"/>
        <v>Sunday10:00-11:300</v>
      </c>
      <c r="K250" s="10" t="str">
        <f t="shared" ca="1" si="147"/>
        <v>Sunday10:00-11:300</v>
      </c>
      <c r="L250" s="14">
        <f t="shared" ca="1" si="123"/>
        <v>25</v>
      </c>
      <c r="M250" s="19" t="str">
        <f t="shared" ca="1" si="148"/>
        <v/>
      </c>
      <c r="N250" s="19"/>
      <c r="O250" s="19" t="str">
        <f t="shared" ca="1" si="149"/>
        <v>0
0 --- 0</v>
      </c>
    </row>
    <row r="251" spans="1:15" x14ac:dyDescent="0.2">
      <c r="A251" s="10">
        <v>241</v>
      </c>
      <c r="B251" s="10" t="s">
        <v>12</v>
      </c>
      <c r="C251" s="10" t="str">
        <f t="shared" si="143"/>
        <v>10:00-11:30</v>
      </c>
      <c r="D251" s="10" t="s">
        <v>58</v>
      </c>
      <c r="E251" s="10">
        <f t="shared" si="152"/>
        <v>57</v>
      </c>
      <c r="F251" s="10">
        <f t="shared" ca="1" si="150"/>
        <v>0</v>
      </c>
      <c r="G251" s="10">
        <f t="shared" ca="1" si="151"/>
        <v>0</v>
      </c>
      <c r="H251" s="10">
        <f t="shared" ca="1" si="144"/>
        <v>0</v>
      </c>
      <c r="I251" s="10">
        <f t="shared" ca="1" si="145"/>
        <v>0</v>
      </c>
      <c r="J251" s="10" t="str">
        <f t="shared" ca="1" si="146"/>
        <v>Sunday10:00-11:300</v>
      </c>
      <c r="K251" s="10" t="str">
        <f t="shared" ca="1" si="147"/>
        <v>Sunday10:00-11:300</v>
      </c>
      <c r="L251" s="14">
        <f t="shared" ca="1" si="123"/>
        <v>25</v>
      </c>
      <c r="M251" s="19" t="str">
        <f t="shared" ca="1" si="148"/>
        <v/>
      </c>
      <c r="N251" s="19"/>
      <c r="O251" s="19" t="str">
        <f t="shared" ca="1" si="149"/>
        <v>0
0 --- 0</v>
      </c>
    </row>
    <row r="252" spans="1:15" x14ac:dyDescent="0.2">
      <c r="A252" s="10">
        <v>242</v>
      </c>
      <c r="B252" s="10" t="s">
        <v>12</v>
      </c>
      <c r="C252" s="10" t="str">
        <f t="shared" si="143"/>
        <v>10:00-11:30</v>
      </c>
      <c r="D252" s="10" t="s">
        <v>58</v>
      </c>
      <c r="E252" s="10">
        <f t="shared" si="152"/>
        <v>58</v>
      </c>
      <c r="F252" s="10">
        <f t="shared" ca="1" si="150"/>
        <v>0</v>
      </c>
      <c r="G252" s="10">
        <f t="shared" ca="1" si="151"/>
        <v>0</v>
      </c>
      <c r="H252" s="10">
        <f t="shared" ca="1" si="144"/>
        <v>0</v>
      </c>
      <c r="I252" s="10">
        <f t="shared" ca="1" si="145"/>
        <v>0</v>
      </c>
      <c r="J252" s="10" t="str">
        <f t="shared" ca="1" si="146"/>
        <v>Sunday10:00-11:300</v>
      </c>
      <c r="K252" s="10" t="str">
        <f t="shared" ca="1" si="147"/>
        <v>Sunday10:00-11:300</v>
      </c>
      <c r="L252" s="14">
        <f t="shared" ca="1" si="123"/>
        <v>25</v>
      </c>
      <c r="M252" s="19" t="str">
        <f t="shared" ca="1" si="148"/>
        <v/>
      </c>
      <c r="N252" s="19"/>
      <c r="O252" s="19" t="str">
        <f t="shared" ca="1" si="149"/>
        <v>0
0 --- 0</v>
      </c>
    </row>
    <row r="253" spans="1:15" x14ac:dyDescent="0.2">
      <c r="A253" s="10">
        <v>243</v>
      </c>
      <c r="B253" s="10" t="s">
        <v>12</v>
      </c>
      <c r="C253" s="10" t="str">
        <f t="shared" si="143"/>
        <v>10:00-11:30</v>
      </c>
      <c r="D253" s="10" t="s">
        <v>58</v>
      </c>
      <c r="E253" s="10">
        <f t="shared" si="152"/>
        <v>59</v>
      </c>
      <c r="F253" s="10">
        <f t="shared" ca="1" si="150"/>
        <v>0</v>
      </c>
      <c r="G253" s="10">
        <f t="shared" ca="1" si="151"/>
        <v>0</v>
      </c>
      <c r="H253" s="10">
        <f t="shared" ca="1" si="144"/>
        <v>0</v>
      </c>
      <c r="I253" s="10">
        <f t="shared" ca="1" si="145"/>
        <v>0</v>
      </c>
      <c r="J253" s="10" t="str">
        <f t="shared" ca="1" si="146"/>
        <v>Sunday10:00-11:300</v>
      </c>
      <c r="K253" s="10" t="str">
        <f t="shared" ca="1" si="147"/>
        <v>Sunday10:00-11:300</v>
      </c>
      <c r="L253" s="14">
        <f t="shared" ca="1" si="123"/>
        <v>25</v>
      </c>
      <c r="M253" s="19" t="str">
        <f t="shared" ca="1" si="148"/>
        <v/>
      </c>
      <c r="N253" s="19"/>
      <c r="O253" s="19" t="str">
        <f t="shared" ca="1" si="149"/>
        <v>0
0 --- 0</v>
      </c>
    </row>
    <row r="254" spans="1:15" x14ac:dyDescent="0.2">
      <c r="A254" s="10">
        <v>244</v>
      </c>
      <c r="B254" s="10" t="s">
        <v>12</v>
      </c>
      <c r="C254" s="10" t="str">
        <f t="shared" si="143"/>
        <v>10:00-11:30</v>
      </c>
      <c r="D254" s="10" t="s">
        <v>58</v>
      </c>
      <c r="E254" s="10">
        <f t="shared" si="152"/>
        <v>60</v>
      </c>
      <c r="F254" s="10">
        <f t="shared" ca="1" si="150"/>
        <v>0</v>
      </c>
      <c r="G254" s="10">
        <f t="shared" ca="1" si="151"/>
        <v>0</v>
      </c>
      <c r="H254" s="10">
        <f t="shared" ca="1" si="144"/>
        <v>0</v>
      </c>
      <c r="I254" s="10">
        <f t="shared" ca="1" si="145"/>
        <v>0</v>
      </c>
      <c r="J254" s="10" t="str">
        <f t="shared" ca="1" si="146"/>
        <v>Sunday10:00-11:300</v>
      </c>
      <c r="K254" s="10" t="str">
        <f t="shared" ca="1" si="147"/>
        <v>Sunday10:00-11:300</v>
      </c>
      <c r="L254" s="14">
        <f t="shared" ca="1" si="123"/>
        <v>25</v>
      </c>
      <c r="M254" s="19" t="str">
        <f t="shared" ca="1" si="148"/>
        <v/>
      </c>
      <c r="N254" s="19"/>
      <c r="O254" s="19" t="str">
        <f t="shared" ca="1" si="149"/>
        <v>0
0 --- 0</v>
      </c>
    </row>
    <row r="255" spans="1:15" x14ac:dyDescent="0.2">
      <c r="A255" s="10">
        <v>245</v>
      </c>
      <c r="B255" s="10" t="s">
        <v>12</v>
      </c>
      <c r="C255" s="10" t="str">
        <f t="shared" ref="C255:C270" si="153">LOOKUP(D255,$L$1:$L$6,$K$1:$K$6)</f>
        <v>10:00-11:30</v>
      </c>
      <c r="D255" s="10" t="s">
        <v>58</v>
      </c>
      <c r="E255" s="10">
        <f t="shared" si="152"/>
        <v>61</v>
      </c>
      <c r="F255" s="10">
        <f ca="1">INDIRECT(CONCATENATE("Sheet1!",CHAR(CODE(D255)),E255),1)</f>
        <v>0</v>
      </c>
      <c r="G255" s="10">
        <f ca="1">INDIRECT(CONCATENATE("Sheet1!",CHAR(CODE(D255)+1),E255),1)</f>
        <v>0</v>
      </c>
      <c r="H255" s="10">
        <f t="shared" ref="H255:H270" ca="1" si="154">INDIRECT(CONCATENATE("Sheet1!",CHAR(CODE(D255)+2),E255),1)</f>
        <v>0</v>
      </c>
      <c r="I255" s="10">
        <f t="shared" ref="I255:I270" ca="1" si="155">IFERROR(MID(G255,SEARCH("(",G255,1),12),G255)</f>
        <v>0</v>
      </c>
      <c r="J255" s="10" t="str">
        <f t="shared" ref="J255:J270" ca="1" si="156">CONCATENATE(B255,C255,H255)</f>
        <v>Sunday10:00-11:300</v>
      </c>
      <c r="K255" s="10" t="str">
        <f t="shared" ref="K255:K270" ca="1" si="157">CONCATENATE(B255,C255,I255)</f>
        <v>Sunday10:00-11:300</v>
      </c>
      <c r="L255" s="14">
        <f t="shared" ca="1" si="123"/>
        <v>25</v>
      </c>
      <c r="M255" s="19" t="str">
        <f t="shared" ref="M255:M270" ca="1" si="158">IFERROR(MID(I255,2,4),I255)</f>
        <v/>
      </c>
      <c r="N255" s="19"/>
      <c r="O255" s="19" t="str">
        <f t="shared" ref="O255:O270" ca="1" si="159">CONCATENATE(G255,CHAR(10),F255," --- ",H255)</f>
        <v>0
0 --- 0</v>
      </c>
    </row>
    <row r="256" spans="1:15" x14ac:dyDescent="0.2">
      <c r="A256" s="10">
        <v>246</v>
      </c>
      <c r="B256" s="10" t="s">
        <v>12</v>
      </c>
      <c r="C256" s="10" t="str">
        <f t="shared" si="153"/>
        <v>10:00-11:30</v>
      </c>
      <c r="D256" s="10" t="s">
        <v>58</v>
      </c>
      <c r="E256" s="10">
        <f t="shared" si="152"/>
        <v>62</v>
      </c>
      <c r="F256" s="10">
        <f ca="1">INDIRECT(CONCATENATE("Sheet1!",CHAR(CODE(D256)),E256),1)</f>
        <v>0</v>
      </c>
      <c r="G256" s="10">
        <f ca="1">INDIRECT(CONCATENATE("Sheet1!",CHAR(CODE(D256)+1),E256),1)</f>
        <v>0</v>
      </c>
      <c r="H256" s="10">
        <f t="shared" ca="1" si="154"/>
        <v>0</v>
      </c>
      <c r="I256" s="10">
        <f t="shared" ca="1" si="155"/>
        <v>0</v>
      </c>
      <c r="J256" s="10" t="str">
        <f t="shared" ca="1" si="156"/>
        <v>Sunday10:00-11:300</v>
      </c>
      <c r="K256" s="10" t="str">
        <f t="shared" ca="1" si="157"/>
        <v>Sunday10:00-11:300</v>
      </c>
      <c r="L256" s="14">
        <f t="shared" ca="1" si="123"/>
        <v>25</v>
      </c>
      <c r="M256" s="19" t="str">
        <f t="shared" ca="1" si="158"/>
        <v/>
      </c>
      <c r="N256" s="19"/>
      <c r="O256" s="19" t="str">
        <f t="shared" ca="1" si="159"/>
        <v>0
0 --- 0</v>
      </c>
    </row>
    <row r="257" spans="1:15" x14ac:dyDescent="0.2">
      <c r="A257" s="10">
        <v>247</v>
      </c>
      <c r="B257" s="10" t="s">
        <v>12</v>
      </c>
      <c r="C257" s="10" t="str">
        <f t="shared" si="153"/>
        <v>10:00-11:30</v>
      </c>
      <c r="D257" s="10" t="s">
        <v>58</v>
      </c>
      <c r="E257" s="10">
        <f t="shared" si="152"/>
        <v>63</v>
      </c>
      <c r="F257" s="10">
        <f ca="1">INDIRECT(CONCATENATE("Sheet1!",CHAR(CODE(D257)-3),E257),1)</f>
        <v>0</v>
      </c>
      <c r="G257" s="10">
        <f ca="1">INDIRECT(CONCATENATE("Sheet1!",CHAR(CODE(D257)-2),E257),1)</f>
        <v>0</v>
      </c>
      <c r="H257" s="10">
        <f t="shared" ca="1" si="154"/>
        <v>0</v>
      </c>
      <c r="I257" s="10">
        <f t="shared" ca="1" si="155"/>
        <v>0</v>
      </c>
      <c r="J257" s="10" t="str">
        <f t="shared" ca="1" si="156"/>
        <v>Sunday10:00-11:300</v>
      </c>
      <c r="K257" s="10" t="str">
        <f t="shared" ca="1" si="157"/>
        <v>Sunday10:00-11:300</v>
      </c>
      <c r="L257" s="14">
        <f t="shared" ca="1" si="123"/>
        <v>25</v>
      </c>
      <c r="M257" s="19" t="str">
        <f t="shared" ca="1" si="158"/>
        <v/>
      </c>
      <c r="N257" s="19"/>
      <c r="O257" s="19" t="str">
        <f t="shared" ca="1" si="159"/>
        <v>0
0 --- 0</v>
      </c>
    </row>
    <row r="258" spans="1:15" x14ac:dyDescent="0.2">
      <c r="A258" s="10">
        <v>248</v>
      </c>
      <c r="B258" s="10" t="s">
        <v>12</v>
      </c>
      <c r="C258" s="10" t="str">
        <f t="shared" si="153"/>
        <v>10:00-11:30</v>
      </c>
      <c r="D258" s="10" t="s">
        <v>58</v>
      </c>
      <c r="E258" s="10">
        <f t="shared" si="152"/>
        <v>64</v>
      </c>
      <c r="F258" s="10">
        <f t="shared" ref="F258:F270" ca="1" si="160">INDIRECT(CONCATENATE("Sheet1!",CHAR(CODE(D258)-3),E258),1)</f>
        <v>0</v>
      </c>
      <c r="G258" s="10">
        <f t="shared" ref="G258:G270" ca="1" si="161">INDIRECT(CONCATENATE("Sheet1!",CHAR(CODE(D258)-2),E258),1)</f>
        <v>0</v>
      </c>
      <c r="H258" s="10">
        <f t="shared" ca="1" si="154"/>
        <v>0</v>
      </c>
      <c r="I258" s="10">
        <f t="shared" ca="1" si="155"/>
        <v>0</v>
      </c>
      <c r="J258" s="10" t="str">
        <f t="shared" ca="1" si="156"/>
        <v>Sunday10:00-11:300</v>
      </c>
      <c r="K258" s="10" t="str">
        <f t="shared" ca="1" si="157"/>
        <v>Sunday10:00-11:300</v>
      </c>
      <c r="L258" s="14">
        <f t="shared" ca="1" si="123"/>
        <v>25</v>
      </c>
      <c r="M258" s="19" t="str">
        <f t="shared" ca="1" si="158"/>
        <v/>
      </c>
      <c r="N258" s="19"/>
      <c r="O258" s="19" t="str">
        <f t="shared" ca="1" si="159"/>
        <v>0
0 --- 0</v>
      </c>
    </row>
    <row r="259" spans="1:15" x14ac:dyDescent="0.2">
      <c r="A259" s="10">
        <v>249</v>
      </c>
      <c r="B259" s="10" t="s">
        <v>12</v>
      </c>
      <c r="C259" s="10" t="str">
        <f t="shared" si="153"/>
        <v>10:00-11:30</v>
      </c>
      <c r="D259" s="10" t="s">
        <v>58</v>
      </c>
      <c r="E259" s="10">
        <f t="shared" si="152"/>
        <v>65</v>
      </c>
      <c r="F259" s="10">
        <f t="shared" ca="1" si="160"/>
        <v>0</v>
      </c>
      <c r="G259" s="10">
        <f t="shared" ca="1" si="161"/>
        <v>0</v>
      </c>
      <c r="H259" s="10">
        <f t="shared" ca="1" si="154"/>
        <v>0</v>
      </c>
      <c r="I259" s="10">
        <f t="shared" ca="1" si="155"/>
        <v>0</v>
      </c>
      <c r="J259" s="10" t="str">
        <f t="shared" ca="1" si="156"/>
        <v>Sunday10:00-11:300</v>
      </c>
      <c r="K259" s="10" t="str">
        <f t="shared" ca="1" si="157"/>
        <v>Sunday10:00-11:300</v>
      </c>
      <c r="L259" s="14">
        <f t="shared" ca="1" si="123"/>
        <v>25</v>
      </c>
      <c r="M259" s="19" t="str">
        <f t="shared" ca="1" si="158"/>
        <v/>
      </c>
      <c r="N259" s="19"/>
      <c r="O259" s="19" t="str">
        <f t="shared" ca="1" si="159"/>
        <v>0
0 --- 0</v>
      </c>
    </row>
    <row r="260" spans="1:15" x14ac:dyDescent="0.2">
      <c r="A260" s="10">
        <v>250</v>
      </c>
      <c r="B260" s="10" t="s">
        <v>12</v>
      </c>
      <c r="C260" s="10" t="str">
        <f t="shared" si="153"/>
        <v>10:00-11:30</v>
      </c>
      <c r="D260" s="10" t="s">
        <v>58</v>
      </c>
      <c r="E260" s="10">
        <f t="shared" si="152"/>
        <v>66</v>
      </c>
      <c r="F260" s="10">
        <f t="shared" ca="1" si="160"/>
        <v>0</v>
      </c>
      <c r="G260" s="10">
        <f t="shared" ca="1" si="161"/>
        <v>0</v>
      </c>
      <c r="H260" s="10">
        <f t="shared" ca="1" si="154"/>
        <v>0</v>
      </c>
      <c r="I260" s="10">
        <f t="shared" ca="1" si="155"/>
        <v>0</v>
      </c>
      <c r="J260" s="10" t="str">
        <f t="shared" ca="1" si="156"/>
        <v>Sunday10:00-11:300</v>
      </c>
      <c r="K260" s="10" t="str">
        <f t="shared" ca="1" si="157"/>
        <v>Sunday10:00-11:300</v>
      </c>
      <c r="L260" s="14">
        <f t="shared" ca="1" si="123"/>
        <v>25</v>
      </c>
      <c r="M260" s="19" t="str">
        <f t="shared" ca="1" si="158"/>
        <v/>
      </c>
      <c r="N260" s="19"/>
      <c r="O260" s="19" t="str">
        <f t="shared" ca="1" si="159"/>
        <v>0
0 --- 0</v>
      </c>
    </row>
    <row r="261" spans="1:15" x14ac:dyDescent="0.2">
      <c r="A261" s="10">
        <v>251</v>
      </c>
      <c r="B261" s="10" t="s">
        <v>12</v>
      </c>
      <c r="C261" s="10" t="str">
        <f t="shared" si="153"/>
        <v>10:00-11:30</v>
      </c>
      <c r="D261" s="10" t="s">
        <v>58</v>
      </c>
      <c r="E261" s="10">
        <f t="shared" si="152"/>
        <v>67</v>
      </c>
      <c r="F261" s="10">
        <f t="shared" ca="1" si="160"/>
        <v>0</v>
      </c>
      <c r="G261" s="10">
        <f t="shared" ca="1" si="161"/>
        <v>0</v>
      </c>
      <c r="H261" s="10">
        <f t="shared" ca="1" si="154"/>
        <v>0</v>
      </c>
      <c r="I261" s="10">
        <f t="shared" ca="1" si="155"/>
        <v>0</v>
      </c>
      <c r="J261" s="10" t="str">
        <f t="shared" ca="1" si="156"/>
        <v>Sunday10:00-11:300</v>
      </c>
      <c r="K261" s="10" t="str">
        <f t="shared" ca="1" si="157"/>
        <v>Sunday10:00-11:300</v>
      </c>
      <c r="L261" s="14">
        <f t="shared" ca="1" si="123"/>
        <v>25</v>
      </c>
      <c r="M261" s="19" t="str">
        <f t="shared" ca="1" si="158"/>
        <v/>
      </c>
      <c r="N261" s="19"/>
      <c r="O261" s="19" t="str">
        <f t="shared" ca="1" si="159"/>
        <v>0
0 --- 0</v>
      </c>
    </row>
    <row r="262" spans="1:15" x14ac:dyDescent="0.2">
      <c r="A262" s="10">
        <v>252</v>
      </c>
      <c r="B262" s="10" t="s">
        <v>12</v>
      </c>
      <c r="C262" s="10" t="str">
        <f t="shared" si="153"/>
        <v>10:00-11:30</v>
      </c>
      <c r="D262" s="10" t="s">
        <v>58</v>
      </c>
      <c r="E262" s="10">
        <f t="shared" si="152"/>
        <v>68</v>
      </c>
      <c r="F262" s="10">
        <f t="shared" ca="1" si="160"/>
        <v>0</v>
      </c>
      <c r="G262" s="10">
        <f t="shared" ca="1" si="161"/>
        <v>0</v>
      </c>
      <c r="H262" s="10">
        <f t="shared" ca="1" si="154"/>
        <v>0</v>
      </c>
      <c r="I262" s="10">
        <f t="shared" ca="1" si="155"/>
        <v>0</v>
      </c>
      <c r="J262" s="10" t="str">
        <f t="shared" ca="1" si="156"/>
        <v>Sunday10:00-11:300</v>
      </c>
      <c r="K262" s="10" t="str">
        <f t="shared" ca="1" si="157"/>
        <v>Sunday10:00-11:300</v>
      </c>
      <c r="L262" s="14">
        <f t="shared" ca="1" si="123"/>
        <v>25</v>
      </c>
      <c r="M262" s="19" t="str">
        <f t="shared" ca="1" si="158"/>
        <v/>
      </c>
      <c r="N262" s="19"/>
      <c r="O262" s="19" t="str">
        <f t="shared" ca="1" si="159"/>
        <v>0
0 --- 0</v>
      </c>
    </row>
    <row r="263" spans="1:15" x14ac:dyDescent="0.2">
      <c r="A263" s="10">
        <v>253</v>
      </c>
      <c r="B263" s="10" t="s">
        <v>12</v>
      </c>
      <c r="C263" s="10" t="str">
        <f t="shared" si="153"/>
        <v>10:00-11:30</v>
      </c>
      <c r="D263" s="10" t="s">
        <v>58</v>
      </c>
      <c r="E263" s="10">
        <f t="shared" si="152"/>
        <v>69</v>
      </c>
      <c r="F263" s="10">
        <f t="shared" ca="1" si="160"/>
        <v>0</v>
      </c>
      <c r="G263" s="10">
        <f t="shared" ca="1" si="161"/>
        <v>0</v>
      </c>
      <c r="H263" s="10">
        <f t="shared" ca="1" si="154"/>
        <v>0</v>
      </c>
      <c r="I263" s="10">
        <f t="shared" ca="1" si="155"/>
        <v>0</v>
      </c>
      <c r="J263" s="10" t="str">
        <f t="shared" ca="1" si="156"/>
        <v>Sunday10:00-11:300</v>
      </c>
      <c r="K263" s="10" t="str">
        <f t="shared" ca="1" si="157"/>
        <v>Sunday10:00-11:300</v>
      </c>
      <c r="L263" s="14">
        <f t="shared" ca="1" si="123"/>
        <v>25</v>
      </c>
      <c r="M263" s="19" t="str">
        <f t="shared" ca="1" si="158"/>
        <v/>
      </c>
      <c r="N263" s="19"/>
      <c r="O263" s="19" t="str">
        <f t="shared" ca="1" si="159"/>
        <v>0
0 --- 0</v>
      </c>
    </row>
    <row r="264" spans="1:15" x14ac:dyDescent="0.2">
      <c r="A264" s="10">
        <v>254</v>
      </c>
      <c r="B264" s="10" t="s">
        <v>12</v>
      </c>
      <c r="C264" s="10" t="str">
        <f t="shared" si="153"/>
        <v>10:00-11:30</v>
      </c>
      <c r="D264" s="10" t="s">
        <v>58</v>
      </c>
      <c r="E264" s="10">
        <f t="shared" si="152"/>
        <v>70</v>
      </c>
      <c r="F264" s="10">
        <f t="shared" ca="1" si="160"/>
        <v>0</v>
      </c>
      <c r="G264" s="10">
        <f t="shared" ca="1" si="161"/>
        <v>0</v>
      </c>
      <c r="H264" s="10">
        <f t="shared" ca="1" si="154"/>
        <v>0</v>
      </c>
      <c r="I264" s="10">
        <f t="shared" ca="1" si="155"/>
        <v>0</v>
      </c>
      <c r="J264" s="10" t="str">
        <f t="shared" ca="1" si="156"/>
        <v>Sunday10:00-11:300</v>
      </c>
      <c r="K264" s="10" t="str">
        <f t="shared" ca="1" si="157"/>
        <v>Sunday10:00-11:300</v>
      </c>
      <c r="L264" s="14">
        <f t="shared" ca="1" si="123"/>
        <v>25</v>
      </c>
      <c r="M264" s="19" t="str">
        <f t="shared" ca="1" si="158"/>
        <v/>
      </c>
      <c r="N264" s="19"/>
      <c r="O264" s="19" t="str">
        <f t="shared" ca="1" si="159"/>
        <v>0
0 --- 0</v>
      </c>
    </row>
    <row r="265" spans="1:15" x14ac:dyDescent="0.2">
      <c r="A265" s="10">
        <v>255</v>
      </c>
      <c r="B265" s="10" t="s">
        <v>12</v>
      </c>
      <c r="C265" s="10" t="str">
        <f t="shared" si="153"/>
        <v>10:00-11:30</v>
      </c>
      <c r="D265" s="10" t="s">
        <v>58</v>
      </c>
      <c r="E265" s="10">
        <f t="shared" si="152"/>
        <v>71</v>
      </c>
      <c r="F265" s="10">
        <f t="shared" ca="1" si="160"/>
        <v>0</v>
      </c>
      <c r="G265" s="10">
        <f t="shared" ca="1" si="161"/>
        <v>0</v>
      </c>
      <c r="H265" s="10">
        <f t="shared" ca="1" si="154"/>
        <v>0</v>
      </c>
      <c r="I265" s="10">
        <f t="shared" ca="1" si="155"/>
        <v>0</v>
      </c>
      <c r="J265" s="10" t="str">
        <f t="shared" ca="1" si="156"/>
        <v>Sunday10:00-11:300</v>
      </c>
      <c r="K265" s="10" t="str">
        <f t="shared" ca="1" si="157"/>
        <v>Sunday10:00-11:300</v>
      </c>
      <c r="L265" s="14">
        <f t="shared" ca="1" si="123"/>
        <v>25</v>
      </c>
      <c r="M265" s="19" t="str">
        <f t="shared" ca="1" si="158"/>
        <v/>
      </c>
      <c r="N265" s="19"/>
      <c r="O265" s="19" t="str">
        <f t="shared" ca="1" si="159"/>
        <v>0
0 --- 0</v>
      </c>
    </row>
    <row r="266" spans="1:15" x14ac:dyDescent="0.2">
      <c r="A266" s="10">
        <v>256</v>
      </c>
      <c r="B266" s="10" t="s">
        <v>12</v>
      </c>
      <c r="C266" s="10" t="str">
        <f t="shared" si="153"/>
        <v>10:00-11:30</v>
      </c>
      <c r="D266" s="10" t="s">
        <v>58</v>
      </c>
      <c r="E266" s="10">
        <f t="shared" si="152"/>
        <v>72</v>
      </c>
      <c r="F266" s="10" t="str">
        <f t="shared" ca="1" si="160"/>
        <v>Monday</v>
      </c>
      <c r="G266" s="10">
        <f t="shared" ca="1" si="161"/>
        <v>0</v>
      </c>
      <c r="H266" s="10">
        <f t="shared" ca="1" si="154"/>
        <v>0</v>
      </c>
      <c r="I266" s="10">
        <f t="shared" ca="1" si="155"/>
        <v>0</v>
      </c>
      <c r="J266" s="10" t="str">
        <f t="shared" ca="1" si="156"/>
        <v>Sunday10:00-11:300</v>
      </c>
      <c r="K266" s="10" t="str">
        <f t="shared" ca="1" si="157"/>
        <v>Sunday10:00-11:300</v>
      </c>
      <c r="L266" s="14">
        <f t="shared" ca="1" si="123"/>
        <v>25</v>
      </c>
      <c r="M266" s="19" t="str">
        <f t="shared" ca="1" si="158"/>
        <v/>
      </c>
      <c r="N266" s="19"/>
      <c r="O266" s="19" t="str">
        <f t="shared" ca="1" si="159"/>
        <v>0
Monday --- 0</v>
      </c>
    </row>
    <row r="267" spans="1:15" x14ac:dyDescent="0.2">
      <c r="A267" s="10">
        <v>257</v>
      </c>
      <c r="B267" s="10" t="s">
        <v>12</v>
      </c>
      <c r="C267" s="10" t="str">
        <f t="shared" si="153"/>
        <v>10:00-11:30</v>
      </c>
      <c r="D267" s="10" t="s">
        <v>58</v>
      </c>
      <c r="E267" s="10">
        <f t="shared" si="152"/>
        <v>73</v>
      </c>
      <c r="F267" s="10" t="str">
        <f t="shared" ca="1" si="160"/>
        <v>08:30-10:00</v>
      </c>
      <c r="G267" s="10">
        <f t="shared" ca="1" si="161"/>
        <v>0</v>
      </c>
      <c r="H267" s="10">
        <f t="shared" ca="1" si="154"/>
        <v>0</v>
      </c>
      <c r="I267" s="10">
        <f t="shared" ca="1" si="155"/>
        <v>0</v>
      </c>
      <c r="J267" s="10" t="str">
        <f t="shared" ca="1" si="156"/>
        <v>Sunday10:00-11:300</v>
      </c>
      <c r="K267" s="10" t="str">
        <f t="shared" ca="1" si="157"/>
        <v>Sunday10:00-11:300</v>
      </c>
      <c r="L267" s="14">
        <f t="shared" ref="L267:L330" ca="1" si="162">COUNTIFS($J$11:$J$1051,J267)</f>
        <v>25</v>
      </c>
      <c r="M267" s="19" t="str">
        <f t="shared" ca="1" si="158"/>
        <v/>
      </c>
      <c r="N267" s="19"/>
      <c r="O267" s="19" t="str">
        <f t="shared" ca="1" si="159"/>
        <v>0
08:30-10:00 --- 0</v>
      </c>
    </row>
    <row r="268" spans="1:15" x14ac:dyDescent="0.2">
      <c r="A268" s="10">
        <v>258</v>
      </c>
      <c r="B268" s="10" t="s">
        <v>12</v>
      </c>
      <c r="C268" s="10" t="str">
        <f t="shared" si="153"/>
        <v>10:00-11:30</v>
      </c>
      <c r="D268" s="10" t="s">
        <v>58</v>
      </c>
      <c r="E268" s="10">
        <f t="shared" si="152"/>
        <v>74</v>
      </c>
      <c r="F268" s="10" t="str">
        <f t="shared" ca="1" si="160"/>
        <v>Class</v>
      </c>
      <c r="G268" s="10" t="str">
        <f t="shared" ca="1" si="161"/>
        <v>Course</v>
      </c>
      <c r="H268" s="10">
        <f t="shared" ca="1" si="154"/>
        <v>0</v>
      </c>
      <c r="I268" s="10" t="str">
        <f t="shared" ca="1" si="155"/>
        <v>Course</v>
      </c>
      <c r="J268" s="10" t="str">
        <f t="shared" ca="1" si="156"/>
        <v>Sunday10:00-11:300</v>
      </c>
      <c r="K268" s="10" t="str">
        <f t="shared" ca="1" si="157"/>
        <v>Sunday10:00-11:30Course</v>
      </c>
      <c r="L268" s="14">
        <f t="shared" ca="1" si="162"/>
        <v>25</v>
      </c>
      <c r="M268" s="19" t="str">
        <f t="shared" ca="1" si="158"/>
        <v>ours</v>
      </c>
      <c r="N268" s="19"/>
      <c r="O268" s="19" t="str">
        <f t="shared" ca="1" si="159"/>
        <v>Course
Class --- 0</v>
      </c>
    </row>
    <row r="269" spans="1:15" x14ac:dyDescent="0.2">
      <c r="A269" s="10">
        <v>259</v>
      </c>
      <c r="B269" s="10" t="s">
        <v>12</v>
      </c>
      <c r="C269" s="10" t="str">
        <f t="shared" si="153"/>
        <v>10:00-11:30</v>
      </c>
      <c r="D269" s="10" t="s">
        <v>58</v>
      </c>
      <c r="E269" s="10">
        <f t="shared" si="152"/>
        <v>75</v>
      </c>
      <c r="F269" s="10">
        <f t="shared" ca="1" si="160"/>
        <v>701</v>
      </c>
      <c r="G269" s="10">
        <f t="shared" ca="1" si="161"/>
        <v>0</v>
      </c>
      <c r="H269" s="10" t="str">
        <f t="shared" ca="1" si="154"/>
        <v>AAM</v>
      </c>
      <c r="I269" s="10">
        <f t="shared" ca="1" si="155"/>
        <v>0</v>
      </c>
      <c r="J269" s="10" t="str">
        <f t="shared" ca="1" si="156"/>
        <v>Sunday10:00-11:30AAM</v>
      </c>
      <c r="K269" s="10" t="str">
        <f t="shared" ca="1" si="157"/>
        <v>Sunday10:00-11:300</v>
      </c>
      <c r="L269" s="14">
        <f t="shared" ca="1" si="162"/>
        <v>1</v>
      </c>
      <c r="M269" s="19" t="str">
        <f t="shared" ca="1" si="158"/>
        <v/>
      </c>
      <c r="N269" s="19"/>
      <c r="O269" s="19" t="str">
        <f t="shared" ca="1" si="159"/>
        <v>0
701 --- AAM</v>
      </c>
    </row>
    <row r="270" spans="1:15" x14ac:dyDescent="0.2">
      <c r="A270" s="10">
        <v>260</v>
      </c>
      <c r="B270" s="10" t="s">
        <v>12</v>
      </c>
      <c r="C270" s="10" t="str">
        <f t="shared" si="153"/>
        <v>10:00-11:30</v>
      </c>
      <c r="D270" s="10" t="s">
        <v>58</v>
      </c>
      <c r="E270" s="10">
        <f t="shared" si="152"/>
        <v>76</v>
      </c>
      <c r="F270" s="10">
        <f t="shared" ca="1" si="160"/>
        <v>702</v>
      </c>
      <c r="G270" s="10" t="str">
        <f t="shared" ca="1" si="161"/>
        <v>TE419(L4T1)B</v>
      </c>
      <c r="H270" s="10" t="str">
        <f t="shared" ca="1" si="154"/>
        <v>TAC</v>
      </c>
      <c r="I270" s="10" t="str">
        <f t="shared" ca="1" si="155"/>
        <v>(L4T1)B</v>
      </c>
      <c r="J270" s="10" t="str">
        <f t="shared" ca="1" si="156"/>
        <v>Sunday10:00-11:30TAC</v>
      </c>
      <c r="K270" s="10" t="str">
        <f t="shared" ca="1" si="157"/>
        <v>Sunday10:00-11:30(L4T1)B</v>
      </c>
      <c r="L270" s="14">
        <f t="shared" ca="1" si="162"/>
        <v>1</v>
      </c>
      <c r="M270" s="19" t="str">
        <f t="shared" ca="1" si="158"/>
        <v>L4T1</v>
      </c>
      <c r="N270" s="19"/>
      <c r="O270" s="19" t="str">
        <f t="shared" ca="1" si="159"/>
        <v>TE419(L4T1)B
702 --- TAC</v>
      </c>
    </row>
    <row r="271" spans="1:15" x14ac:dyDescent="0.2">
      <c r="A271" s="10">
        <v>261</v>
      </c>
      <c r="B271" s="10" t="s">
        <v>12</v>
      </c>
      <c r="C271" s="10" t="str">
        <f t="shared" ref="C271:C282" si="163">LOOKUP(D271,$L$1:$L$6,$K$1:$K$6)</f>
        <v>11:30-01:00</v>
      </c>
      <c r="D271" s="10" t="s">
        <v>59</v>
      </c>
      <c r="E271" s="10">
        <f>E243</f>
        <v>49</v>
      </c>
      <c r="F271" s="10" t="str">
        <f ca="1">INDIRECT(CONCATENATE("Sheet1!",CHAR(CODE(D271)),E271),1)</f>
        <v>L-Yarn2</v>
      </c>
      <c r="G271" s="10" t="str">
        <f ca="1">INDIRECT(CONCATENATE("Sheet1!",CHAR(CODE(D271)+1),E271),1)</f>
        <v>TE312(L3T1)C 11.30-1.30</v>
      </c>
      <c r="H271" s="10" t="str">
        <f t="shared" ref="H271:H283" ca="1" si="164">INDIRECT(CONCATENATE("Sheet1!",CHAR(CODE(D271)+2),E271),1)</f>
        <v>MR1</v>
      </c>
      <c r="I271" s="10" t="str">
        <f t="shared" ref="I271:I282" ca="1" si="165">IFERROR(MID(G271,SEARCH("(",G271,1),12),G271)</f>
        <v>(L3T1)C 11.3</v>
      </c>
      <c r="J271" s="10" t="str">
        <f t="shared" ref="J271:J282" ca="1" si="166">CONCATENATE(B271,C271,H271)</f>
        <v>Sunday11:30-01:00MR1</v>
      </c>
      <c r="K271" s="10" t="str">
        <f t="shared" ref="K271:K282" ca="1" si="167">CONCATENATE(B271,C271,I271)</f>
        <v>Sunday11:30-01:00(L3T1)C 11.3</v>
      </c>
      <c r="L271" s="14">
        <f t="shared" ca="1" si="162"/>
        <v>1</v>
      </c>
      <c r="M271" s="19" t="str">
        <f t="shared" ref="M271:M282" ca="1" si="168">IFERROR(MID(I271,2,4),I271)</f>
        <v>L3T1</v>
      </c>
      <c r="N271" s="19"/>
      <c r="O271" s="19" t="str">
        <f t="shared" ref="O271:O282" ca="1" si="169">CONCATENATE(G271,CHAR(10),F271," --- ",H271)</f>
        <v>TE312(L3T1)C 11.30-1.30
L-Yarn2 --- MR1</v>
      </c>
    </row>
    <row r="272" spans="1:15" x14ac:dyDescent="0.2">
      <c r="A272" s="10">
        <v>262</v>
      </c>
      <c r="B272" s="10" t="s">
        <v>12</v>
      </c>
      <c r="C272" s="10" t="str">
        <f t="shared" si="163"/>
        <v>11:30-01:00</v>
      </c>
      <c r="D272" s="10" t="s">
        <v>59</v>
      </c>
      <c r="E272" s="10">
        <f t="shared" ref="E272:E298" si="170">E271+1</f>
        <v>50</v>
      </c>
      <c r="F272" s="10" t="str">
        <f t="shared" ref="F272:F282" ca="1" si="171">INDIRECT(CONCATENATE("Sheet1!",CHAR(CODE(D272)),E272),1)</f>
        <v>L-Draw</v>
      </c>
      <c r="G272" s="10">
        <f t="shared" ref="G272:G282" ca="1" si="172">INDIRECT(CONCATENATE("Sheet1!",CHAR(CODE(D272)+1),E272),1)</f>
        <v>0</v>
      </c>
      <c r="H272" s="10">
        <f t="shared" ca="1" si="164"/>
        <v>0</v>
      </c>
      <c r="I272" s="10">
        <f t="shared" ca="1" si="165"/>
        <v>0</v>
      </c>
      <c r="J272" s="10" t="str">
        <f t="shared" ca="1" si="166"/>
        <v>Sunday11:30-01:000</v>
      </c>
      <c r="K272" s="10" t="str">
        <f t="shared" ca="1" si="167"/>
        <v>Sunday11:30-01:000</v>
      </c>
      <c r="L272" s="14">
        <f t="shared" ca="1" si="162"/>
        <v>25</v>
      </c>
      <c r="M272" s="19" t="str">
        <f t="shared" ca="1" si="168"/>
        <v/>
      </c>
      <c r="N272" s="19"/>
      <c r="O272" s="19" t="str">
        <f t="shared" ca="1" si="169"/>
        <v>0
L-Draw --- 0</v>
      </c>
    </row>
    <row r="273" spans="1:15" x14ac:dyDescent="0.2">
      <c r="A273" s="10">
        <v>263</v>
      </c>
      <c r="B273" s="10" t="s">
        <v>12</v>
      </c>
      <c r="C273" s="10" t="str">
        <f t="shared" si="163"/>
        <v>11:30-01:00</v>
      </c>
      <c r="D273" s="10" t="s">
        <v>59</v>
      </c>
      <c r="E273" s="10">
        <f t="shared" si="170"/>
        <v>51</v>
      </c>
      <c r="F273" s="10" t="str">
        <f t="shared" ca="1" si="171"/>
        <v>L-Fab</v>
      </c>
      <c r="G273" s="10">
        <f t="shared" ca="1" si="172"/>
        <v>0</v>
      </c>
      <c r="H273" s="10">
        <f t="shared" ca="1" si="164"/>
        <v>0</v>
      </c>
      <c r="I273" s="10">
        <f t="shared" ca="1" si="165"/>
        <v>0</v>
      </c>
      <c r="J273" s="10" t="str">
        <f t="shared" ca="1" si="166"/>
        <v>Sunday11:30-01:000</v>
      </c>
      <c r="K273" s="10" t="str">
        <f t="shared" ca="1" si="167"/>
        <v>Sunday11:30-01:000</v>
      </c>
      <c r="L273" s="14">
        <f t="shared" ca="1" si="162"/>
        <v>25</v>
      </c>
      <c r="M273" s="19" t="str">
        <f t="shared" ca="1" si="168"/>
        <v/>
      </c>
      <c r="N273" s="19"/>
      <c r="O273" s="19" t="str">
        <f t="shared" ca="1" si="169"/>
        <v>0
L-Fab --- 0</v>
      </c>
    </row>
    <row r="274" spans="1:15" x14ac:dyDescent="0.2">
      <c r="A274" s="10">
        <v>264</v>
      </c>
      <c r="B274" s="10" t="s">
        <v>12</v>
      </c>
      <c r="C274" s="10" t="str">
        <f t="shared" si="163"/>
        <v>11:30-01:00</v>
      </c>
      <c r="D274" s="10" t="s">
        <v>59</v>
      </c>
      <c r="E274" s="10">
        <f t="shared" si="170"/>
        <v>52</v>
      </c>
      <c r="F274" s="10" t="str">
        <f t="shared" ca="1" si="171"/>
        <v>L-Col</v>
      </c>
      <c r="G274" s="10">
        <f t="shared" ca="1" si="172"/>
        <v>0</v>
      </c>
      <c r="H274" s="10">
        <f t="shared" ca="1" si="164"/>
        <v>0</v>
      </c>
      <c r="I274" s="10">
        <f t="shared" ca="1" si="165"/>
        <v>0</v>
      </c>
      <c r="J274" s="10" t="str">
        <f t="shared" ca="1" si="166"/>
        <v>Sunday11:30-01:000</v>
      </c>
      <c r="K274" s="10" t="str">
        <f t="shared" ca="1" si="167"/>
        <v>Sunday11:30-01:000</v>
      </c>
      <c r="L274" s="14">
        <f t="shared" ca="1" si="162"/>
        <v>25</v>
      </c>
      <c r="M274" s="19" t="str">
        <f t="shared" ca="1" si="168"/>
        <v/>
      </c>
      <c r="N274" s="19"/>
      <c r="O274" s="19" t="str">
        <f t="shared" ca="1" si="169"/>
        <v>0
L-Col --- 0</v>
      </c>
    </row>
    <row r="275" spans="1:15" x14ac:dyDescent="0.2">
      <c r="A275" s="10">
        <v>265</v>
      </c>
      <c r="B275" s="10" t="s">
        <v>12</v>
      </c>
      <c r="C275" s="10" t="str">
        <f t="shared" si="163"/>
        <v>11:30-01:00</v>
      </c>
      <c r="D275" s="10" t="s">
        <v>59</v>
      </c>
      <c r="E275" s="10">
        <f t="shared" si="170"/>
        <v>53</v>
      </c>
      <c r="F275" s="10" t="str">
        <f t="shared" ca="1" si="171"/>
        <v>L-App</v>
      </c>
      <c r="G275" s="10">
        <f t="shared" ca="1" si="172"/>
        <v>0</v>
      </c>
      <c r="H275" s="10">
        <f t="shared" ca="1" si="164"/>
        <v>0</v>
      </c>
      <c r="I275" s="10">
        <f t="shared" ca="1" si="165"/>
        <v>0</v>
      </c>
      <c r="J275" s="10" t="str">
        <f t="shared" ca="1" si="166"/>
        <v>Sunday11:30-01:000</v>
      </c>
      <c r="K275" s="10" t="str">
        <f t="shared" ca="1" si="167"/>
        <v>Sunday11:30-01:000</v>
      </c>
      <c r="L275" s="14">
        <f t="shared" ca="1" si="162"/>
        <v>25</v>
      </c>
      <c r="M275" s="19" t="str">
        <f t="shared" ca="1" si="168"/>
        <v/>
      </c>
      <c r="N275" s="19"/>
      <c r="O275" s="19" t="str">
        <f t="shared" ca="1" si="169"/>
        <v>0
L-App --- 0</v>
      </c>
    </row>
    <row r="276" spans="1:15" x14ac:dyDescent="0.2">
      <c r="A276" s="10">
        <v>266</v>
      </c>
      <c r="B276" s="10" t="s">
        <v>12</v>
      </c>
      <c r="C276" s="10" t="str">
        <f t="shared" si="163"/>
        <v>11:30-01:00</v>
      </c>
      <c r="D276" s="10" t="s">
        <v>59</v>
      </c>
      <c r="E276" s="10">
        <f t="shared" si="170"/>
        <v>54</v>
      </c>
      <c r="F276" s="10" t="str">
        <f t="shared" ca="1" si="171"/>
        <v>L-QC1
708</v>
      </c>
      <c r="G276" s="10">
        <f t="shared" ca="1" si="172"/>
        <v>0</v>
      </c>
      <c r="H276" s="10">
        <f t="shared" ca="1" si="164"/>
        <v>0</v>
      </c>
      <c r="I276" s="10">
        <f t="shared" ca="1" si="165"/>
        <v>0</v>
      </c>
      <c r="J276" s="10" t="str">
        <f t="shared" ca="1" si="166"/>
        <v>Sunday11:30-01:000</v>
      </c>
      <c r="K276" s="10" t="str">
        <f t="shared" ca="1" si="167"/>
        <v>Sunday11:30-01:000</v>
      </c>
      <c r="L276" s="14">
        <f t="shared" ca="1" si="162"/>
        <v>25</v>
      </c>
      <c r="M276" s="19" t="str">
        <f t="shared" ca="1" si="168"/>
        <v/>
      </c>
      <c r="N276" s="19"/>
      <c r="O276" s="19" t="str">
        <f t="shared" ca="1" si="169"/>
        <v>0
L-QC1
708 --- 0</v>
      </c>
    </row>
    <row r="277" spans="1:15" x14ac:dyDescent="0.2">
      <c r="A277" s="10">
        <v>267</v>
      </c>
      <c r="B277" s="10" t="s">
        <v>12</v>
      </c>
      <c r="C277" s="10" t="str">
        <f t="shared" si="163"/>
        <v>11:30-01:00</v>
      </c>
      <c r="D277" s="10" t="s">
        <v>59</v>
      </c>
      <c r="E277" s="10">
        <f t="shared" si="170"/>
        <v>55</v>
      </c>
      <c r="F277" s="10" t="str">
        <f t="shared" ca="1" si="171"/>
        <v>L-QC2
709</v>
      </c>
      <c r="G277" s="10">
        <f t="shared" ca="1" si="172"/>
        <v>0</v>
      </c>
      <c r="H277" s="10">
        <f t="shared" ca="1" si="164"/>
        <v>0</v>
      </c>
      <c r="I277" s="10">
        <f t="shared" ca="1" si="165"/>
        <v>0</v>
      </c>
      <c r="J277" s="10" t="str">
        <f t="shared" ca="1" si="166"/>
        <v>Sunday11:30-01:000</v>
      </c>
      <c r="K277" s="10" t="str">
        <f t="shared" ca="1" si="167"/>
        <v>Sunday11:30-01:000</v>
      </c>
      <c r="L277" s="14">
        <f t="shared" ca="1" si="162"/>
        <v>25</v>
      </c>
      <c r="M277" s="19" t="str">
        <f t="shared" ca="1" si="168"/>
        <v/>
      </c>
      <c r="N277" s="19"/>
      <c r="O277" s="19" t="str">
        <f t="shared" ca="1" si="169"/>
        <v>0
L-QC2
709 --- 0</v>
      </c>
    </row>
    <row r="278" spans="1:15" x14ac:dyDescent="0.2">
      <c r="A278" s="10">
        <v>268</v>
      </c>
      <c r="B278" s="10" t="s">
        <v>12</v>
      </c>
      <c r="C278" s="10" t="str">
        <f t="shared" si="163"/>
        <v>11:30-01:00</v>
      </c>
      <c r="D278" s="10" t="s">
        <v>59</v>
      </c>
      <c r="E278" s="10">
        <f t="shared" si="170"/>
        <v>56</v>
      </c>
      <c r="F278" s="10" t="str">
        <f t="shared" ca="1" si="171"/>
        <v>L-QC1
708</v>
      </c>
      <c r="G278" s="10">
        <f t="shared" ca="1" si="172"/>
        <v>0</v>
      </c>
      <c r="H278" s="10">
        <f t="shared" ca="1" si="164"/>
        <v>0</v>
      </c>
      <c r="I278" s="10">
        <f t="shared" ca="1" si="165"/>
        <v>0</v>
      </c>
      <c r="J278" s="10" t="str">
        <f t="shared" ca="1" si="166"/>
        <v>Sunday11:30-01:000</v>
      </c>
      <c r="K278" s="10" t="str">
        <f t="shared" ca="1" si="167"/>
        <v>Sunday11:30-01:000</v>
      </c>
      <c r="L278" s="14">
        <f t="shared" ca="1" si="162"/>
        <v>25</v>
      </c>
      <c r="M278" s="19" t="str">
        <f t="shared" ca="1" si="168"/>
        <v/>
      </c>
      <c r="N278" s="19"/>
      <c r="O278" s="19" t="str">
        <f t="shared" ca="1" si="169"/>
        <v>0
L-QC1
708 --- 0</v>
      </c>
    </row>
    <row r="279" spans="1:15" x14ac:dyDescent="0.2">
      <c r="A279" s="10">
        <v>269</v>
      </c>
      <c r="B279" s="10" t="s">
        <v>12</v>
      </c>
      <c r="C279" s="10" t="str">
        <f t="shared" si="163"/>
        <v>11:30-01:00</v>
      </c>
      <c r="D279" s="10" t="s">
        <v>59</v>
      </c>
      <c r="E279" s="10">
        <f t="shared" si="170"/>
        <v>57</v>
      </c>
      <c r="F279" s="10">
        <f t="shared" ca="1" si="171"/>
        <v>0</v>
      </c>
      <c r="G279" s="10">
        <f t="shared" ca="1" si="172"/>
        <v>0</v>
      </c>
      <c r="H279" s="10">
        <f t="shared" ca="1" si="164"/>
        <v>0</v>
      </c>
      <c r="I279" s="10">
        <f t="shared" ca="1" si="165"/>
        <v>0</v>
      </c>
      <c r="J279" s="10" t="str">
        <f t="shared" ca="1" si="166"/>
        <v>Sunday11:30-01:000</v>
      </c>
      <c r="K279" s="10" t="str">
        <f t="shared" ca="1" si="167"/>
        <v>Sunday11:30-01:000</v>
      </c>
      <c r="L279" s="14">
        <f t="shared" ca="1" si="162"/>
        <v>25</v>
      </c>
      <c r="M279" s="19" t="str">
        <f t="shared" ca="1" si="168"/>
        <v/>
      </c>
      <c r="N279" s="19"/>
      <c r="O279" s="19" t="str">
        <f t="shared" ca="1" si="169"/>
        <v>0
0 --- 0</v>
      </c>
    </row>
    <row r="280" spans="1:15" x14ac:dyDescent="0.2">
      <c r="A280" s="10">
        <v>270</v>
      </c>
      <c r="B280" s="10" t="s">
        <v>12</v>
      </c>
      <c r="C280" s="10" t="str">
        <f t="shared" si="163"/>
        <v>11:30-01:00</v>
      </c>
      <c r="D280" s="10" t="s">
        <v>59</v>
      </c>
      <c r="E280" s="10">
        <f t="shared" si="170"/>
        <v>58</v>
      </c>
      <c r="F280" s="10">
        <f t="shared" ca="1" si="171"/>
        <v>502</v>
      </c>
      <c r="G280" s="10">
        <f t="shared" ca="1" si="172"/>
        <v>0</v>
      </c>
      <c r="H280" s="10">
        <f t="shared" ca="1" si="164"/>
        <v>0</v>
      </c>
      <c r="I280" s="10">
        <f t="shared" ca="1" si="165"/>
        <v>0</v>
      </c>
      <c r="J280" s="10" t="str">
        <f t="shared" ca="1" si="166"/>
        <v>Sunday11:30-01:000</v>
      </c>
      <c r="K280" s="10" t="str">
        <f t="shared" ca="1" si="167"/>
        <v>Sunday11:30-01:000</v>
      </c>
      <c r="L280" s="14">
        <f t="shared" ca="1" si="162"/>
        <v>25</v>
      </c>
      <c r="M280" s="19" t="str">
        <f t="shared" ca="1" si="168"/>
        <v/>
      </c>
      <c r="N280" s="19"/>
      <c r="O280" s="19" t="str">
        <f t="shared" ca="1" si="169"/>
        <v>0
502 --- 0</v>
      </c>
    </row>
    <row r="281" spans="1:15" x14ac:dyDescent="0.2">
      <c r="A281" s="10">
        <v>271</v>
      </c>
      <c r="B281" s="10" t="s">
        <v>12</v>
      </c>
      <c r="C281" s="10" t="str">
        <f t="shared" si="163"/>
        <v>11:30-01:00</v>
      </c>
      <c r="D281" s="10" t="s">
        <v>59</v>
      </c>
      <c r="E281" s="10">
        <f t="shared" si="170"/>
        <v>59</v>
      </c>
      <c r="F281" s="10">
        <f t="shared" ca="1" si="171"/>
        <v>0</v>
      </c>
      <c r="G281" s="10">
        <f t="shared" ca="1" si="172"/>
        <v>0</v>
      </c>
      <c r="H281" s="10">
        <f t="shared" ca="1" si="164"/>
        <v>0</v>
      </c>
      <c r="I281" s="10">
        <f t="shared" ca="1" si="165"/>
        <v>0</v>
      </c>
      <c r="J281" s="10" t="str">
        <f t="shared" ca="1" si="166"/>
        <v>Sunday11:30-01:000</v>
      </c>
      <c r="K281" s="10" t="str">
        <f t="shared" ca="1" si="167"/>
        <v>Sunday11:30-01:000</v>
      </c>
      <c r="L281" s="14">
        <f t="shared" ca="1" si="162"/>
        <v>25</v>
      </c>
      <c r="M281" s="19" t="str">
        <f t="shared" ca="1" si="168"/>
        <v/>
      </c>
      <c r="N281" s="19"/>
      <c r="O281" s="19" t="str">
        <f t="shared" ca="1" si="169"/>
        <v>0
0 --- 0</v>
      </c>
    </row>
    <row r="282" spans="1:15" x14ac:dyDescent="0.2">
      <c r="A282" s="10">
        <v>272</v>
      </c>
      <c r="B282" s="10" t="s">
        <v>12</v>
      </c>
      <c r="C282" s="10" t="str">
        <f t="shared" si="163"/>
        <v>11:30-01:00</v>
      </c>
      <c r="D282" s="10" t="s">
        <v>59</v>
      </c>
      <c r="E282" s="10">
        <f t="shared" si="170"/>
        <v>60</v>
      </c>
      <c r="F282" s="10" t="str">
        <f t="shared" ca="1" si="171"/>
        <v>L-Chem</v>
      </c>
      <c r="G282" s="10">
        <f t="shared" ca="1" si="172"/>
        <v>0</v>
      </c>
      <c r="H282" s="10">
        <f t="shared" ca="1" si="164"/>
        <v>0</v>
      </c>
      <c r="I282" s="10">
        <f t="shared" ca="1" si="165"/>
        <v>0</v>
      </c>
      <c r="J282" s="10" t="str">
        <f t="shared" ca="1" si="166"/>
        <v>Sunday11:30-01:000</v>
      </c>
      <c r="K282" s="10" t="str">
        <f t="shared" ca="1" si="167"/>
        <v>Sunday11:30-01:000</v>
      </c>
      <c r="L282" s="14">
        <f t="shared" ca="1" si="162"/>
        <v>25</v>
      </c>
      <c r="M282" s="19" t="str">
        <f t="shared" ca="1" si="168"/>
        <v/>
      </c>
      <c r="N282" s="19"/>
      <c r="O282" s="19" t="str">
        <f t="shared" ca="1" si="169"/>
        <v>0
L-Chem --- 0</v>
      </c>
    </row>
    <row r="283" spans="1:15" x14ac:dyDescent="0.2">
      <c r="A283" s="10">
        <v>273</v>
      </c>
      <c r="B283" s="10" t="s">
        <v>12</v>
      </c>
      <c r="C283" s="10" t="str">
        <f t="shared" ref="C283:C298" si="173">LOOKUP(D283,$L$1:$L$6,$K$1:$K$6)</f>
        <v>11:30-01:00</v>
      </c>
      <c r="D283" s="10" t="s">
        <v>59</v>
      </c>
      <c r="E283" s="10">
        <f t="shared" si="170"/>
        <v>61</v>
      </c>
      <c r="F283" s="10">
        <f t="shared" ref="F283:F298" ca="1" si="174">INDIRECT(CONCATENATE("Sheet1!",CHAR(CODE(D283)),E283),1)</f>
        <v>0</v>
      </c>
      <c r="G283" s="10">
        <f t="shared" ref="G283:G298" ca="1" si="175">INDIRECT(CONCATENATE("Sheet1!",CHAR(CODE(D283)+1),E283),1)</f>
        <v>0</v>
      </c>
      <c r="H283" s="10">
        <f t="shared" ca="1" si="164"/>
        <v>0</v>
      </c>
      <c r="I283" s="10">
        <f t="shared" ref="I283:I298" ca="1" si="176">IFERROR(MID(G283,SEARCH("(",G283,1),12),G283)</f>
        <v>0</v>
      </c>
      <c r="J283" s="10" t="str">
        <f t="shared" ref="J283:J298" ca="1" si="177">CONCATENATE(B283,C283,H283)</f>
        <v>Sunday11:30-01:000</v>
      </c>
      <c r="K283" s="10" t="str">
        <f t="shared" ref="K283:K298" ca="1" si="178">CONCATENATE(B283,C283,I283)</f>
        <v>Sunday11:30-01:000</v>
      </c>
      <c r="L283" s="14">
        <f t="shared" ca="1" si="162"/>
        <v>25</v>
      </c>
      <c r="M283" s="19" t="str">
        <f t="shared" ref="M283:M298" ca="1" si="179">IFERROR(MID(I283,2,4),I283)</f>
        <v/>
      </c>
      <c r="N283" s="19"/>
      <c r="O283" s="19" t="str">
        <f t="shared" ref="O283:O298" ca="1" si="180">CONCATENATE(G283,CHAR(10),F283," --- ",H283)</f>
        <v>0
0 --- 0</v>
      </c>
    </row>
    <row r="284" spans="1:15" x14ac:dyDescent="0.2">
      <c r="A284" s="10">
        <v>274</v>
      </c>
      <c r="B284" s="10" t="s">
        <v>12</v>
      </c>
      <c r="C284" s="10" t="str">
        <f t="shared" si="173"/>
        <v>11:30-01:00</v>
      </c>
      <c r="D284" s="10" t="s">
        <v>59</v>
      </c>
      <c r="E284" s="10">
        <f t="shared" si="170"/>
        <v>62</v>
      </c>
      <c r="F284" s="10">
        <f t="shared" ca="1" si="174"/>
        <v>0</v>
      </c>
      <c r="G284" s="10">
        <f t="shared" ca="1" si="175"/>
        <v>0</v>
      </c>
      <c r="H284" s="10">
        <f ca="1">INDIRECT(CONCATENATE("Sheet1!",CHAR(CODE(D284)+5),E284),1)</f>
        <v>0</v>
      </c>
      <c r="I284" s="10">
        <f t="shared" ca="1" si="176"/>
        <v>0</v>
      </c>
      <c r="J284" s="10" t="str">
        <f t="shared" ca="1" si="177"/>
        <v>Sunday11:30-01:000</v>
      </c>
      <c r="K284" s="10" t="str">
        <f t="shared" ca="1" si="178"/>
        <v>Sunday11:30-01:000</v>
      </c>
      <c r="L284" s="14">
        <f t="shared" ca="1" si="162"/>
        <v>25</v>
      </c>
      <c r="M284" s="19" t="str">
        <f t="shared" ca="1" si="179"/>
        <v/>
      </c>
      <c r="N284" s="19"/>
      <c r="O284" s="19" t="str">
        <f t="shared" ca="1" si="180"/>
        <v>0
0 --- 0</v>
      </c>
    </row>
    <row r="285" spans="1:15" x14ac:dyDescent="0.2">
      <c r="A285" s="10">
        <v>275</v>
      </c>
      <c r="B285" s="10" t="s">
        <v>12</v>
      </c>
      <c r="C285" s="10" t="str">
        <f t="shared" si="173"/>
        <v>11:30-01:00</v>
      </c>
      <c r="D285" s="10" t="s">
        <v>59</v>
      </c>
      <c r="E285" s="10">
        <f t="shared" si="170"/>
        <v>63</v>
      </c>
      <c r="F285" s="10">
        <f t="shared" ca="1" si="174"/>
        <v>0</v>
      </c>
      <c r="G285" s="10">
        <f t="shared" ca="1" si="175"/>
        <v>0</v>
      </c>
      <c r="H285" s="10">
        <f ca="1">INDIRECT(CONCATENATE("Sheet1!",CHAR(CODE(D285)+5),E285),1)</f>
        <v>0</v>
      </c>
      <c r="I285" s="10">
        <f t="shared" ca="1" si="176"/>
        <v>0</v>
      </c>
      <c r="J285" s="10" t="str">
        <f t="shared" ca="1" si="177"/>
        <v>Sunday11:30-01:000</v>
      </c>
      <c r="K285" s="10" t="str">
        <f t="shared" ca="1" si="178"/>
        <v>Sunday11:30-01:000</v>
      </c>
      <c r="L285" s="14">
        <f t="shared" ca="1" si="162"/>
        <v>25</v>
      </c>
      <c r="M285" s="19" t="str">
        <f t="shared" ca="1" si="179"/>
        <v/>
      </c>
      <c r="N285" s="19"/>
      <c r="O285" s="19" t="str">
        <f t="shared" ca="1" si="180"/>
        <v>0
0 --- 0</v>
      </c>
    </row>
    <row r="286" spans="1:15" x14ac:dyDescent="0.2">
      <c r="A286" s="10">
        <v>276</v>
      </c>
      <c r="B286" s="10" t="s">
        <v>12</v>
      </c>
      <c r="C286" s="10" t="str">
        <f t="shared" si="173"/>
        <v>11:30-01:00</v>
      </c>
      <c r="D286" s="10" t="s">
        <v>59</v>
      </c>
      <c r="E286" s="10">
        <f t="shared" si="170"/>
        <v>64</v>
      </c>
      <c r="F286" s="10">
        <f t="shared" ca="1" si="174"/>
        <v>0</v>
      </c>
      <c r="G286" s="10">
        <f t="shared" ca="1" si="175"/>
        <v>0</v>
      </c>
      <c r="H286" s="10">
        <f ca="1">INDIRECT(CONCATENATE("Sheet1!",CHAR(CODE(D286)+5),E286),1)</f>
        <v>0</v>
      </c>
      <c r="I286" s="10">
        <f t="shared" ca="1" si="176"/>
        <v>0</v>
      </c>
      <c r="J286" s="10" t="str">
        <f t="shared" ca="1" si="177"/>
        <v>Sunday11:30-01:000</v>
      </c>
      <c r="K286" s="10" t="str">
        <f t="shared" ca="1" si="178"/>
        <v>Sunday11:30-01:000</v>
      </c>
      <c r="L286" s="14">
        <f t="shared" ca="1" si="162"/>
        <v>25</v>
      </c>
      <c r="M286" s="19" t="str">
        <f t="shared" ca="1" si="179"/>
        <v/>
      </c>
      <c r="N286" s="19"/>
      <c r="O286" s="19" t="str">
        <f t="shared" ca="1" si="180"/>
        <v>0
0 --- 0</v>
      </c>
    </row>
    <row r="287" spans="1:15" x14ac:dyDescent="0.2">
      <c r="A287" s="10">
        <v>277</v>
      </c>
      <c r="B287" s="10" t="s">
        <v>12</v>
      </c>
      <c r="C287" s="10" t="str">
        <f t="shared" si="173"/>
        <v>11:30-01:00</v>
      </c>
      <c r="D287" s="10" t="s">
        <v>59</v>
      </c>
      <c r="E287" s="10">
        <f t="shared" si="170"/>
        <v>65</v>
      </c>
      <c r="F287" s="10">
        <f t="shared" ca="1" si="174"/>
        <v>0</v>
      </c>
      <c r="G287" s="10">
        <f t="shared" ca="1" si="175"/>
        <v>0</v>
      </c>
      <c r="H287" s="10">
        <f ca="1">INDIRECT(CONCATENATE("Sheet1!",CHAR(CODE(D287)+5),E287),1)</f>
        <v>0</v>
      </c>
      <c r="I287" s="10">
        <f t="shared" ca="1" si="176"/>
        <v>0</v>
      </c>
      <c r="J287" s="10" t="str">
        <f t="shared" ca="1" si="177"/>
        <v>Sunday11:30-01:000</v>
      </c>
      <c r="K287" s="10" t="str">
        <f t="shared" ca="1" si="178"/>
        <v>Sunday11:30-01:000</v>
      </c>
      <c r="L287" s="14">
        <f t="shared" ca="1" si="162"/>
        <v>25</v>
      </c>
      <c r="M287" s="19" t="str">
        <f t="shared" ca="1" si="179"/>
        <v/>
      </c>
      <c r="N287" s="19"/>
      <c r="O287" s="19" t="str">
        <f t="shared" ca="1" si="180"/>
        <v>0
0 --- 0</v>
      </c>
    </row>
    <row r="288" spans="1:15" x14ac:dyDescent="0.2">
      <c r="A288" s="10">
        <v>278</v>
      </c>
      <c r="B288" s="10" t="s">
        <v>12</v>
      </c>
      <c r="C288" s="10" t="str">
        <f t="shared" si="173"/>
        <v>11:30-01:00</v>
      </c>
      <c r="D288" s="10" t="s">
        <v>59</v>
      </c>
      <c r="E288" s="10">
        <f t="shared" si="170"/>
        <v>66</v>
      </c>
      <c r="F288" s="10">
        <f t="shared" ca="1" si="174"/>
        <v>0</v>
      </c>
      <c r="G288" s="10">
        <f t="shared" ca="1" si="175"/>
        <v>0</v>
      </c>
      <c r="H288" s="10">
        <f ca="1">INDIRECT(CONCATENATE("Sheet1!",CHAR(CODE(D288)+2),E288),1)</f>
        <v>0</v>
      </c>
      <c r="I288" s="10">
        <f t="shared" ca="1" si="176"/>
        <v>0</v>
      </c>
      <c r="J288" s="10" t="str">
        <f t="shared" ca="1" si="177"/>
        <v>Sunday11:30-01:000</v>
      </c>
      <c r="K288" s="10" t="str">
        <f t="shared" ca="1" si="178"/>
        <v>Sunday11:30-01:000</v>
      </c>
      <c r="L288" s="14">
        <f t="shared" ca="1" si="162"/>
        <v>25</v>
      </c>
      <c r="M288" s="19" t="str">
        <f t="shared" ca="1" si="179"/>
        <v/>
      </c>
      <c r="N288" s="19"/>
      <c r="O288" s="19" t="str">
        <f t="shared" ca="1" si="180"/>
        <v>0
0 --- 0</v>
      </c>
    </row>
    <row r="289" spans="1:15" x14ac:dyDescent="0.2">
      <c r="A289" s="10">
        <v>279</v>
      </c>
      <c r="B289" s="10" t="s">
        <v>12</v>
      </c>
      <c r="C289" s="10" t="str">
        <f t="shared" si="173"/>
        <v>11:30-01:00</v>
      </c>
      <c r="D289" s="10" t="s">
        <v>59</v>
      </c>
      <c r="E289" s="10">
        <f t="shared" si="170"/>
        <v>67</v>
      </c>
      <c r="F289" s="10">
        <f t="shared" ca="1" si="174"/>
        <v>0</v>
      </c>
      <c r="G289" s="10">
        <f t="shared" ca="1" si="175"/>
        <v>0</v>
      </c>
      <c r="H289" s="10">
        <f ca="1">INDIRECT(CONCATENATE("Sheet1!",CHAR(CODE(D289)+5),E289),1)</f>
        <v>0</v>
      </c>
      <c r="I289" s="10">
        <f t="shared" ca="1" si="176"/>
        <v>0</v>
      </c>
      <c r="J289" s="10" t="str">
        <f t="shared" ca="1" si="177"/>
        <v>Sunday11:30-01:000</v>
      </c>
      <c r="K289" s="10" t="str">
        <f t="shared" ca="1" si="178"/>
        <v>Sunday11:30-01:000</v>
      </c>
      <c r="L289" s="14">
        <f t="shared" ca="1" si="162"/>
        <v>25</v>
      </c>
      <c r="M289" s="19" t="str">
        <f t="shared" ca="1" si="179"/>
        <v/>
      </c>
      <c r="N289" s="19"/>
      <c r="O289" s="19" t="str">
        <f t="shared" ca="1" si="180"/>
        <v>0
0 --- 0</v>
      </c>
    </row>
    <row r="290" spans="1:15" x14ac:dyDescent="0.2">
      <c r="A290" s="10">
        <v>280</v>
      </c>
      <c r="B290" s="10" t="s">
        <v>12</v>
      </c>
      <c r="C290" s="10" t="str">
        <f t="shared" si="173"/>
        <v>11:30-01:00</v>
      </c>
      <c r="D290" s="10" t="s">
        <v>59</v>
      </c>
      <c r="E290" s="10">
        <f t="shared" si="170"/>
        <v>68</v>
      </c>
      <c r="F290" s="10">
        <f t="shared" ca="1" si="174"/>
        <v>0</v>
      </c>
      <c r="G290" s="10">
        <f t="shared" ca="1" si="175"/>
        <v>0</v>
      </c>
      <c r="H290" s="10">
        <f ca="1">INDIRECT(CONCATENATE("Sheet1!",CHAR(CODE(D290)+5),E290),1)</f>
        <v>0</v>
      </c>
      <c r="I290" s="10">
        <f t="shared" ca="1" si="176"/>
        <v>0</v>
      </c>
      <c r="J290" s="10" t="str">
        <f t="shared" ca="1" si="177"/>
        <v>Sunday11:30-01:000</v>
      </c>
      <c r="K290" s="10" t="str">
        <f t="shared" ca="1" si="178"/>
        <v>Sunday11:30-01:000</v>
      </c>
      <c r="L290" s="14">
        <f t="shared" ca="1" si="162"/>
        <v>25</v>
      </c>
      <c r="M290" s="19" t="str">
        <f t="shared" ca="1" si="179"/>
        <v/>
      </c>
      <c r="N290" s="19"/>
      <c r="O290" s="19" t="str">
        <f t="shared" ca="1" si="180"/>
        <v>0
0 --- 0</v>
      </c>
    </row>
    <row r="291" spans="1:15" x14ac:dyDescent="0.2">
      <c r="A291" s="10">
        <v>281</v>
      </c>
      <c r="B291" s="10" t="s">
        <v>12</v>
      </c>
      <c r="C291" s="10" t="str">
        <f t="shared" si="173"/>
        <v>11:30-01:00</v>
      </c>
      <c r="D291" s="10" t="s">
        <v>59</v>
      </c>
      <c r="E291" s="10">
        <f t="shared" si="170"/>
        <v>69</v>
      </c>
      <c r="F291" s="10">
        <f t="shared" ca="1" si="174"/>
        <v>0</v>
      </c>
      <c r="G291" s="10">
        <f t="shared" ca="1" si="175"/>
        <v>0</v>
      </c>
      <c r="H291" s="10">
        <f ca="1">INDIRECT(CONCATENATE("Sheet1!",CHAR(CODE(D291)+5),E291),1)</f>
        <v>0</v>
      </c>
      <c r="I291" s="10">
        <f t="shared" ca="1" si="176"/>
        <v>0</v>
      </c>
      <c r="J291" s="10" t="str">
        <f t="shared" ca="1" si="177"/>
        <v>Sunday11:30-01:000</v>
      </c>
      <c r="K291" s="10" t="str">
        <f t="shared" ca="1" si="178"/>
        <v>Sunday11:30-01:000</v>
      </c>
      <c r="L291" s="14">
        <f t="shared" ca="1" si="162"/>
        <v>25</v>
      </c>
      <c r="M291" s="19" t="str">
        <f t="shared" ca="1" si="179"/>
        <v/>
      </c>
      <c r="N291" s="19"/>
      <c r="O291" s="19" t="str">
        <f t="shared" ca="1" si="180"/>
        <v>0
0 --- 0</v>
      </c>
    </row>
    <row r="292" spans="1:15" x14ac:dyDescent="0.2">
      <c r="A292" s="10">
        <v>282</v>
      </c>
      <c r="B292" s="10" t="s">
        <v>12</v>
      </c>
      <c r="C292" s="10" t="str">
        <f t="shared" si="173"/>
        <v>11:30-01:00</v>
      </c>
      <c r="D292" s="10" t="s">
        <v>59</v>
      </c>
      <c r="E292" s="10">
        <f t="shared" si="170"/>
        <v>70</v>
      </c>
      <c r="F292" s="10">
        <f t="shared" ca="1" si="174"/>
        <v>0</v>
      </c>
      <c r="G292" s="10">
        <f t="shared" ca="1" si="175"/>
        <v>0</v>
      </c>
      <c r="H292" s="10">
        <f ca="1">INDIRECT(CONCATENATE("Sheet1!",CHAR(CODE(D292)+2),E292),1)</f>
        <v>0</v>
      </c>
      <c r="I292" s="10">
        <f t="shared" ca="1" si="176"/>
        <v>0</v>
      </c>
      <c r="J292" s="10" t="str">
        <f t="shared" ca="1" si="177"/>
        <v>Sunday11:30-01:000</v>
      </c>
      <c r="K292" s="10" t="str">
        <f t="shared" ca="1" si="178"/>
        <v>Sunday11:30-01:000</v>
      </c>
      <c r="L292" s="14">
        <f t="shared" ca="1" si="162"/>
        <v>25</v>
      </c>
      <c r="M292" s="19" t="str">
        <f t="shared" ca="1" si="179"/>
        <v/>
      </c>
      <c r="N292" s="19"/>
      <c r="O292" s="19" t="str">
        <f t="shared" ca="1" si="180"/>
        <v>0
0 --- 0</v>
      </c>
    </row>
    <row r="293" spans="1:15" x14ac:dyDescent="0.2">
      <c r="A293" s="10">
        <v>283</v>
      </c>
      <c r="B293" s="10" t="s">
        <v>12</v>
      </c>
      <c r="C293" s="10" t="str">
        <f t="shared" si="173"/>
        <v>11:30-01:00</v>
      </c>
      <c r="D293" s="10" t="s">
        <v>59</v>
      </c>
      <c r="E293" s="10">
        <f t="shared" si="170"/>
        <v>71</v>
      </c>
      <c r="F293" s="10">
        <f t="shared" ca="1" si="174"/>
        <v>0</v>
      </c>
      <c r="G293" s="10">
        <f t="shared" ca="1" si="175"/>
        <v>0</v>
      </c>
      <c r="H293" s="10">
        <f ca="1">INDIRECT(CONCATENATE("Sheet1!",CHAR(CODE(D293)+2),E293),1)</f>
        <v>0</v>
      </c>
      <c r="I293" s="10">
        <f t="shared" ca="1" si="176"/>
        <v>0</v>
      </c>
      <c r="J293" s="10" t="str">
        <f t="shared" ca="1" si="177"/>
        <v>Sunday11:30-01:000</v>
      </c>
      <c r="K293" s="10" t="str">
        <f t="shared" ca="1" si="178"/>
        <v>Sunday11:30-01:000</v>
      </c>
      <c r="L293" s="14">
        <f t="shared" ca="1" si="162"/>
        <v>25</v>
      </c>
      <c r="M293" s="19" t="str">
        <f t="shared" ca="1" si="179"/>
        <v/>
      </c>
      <c r="N293" s="19"/>
      <c r="O293" s="19" t="str">
        <f t="shared" ca="1" si="180"/>
        <v>0
0 --- 0</v>
      </c>
    </row>
    <row r="294" spans="1:15" x14ac:dyDescent="0.2">
      <c r="A294" s="10">
        <v>284</v>
      </c>
      <c r="B294" s="10" t="s">
        <v>12</v>
      </c>
      <c r="C294" s="10" t="str">
        <f t="shared" si="173"/>
        <v>11:30-01:00</v>
      </c>
      <c r="D294" s="10" t="s">
        <v>59</v>
      </c>
      <c r="E294" s="10">
        <f t="shared" si="170"/>
        <v>72</v>
      </c>
      <c r="F294" s="10">
        <f t="shared" ca="1" si="174"/>
        <v>0</v>
      </c>
      <c r="G294" s="10">
        <f t="shared" ca="1" si="175"/>
        <v>0</v>
      </c>
      <c r="H294" s="10">
        <f ca="1">INDIRECT(CONCATENATE("Sheet1!",CHAR(CODE(D294)+2),E294),1)</f>
        <v>0</v>
      </c>
      <c r="I294" s="10">
        <f t="shared" ca="1" si="176"/>
        <v>0</v>
      </c>
      <c r="J294" s="10" t="str">
        <f t="shared" ca="1" si="177"/>
        <v>Sunday11:30-01:000</v>
      </c>
      <c r="K294" s="10" t="str">
        <f t="shared" ca="1" si="178"/>
        <v>Sunday11:30-01:000</v>
      </c>
      <c r="L294" s="14">
        <f t="shared" ca="1" si="162"/>
        <v>25</v>
      </c>
      <c r="M294" s="19" t="str">
        <f t="shared" ca="1" si="179"/>
        <v/>
      </c>
      <c r="N294" s="19"/>
      <c r="O294" s="19" t="str">
        <f t="shared" ca="1" si="180"/>
        <v>0
0 --- 0</v>
      </c>
    </row>
    <row r="295" spans="1:15" x14ac:dyDescent="0.2">
      <c r="A295" s="10">
        <v>285</v>
      </c>
      <c r="B295" s="10" t="s">
        <v>12</v>
      </c>
      <c r="C295" s="10" t="str">
        <f t="shared" si="173"/>
        <v>11:30-01:00</v>
      </c>
      <c r="D295" s="10" t="s">
        <v>59</v>
      </c>
      <c r="E295" s="10">
        <f t="shared" si="170"/>
        <v>73</v>
      </c>
      <c r="F295" s="10" t="str">
        <f t="shared" ca="1" si="174"/>
        <v>11:30-01:00</v>
      </c>
      <c r="G295" s="10">
        <f t="shared" ca="1" si="175"/>
        <v>0</v>
      </c>
      <c r="H295" s="10">
        <f ca="1">INDIRECT(CONCATENATE("Sheet1!",CHAR(CODE(D295)+5),E295),1)</f>
        <v>0</v>
      </c>
      <c r="I295" s="10">
        <f t="shared" ca="1" si="176"/>
        <v>0</v>
      </c>
      <c r="J295" s="10" t="str">
        <f t="shared" ca="1" si="177"/>
        <v>Sunday11:30-01:000</v>
      </c>
      <c r="K295" s="10" t="str">
        <f t="shared" ca="1" si="178"/>
        <v>Sunday11:30-01:000</v>
      </c>
      <c r="L295" s="14">
        <f t="shared" ca="1" si="162"/>
        <v>25</v>
      </c>
      <c r="M295" s="19" t="str">
        <f t="shared" ca="1" si="179"/>
        <v/>
      </c>
      <c r="N295" s="19"/>
      <c r="O295" s="19" t="str">
        <f t="shared" ca="1" si="180"/>
        <v>0
11:30-01:00 --- 0</v>
      </c>
    </row>
    <row r="296" spans="1:15" x14ac:dyDescent="0.2">
      <c r="A296" s="10">
        <v>286</v>
      </c>
      <c r="B296" s="10" t="s">
        <v>12</v>
      </c>
      <c r="C296" s="10" t="str">
        <f t="shared" si="173"/>
        <v>11:30-01:00</v>
      </c>
      <c r="D296" s="10" t="s">
        <v>59</v>
      </c>
      <c r="E296" s="10">
        <f t="shared" si="170"/>
        <v>74</v>
      </c>
      <c r="F296" s="10" t="str">
        <f t="shared" ca="1" si="174"/>
        <v>Class</v>
      </c>
      <c r="G296" s="10" t="str">
        <f t="shared" ca="1" si="175"/>
        <v>Course</v>
      </c>
      <c r="H296" s="10">
        <f ca="1">INDIRECT(CONCATENATE("Sheet1!",CHAR(CODE(D296)+2),E296),1)</f>
        <v>0</v>
      </c>
      <c r="I296" s="10" t="str">
        <f t="shared" ca="1" si="176"/>
        <v>Course</v>
      </c>
      <c r="J296" s="10" t="str">
        <f t="shared" ca="1" si="177"/>
        <v>Sunday11:30-01:000</v>
      </c>
      <c r="K296" s="10" t="str">
        <f t="shared" ca="1" si="178"/>
        <v>Sunday11:30-01:00Course</v>
      </c>
      <c r="L296" s="14">
        <f t="shared" ca="1" si="162"/>
        <v>25</v>
      </c>
      <c r="M296" s="19" t="str">
        <f t="shared" ca="1" si="179"/>
        <v>ours</v>
      </c>
      <c r="N296" s="19"/>
      <c r="O296" s="19" t="str">
        <f t="shared" ca="1" si="180"/>
        <v>Course
Class --- 0</v>
      </c>
    </row>
    <row r="297" spans="1:15" x14ac:dyDescent="0.2">
      <c r="A297" s="10">
        <v>287</v>
      </c>
      <c r="B297" s="10" t="s">
        <v>12</v>
      </c>
      <c r="C297" s="10" t="str">
        <f t="shared" si="173"/>
        <v>11:30-01:00</v>
      </c>
      <c r="D297" s="10" t="s">
        <v>59</v>
      </c>
      <c r="E297" s="10">
        <f t="shared" si="170"/>
        <v>75</v>
      </c>
      <c r="F297" s="10">
        <f t="shared" ca="1" si="174"/>
        <v>701</v>
      </c>
      <c r="G297" s="10" t="str">
        <f t="shared" ca="1" si="175"/>
        <v>TE 428(L42)A 12-2 PM</v>
      </c>
      <c r="H297" s="10" t="str">
        <f ca="1">INDIRECT(CONCATENATE("Sheet1!",CHAR(CODE(D297)+5),E297),1)</f>
        <v>AAM</v>
      </c>
      <c r="I297" s="10" t="str">
        <f t="shared" ca="1" si="176"/>
        <v xml:space="preserve">(L42)A 12-2 </v>
      </c>
      <c r="J297" s="10" t="str">
        <f t="shared" ca="1" si="177"/>
        <v>Sunday11:30-01:00AAM</v>
      </c>
      <c r="K297" s="10" t="str">
        <f t="shared" ca="1" si="178"/>
        <v xml:space="preserve">Sunday11:30-01:00(L42)A 12-2 </v>
      </c>
      <c r="L297" s="14">
        <f t="shared" ca="1" si="162"/>
        <v>1</v>
      </c>
      <c r="M297" s="19" t="str">
        <f t="shared" ca="1" si="179"/>
        <v>L42)</v>
      </c>
      <c r="N297" s="19"/>
      <c r="O297" s="19" t="str">
        <f t="shared" ca="1" si="180"/>
        <v>TE 428(L42)A 12-2 PM
701 --- AAM</v>
      </c>
    </row>
    <row r="298" spans="1:15" x14ac:dyDescent="0.2">
      <c r="A298" s="10">
        <v>288</v>
      </c>
      <c r="B298" s="10" t="s">
        <v>12</v>
      </c>
      <c r="C298" s="10" t="str">
        <f t="shared" si="173"/>
        <v>11:30-01:00</v>
      </c>
      <c r="D298" s="10" t="s">
        <v>59</v>
      </c>
      <c r="E298" s="10">
        <f t="shared" si="170"/>
        <v>76</v>
      </c>
      <c r="F298" s="10">
        <f t="shared" ca="1" si="174"/>
        <v>702</v>
      </c>
      <c r="G298" s="10" t="str">
        <f t="shared" ca="1" si="175"/>
        <v>TE223(L2T2)A</v>
      </c>
      <c r="H298" s="10" t="str">
        <f ca="1">INDIRECT(CONCATENATE("Sheet1!",CHAR(CODE(D298)+5),E298),1)</f>
        <v>AHM</v>
      </c>
      <c r="I298" s="10" t="str">
        <f t="shared" ca="1" si="176"/>
        <v>(L2T2)A</v>
      </c>
      <c r="J298" s="10" t="str">
        <f t="shared" ca="1" si="177"/>
        <v>Sunday11:30-01:00AHM</v>
      </c>
      <c r="K298" s="10" t="str">
        <f t="shared" ca="1" si="178"/>
        <v>Sunday11:30-01:00(L2T2)A</v>
      </c>
      <c r="L298" s="14">
        <f t="shared" ca="1" si="162"/>
        <v>1</v>
      </c>
      <c r="M298" s="19" t="str">
        <f t="shared" ca="1" si="179"/>
        <v>L2T2</v>
      </c>
      <c r="N298" s="19"/>
      <c r="O298" s="19" t="str">
        <f t="shared" ca="1" si="180"/>
        <v>TE223(L2T2)A
702 --- AHM</v>
      </c>
    </row>
    <row r="299" spans="1:15" x14ac:dyDescent="0.2">
      <c r="A299" s="10">
        <v>289</v>
      </c>
      <c r="B299" s="10" t="s">
        <v>12</v>
      </c>
      <c r="C299" s="10" t="str">
        <f t="shared" ref="C299:C310" si="181">LOOKUP(D299,$L$1:$L$6,$K$1:$K$6)</f>
        <v>01:00-02:30</v>
      </c>
      <c r="D299" s="10" t="s">
        <v>60</v>
      </c>
      <c r="E299" s="10">
        <f>E271</f>
        <v>49</v>
      </c>
      <c r="F299" s="10" t="str">
        <f ca="1">INDIRECT(CONCATENATE("Sheet1!",CHAR(CODE(D299)-3),E299),1)</f>
        <v>L-Yarn2</v>
      </c>
      <c r="G299" s="10" t="str">
        <f ca="1">INDIRECT(CONCATENATE("Sheet1!",CHAR(CODE(D299)-2),E299),1)</f>
        <v>TE312(L3T1)C 11.30-1.30</v>
      </c>
      <c r="H299" s="10">
        <f t="shared" ref="H299:H310" ca="1" si="182">INDIRECT(CONCATENATE("Sheet1!",CHAR(CODE(D299)+2),E299),1)</f>
        <v>0</v>
      </c>
      <c r="I299" s="10" t="str">
        <f t="shared" ref="I299:I310" ca="1" si="183">IFERROR(MID(G299,SEARCH("(",G299,1),12),G299)</f>
        <v>(L3T1)C 11.3</v>
      </c>
      <c r="J299" s="10" t="str">
        <f t="shared" ref="J299:J310" ca="1" si="184">CONCATENATE(B299,C299,H299)</f>
        <v>Sunday01:00-02:300</v>
      </c>
      <c r="K299" s="10" t="str">
        <f t="shared" ref="K299:K310" ca="1" si="185">CONCATENATE(B299,C299,I299)</f>
        <v>Sunday01:00-02:30(L3T1)C 11.3</v>
      </c>
      <c r="L299" s="14">
        <f t="shared" ca="1" si="162"/>
        <v>25</v>
      </c>
      <c r="M299" s="19" t="str">
        <f t="shared" ref="M299:M310" ca="1" si="186">IFERROR(MID(I299,2,4),I299)</f>
        <v>L3T1</v>
      </c>
      <c r="N299" s="19"/>
      <c r="O299" s="19" t="str">
        <f t="shared" ref="O299:O310" ca="1" si="187">CONCATENATE(G299,CHAR(10),F299," --- ",H299)</f>
        <v>TE312(L3T1)C 11.30-1.30
L-Yarn2 --- 0</v>
      </c>
    </row>
    <row r="300" spans="1:15" x14ac:dyDescent="0.2">
      <c r="A300" s="10">
        <v>290</v>
      </c>
      <c r="B300" s="10" t="s">
        <v>12</v>
      </c>
      <c r="C300" s="10" t="str">
        <f t="shared" si="181"/>
        <v>01:00-02:30</v>
      </c>
      <c r="D300" s="10" t="s">
        <v>60</v>
      </c>
      <c r="E300" s="10">
        <f t="shared" ref="E300:E326" si="188">E299+1</f>
        <v>50</v>
      </c>
      <c r="F300" s="10">
        <f t="shared" ref="F300:F310" ca="1" si="189">INDIRECT(CONCATENATE("Sheet1!",CHAR(CODE(D300)),E300),1)</f>
        <v>0</v>
      </c>
      <c r="G300" s="10">
        <f t="shared" ref="G300:G310" ca="1" si="190">INDIRECT(CONCATENATE("Sheet1!",CHAR(CODE(D300)+1),E300),1)</f>
        <v>0</v>
      </c>
      <c r="H300" s="10">
        <f t="shared" ca="1" si="182"/>
        <v>0</v>
      </c>
      <c r="I300" s="10">
        <f t="shared" ca="1" si="183"/>
        <v>0</v>
      </c>
      <c r="J300" s="10" t="str">
        <f t="shared" ca="1" si="184"/>
        <v>Sunday01:00-02:300</v>
      </c>
      <c r="K300" s="10" t="str">
        <f t="shared" ca="1" si="185"/>
        <v>Sunday01:00-02:300</v>
      </c>
      <c r="L300" s="14">
        <f t="shared" ca="1" si="162"/>
        <v>25</v>
      </c>
      <c r="M300" s="19" t="str">
        <f t="shared" ca="1" si="186"/>
        <v/>
      </c>
      <c r="N300" s="19"/>
      <c r="O300" s="19" t="str">
        <f t="shared" ca="1" si="187"/>
        <v>0
0 --- 0</v>
      </c>
    </row>
    <row r="301" spans="1:15" x14ac:dyDescent="0.2">
      <c r="A301" s="10">
        <v>291</v>
      </c>
      <c r="B301" s="10" t="s">
        <v>12</v>
      </c>
      <c r="C301" s="10" t="str">
        <f t="shared" si="181"/>
        <v>01:00-02:30</v>
      </c>
      <c r="D301" s="10" t="s">
        <v>60</v>
      </c>
      <c r="E301" s="10">
        <f t="shared" si="188"/>
        <v>51</v>
      </c>
      <c r="F301" s="10">
        <f t="shared" ca="1" si="189"/>
        <v>0</v>
      </c>
      <c r="G301" s="10">
        <f t="shared" ca="1" si="190"/>
        <v>0</v>
      </c>
      <c r="H301" s="10">
        <f t="shared" ca="1" si="182"/>
        <v>0</v>
      </c>
      <c r="I301" s="10">
        <f t="shared" ca="1" si="183"/>
        <v>0</v>
      </c>
      <c r="J301" s="10" t="str">
        <f t="shared" ca="1" si="184"/>
        <v>Sunday01:00-02:300</v>
      </c>
      <c r="K301" s="10" t="str">
        <f t="shared" ca="1" si="185"/>
        <v>Sunday01:00-02:300</v>
      </c>
      <c r="L301" s="14">
        <f t="shared" ca="1" si="162"/>
        <v>25</v>
      </c>
      <c r="M301" s="19" t="str">
        <f t="shared" ca="1" si="186"/>
        <v/>
      </c>
      <c r="N301" s="19"/>
      <c r="O301" s="19" t="str">
        <f t="shared" ca="1" si="187"/>
        <v>0
0 --- 0</v>
      </c>
    </row>
    <row r="302" spans="1:15" x14ac:dyDescent="0.2">
      <c r="A302" s="10">
        <v>292</v>
      </c>
      <c r="B302" s="10" t="s">
        <v>12</v>
      </c>
      <c r="C302" s="10" t="str">
        <f t="shared" si="181"/>
        <v>01:00-02:30</v>
      </c>
      <c r="D302" s="10" t="s">
        <v>60</v>
      </c>
      <c r="E302" s="10">
        <f t="shared" si="188"/>
        <v>52</v>
      </c>
      <c r="F302" s="10">
        <f t="shared" ca="1" si="189"/>
        <v>0</v>
      </c>
      <c r="G302" s="10" t="str">
        <f t="shared" ca="1" si="190"/>
        <v>TE426(L4T2) 12:30-2:30pm</v>
      </c>
      <c r="H302" s="10" t="str">
        <f t="shared" ca="1" si="182"/>
        <v>rashid</v>
      </c>
      <c r="I302" s="10" t="str">
        <f t="shared" ca="1" si="183"/>
        <v>(L4T2) 12:30</v>
      </c>
      <c r="J302" s="10" t="str">
        <f t="shared" ca="1" si="184"/>
        <v>Sunday01:00-02:30rashid</v>
      </c>
      <c r="K302" s="10" t="str">
        <f t="shared" ca="1" si="185"/>
        <v>Sunday01:00-02:30(L4T2) 12:30</v>
      </c>
      <c r="L302" s="14">
        <f t="shared" ca="1" si="162"/>
        <v>1</v>
      </c>
      <c r="M302" s="19" t="str">
        <f t="shared" ca="1" si="186"/>
        <v>L4T2</v>
      </c>
      <c r="N302" s="19"/>
      <c r="O302" s="19" t="str">
        <f t="shared" ca="1" si="187"/>
        <v>TE426(L4T2) 12:30-2:30pm
0 --- rashid</v>
      </c>
    </row>
    <row r="303" spans="1:15" x14ac:dyDescent="0.2">
      <c r="A303" s="10">
        <v>293</v>
      </c>
      <c r="B303" s="10" t="s">
        <v>12</v>
      </c>
      <c r="C303" s="10" t="str">
        <f t="shared" si="181"/>
        <v>01:00-02:30</v>
      </c>
      <c r="D303" s="10" t="s">
        <v>60</v>
      </c>
      <c r="E303" s="10">
        <f t="shared" si="188"/>
        <v>53</v>
      </c>
      <c r="F303" s="10">
        <f t="shared" ca="1" si="189"/>
        <v>0</v>
      </c>
      <c r="G303" s="10">
        <f t="shared" ca="1" si="190"/>
        <v>0</v>
      </c>
      <c r="H303" s="10">
        <f t="shared" ca="1" si="182"/>
        <v>0</v>
      </c>
      <c r="I303" s="10">
        <f t="shared" ca="1" si="183"/>
        <v>0</v>
      </c>
      <c r="J303" s="10" t="str">
        <f t="shared" ca="1" si="184"/>
        <v>Sunday01:00-02:300</v>
      </c>
      <c r="K303" s="10" t="str">
        <f t="shared" ca="1" si="185"/>
        <v>Sunday01:00-02:300</v>
      </c>
      <c r="L303" s="14">
        <f t="shared" ca="1" si="162"/>
        <v>25</v>
      </c>
      <c r="M303" s="19" t="str">
        <f t="shared" ca="1" si="186"/>
        <v/>
      </c>
      <c r="N303" s="19"/>
      <c r="O303" s="19" t="str">
        <f t="shared" ca="1" si="187"/>
        <v>0
0 --- 0</v>
      </c>
    </row>
    <row r="304" spans="1:15" x14ac:dyDescent="0.2">
      <c r="A304" s="10">
        <v>294</v>
      </c>
      <c r="B304" s="10" t="s">
        <v>12</v>
      </c>
      <c r="C304" s="10" t="str">
        <f t="shared" si="181"/>
        <v>01:00-02:30</v>
      </c>
      <c r="D304" s="10" t="s">
        <v>60</v>
      </c>
      <c r="E304" s="10">
        <f t="shared" si="188"/>
        <v>54</v>
      </c>
      <c r="F304" s="10">
        <f t="shared" ca="1" si="189"/>
        <v>0</v>
      </c>
      <c r="G304" s="10">
        <f t="shared" ca="1" si="190"/>
        <v>0</v>
      </c>
      <c r="H304" s="10">
        <f t="shared" ca="1" si="182"/>
        <v>0</v>
      </c>
      <c r="I304" s="10">
        <f t="shared" ca="1" si="183"/>
        <v>0</v>
      </c>
      <c r="J304" s="10" t="str">
        <f t="shared" ca="1" si="184"/>
        <v>Sunday01:00-02:300</v>
      </c>
      <c r="K304" s="10" t="str">
        <f t="shared" ca="1" si="185"/>
        <v>Sunday01:00-02:300</v>
      </c>
      <c r="L304" s="14">
        <f t="shared" ca="1" si="162"/>
        <v>25</v>
      </c>
      <c r="M304" s="19" t="str">
        <f t="shared" ca="1" si="186"/>
        <v/>
      </c>
      <c r="N304" s="19"/>
      <c r="O304" s="19" t="str">
        <f t="shared" ca="1" si="187"/>
        <v>0
0 --- 0</v>
      </c>
    </row>
    <row r="305" spans="1:15" x14ac:dyDescent="0.2">
      <c r="A305" s="10">
        <v>295</v>
      </c>
      <c r="B305" s="10" t="s">
        <v>12</v>
      </c>
      <c r="C305" s="10" t="str">
        <f t="shared" si="181"/>
        <v>01:00-02:30</v>
      </c>
      <c r="D305" s="10" t="s">
        <v>60</v>
      </c>
      <c r="E305" s="10">
        <f t="shared" si="188"/>
        <v>55</v>
      </c>
      <c r="F305" s="10">
        <f t="shared" ca="1" si="189"/>
        <v>0</v>
      </c>
      <c r="G305" s="10">
        <f t="shared" ca="1" si="190"/>
        <v>0</v>
      </c>
      <c r="H305" s="10">
        <f t="shared" ca="1" si="182"/>
        <v>0</v>
      </c>
      <c r="I305" s="10">
        <f t="shared" ca="1" si="183"/>
        <v>0</v>
      </c>
      <c r="J305" s="10" t="str">
        <f t="shared" ca="1" si="184"/>
        <v>Sunday01:00-02:300</v>
      </c>
      <c r="K305" s="10" t="str">
        <f t="shared" ca="1" si="185"/>
        <v>Sunday01:00-02:300</v>
      </c>
      <c r="L305" s="14">
        <f t="shared" ca="1" si="162"/>
        <v>25</v>
      </c>
      <c r="M305" s="19" t="str">
        <f t="shared" ca="1" si="186"/>
        <v/>
      </c>
      <c r="N305" s="19"/>
      <c r="O305" s="19" t="str">
        <f t="shared" ca="1" si="187"/>
        <v>0
0 --- 0</v>
      </c>
    </row>
    <row r="306" spans="1:15" x14ac:dyDescent="0.2">
      <c r="A306" s="10">
        <v>296</v>
      </c>
      <c r="B306" s="10" t="s">
        <v>12</v>
      </c>
      <c r="C306" s="10" t="str">
        <f t="shared" si="181"/>
        <v>01:00-02:30</v>
      </c>
      <c r="D306" s="10" t="s">
        <v>60</v>
      </c>
      <c r="E306" s="10">
        <f t="shared" si="188"/>
        <v>56</v>
      </c>
      <c r="F306" s="10">
        <f t="shared" ca="1" si="189"/>
        <v>0</v>
      </c>
      <c r="G306" s="10">
        <f t="shared" ca="1" si="190"/>
        <v>0</v>
      </c>
      <c r="H306" s="10">
        <f t="shared" ca="1" si="182"/>
        <v>0</v>
      </c>
      <c r="I306" s="10">
        <f t="shared" ca="1" si="183"/>
        <v>0</v>
      </c>
      <c r="J306" s="10" t="str">
        <f t="shared" ca="1" si="184"/>
        <v>Sunday01:00-02:300</v>
      </c>
      <c r="K306" s="10" t="str">
        <f t="shared" ca="1" si="185"/>
        <v>Sunday01:00-02:300</v>
      </c>
      <c r="L306" s="14">
        <f t="shared" ca="1" si="162"/>
        <v>25</v>
      </c>
      <c r="M306" s="19" t="str">
        <f t="shared" ca="1" si="186"/>
        <v/>
      </c>
      <c r="N306" s="19"/>
      <c r="O306" s="19" t="str">
        <f t="shared" ca="1" si="187"/>
        <v>0
0 --- 0</v>
      </c>
    </row>
    <row r="307" spans="1:15" x14ac:dyDescent="0.2">
      <c r="A307" s="10">
        <v>297</v>
      </c>
      <c r="B307" s="10" t="s">
        <v>12</v>
      </c>
      <c r="C307" s="10" t="str">
        <f t="shared" si="181"/>
        <v>01:00-02:30</v>
      </c>
      <c r="D307" s="10" t="s">
        <v>60</v>
      </c>
      <c r="E307" s="10">
        <f t="shared" si="188"/>
        <v>57</v>
      </c>
      <c r="F307" s="10">
        <f t="shared" ca="1" si="189"/>
        <v>0</v>
      </c>
      <c r="G307" s="10">
        <f t="shared" ca="1" si="190"/>
        <v>0</v>
      </c>
      <c r="H307" s="10">
        <f t="shared" ca="1" si="182"/>
        <v>0</v>
      </c>
      <c r="I307" s="10">
        <f t="shared" ca="1" si="183"/>
        <v>0</v>
      </c>
      <c r="J307" s="10" t="str">
        <f t="shared" ca="1" si="184"/>
        <v>Sunday01:00-02:300</v>
      </c>
      <c r="K307" s="10" t="str">
        <f t="shared" ca="1" si="185"/>
        <v>Sunday01:00-02:300</v>
      </c>
      <c r="L307" s="14">
        <f t="shared" ca="1" si="162"/>
        <v>25</v>
      </c>
      <c r="M307" s="19" t="str">
        <f t="shared" ca="1" si="186"/>
        <v/>
      </c>
      <c r="N307" s="19"/>
      <c r="O307" s="19" t="str">
        <f t="shared" ca="1" si="187"/>
        <v>0
0 --- 0</v>
      </c>
    </row>
    <row r="308" spans="1:15" x14ac:dyDescent="0.2">
      <c r="A308" s="10">
        <v>298</v>
      </c>
      <c r="B308" s="10" t="s">
        <v>12</v>
      </c>
      <c r="C308" s="10" t="str">
        <f t="shared" si="181"/>
        <v>01:00-02:30</v>
      </c>
      <c r="D308" s="10" t="s">
        <v>60</v>
      </c>
      <c r="E308" s="10">
        <f t="shared" si="188"/>
        <v>58</v>
      </c>
      <c r="F308" s="10">
        <f t="shared" ca="1" si="189"/>
        <v>0</v>
      </c>
      <c r="G308" s="10">
        <f t="shared" ca="1" si="190"/>
        <v>0</v>
      </c>
      <c r="H308" s="10">
        <f t="shared" ca="1" si="182"/>
        <v>0</v>
      </c>
      <c r="I308" s="10">
        <f t="shared" ca="1" si="183"/>
        <v>0</v>
      </c>
      <c r="J308" s="10" t="str">
        <f t="shared" ca="1" si="184"/>
        <v>Sunday01:00-02:300</v>
      </c>
      <c r="K308" s="10" t="str">
        <f t="shared" ca="1" si="185"/>
        <v>Sunday01:00-02:300</v>
      </c>
      <c r="L308" s="14">
        <f t="shared" ca="1" si="162"/>
        <v>25</v>
      </c>
      <c r="M308" s="19" t="str">
        <f t="shared" ca="1" si="186"/>
        <v/>
      </c>
      <c r="N308" s="19"/>
      <c r="O308" s="19" t="str">
        <f t="shared" ca="1" si="187"/>
        <v>0
0 --- 0</v>
      </c>
    </row>
    <row r="309" spans="1:15" x14ac:dyDescent="0.2">
      <c r="A309" s="10">
        <v>299</v>
      </c>
      <c r="B309" s="10" t="s">
        <v>12</v>
      </c>
      <c r="C309" s="10" t="str">
        <f t="shared" si="181"/>
        <v>01:00-02:30</v>
      </c>
      <c r="D309" s="10" t="s">
        <v>60</v>
      </c>
      <c r="E309" s="10">
        <f t="shared" si="188"/>
        <v>59</v>
      </c>
      <c r="F309" s="10">
        <f t="shared" ca="1" si="189"/>
        <v>0</v>
      </c>
      <c r="G309" s="10">
        <f t="shared" ca="1" si="190"/>
        <v>0</v>
      </c>
      <c r="H309" s="10">
        <f t="shared" ca="1" si="182"/>
        <v>0</v>
      </c>
      <c r="I309" s="10">
        <f t="shared" ca="1" si="183"/>
        <v>0</v>
      </c>
      <c r="J309" s="10" t="str">
        <f t="shared" ca="1" si="184"/>
        <v>Sunday01:00-02:300</v>
      </c>
      <c r="K309" s="10" t="str">
        <f t="shared" ca="1" si="185"/>
        <v>Sunday01:00-02:300</v>
      </c>
      <c r="L309" s="14">
        <f t="shared" ca="1" si="162"/>
        <v>25</v>
      </c>
      <c r="M309" s="19" t="str">
        <f t="shared" ca="1" si="186"/>
        <v/>
      </c>
      <c r="N309" s="19"/>
      <c r="O309" s="19" t="str">
        <f t="shared" ca="1" si="187"/>
        <v>0
0 --- 0</v>
      </c>
    </row>
    <row r="310" spans="1:15" x14ac:dyDescent="0.2">
      <c r="A310" s="10">
        <v>300</v>
      </c>
      <c r="B310" s="10" t="s">
        <v>12</v>
      </c>
      <c r="C310" s="10" t="str">
        <f t="shared" si="181"/>
        <v>01:00-02:30</v>
      </c>
      <c r="D310" s="10" t="s">
        <v>60</v>
      </c>
      <c r="E310" s="10">
        <f t="shared" si="188"/>
        <v>60</v>
      </c>
      <c r="F310" s="10">
        <f t="shared" ca="1" si="189"/>
        <v>0</v>
      </c>
      <c r="G310" s="10">
        <f t="shared" ca="1" si="190"/>
        <v>0</v>
      </c>
      <c r="H310" s="10">
        <f t="shared" ca="1" si="182"/>
        <v>0</v>
      </c>
      <c r="I310" s="10">
        <f t="shared" ca="1" si="183"/>
        <v>0</v>
      </c>
      <c r="J310" s="10" t="str">
        <f t="shared" ca="1" si="184"/>
        <v>Sunday01:00-02:300</v>
      </c>
      <c r="K310" s="10" t="str">
        <f t="shared" ca="1" si="185"/>
        <v>Sunday01:00-02:300</v>
      </c>
      <c r="L310" s="14">
        <f t="shared" ca="1" si="162"/>
        <v>25</v>
      </c>
      <c r="M310" s="19" t="str">
        <f t="shared" ca="1" si="186"/>
        <v/>
      </c>
      <c r="N310" s="19"/>
      <c r="O310" s="19" t="str">
        <f t="shared" ca="1" si="187"/>
        <v>0
0 --- 0</v>
      </c>
    </row>
    <row r="311" spans="1:15" x14ac:dyDescent="0.2">
      <c r="A311" s="10">
        <v>301</v>
      </c>
      <c r="B311" s="10" t="s">
        <v>12</v>
      </c>
      <c r="C311" s="10" t="str">
        <f t="shared" ref="C311:C326" si="191">LOOKUP(D311,$L$1:$L$6,$K$1:$K$6)</f>
        <v>01:00-02:30</v>
      </c>
      <c r="D311" s="10" t="s">
        <v>60</v>
      </c>
      <c r="E311" s="10">
        <f t="shared" si="188"/>
        <v>61</v>
      </c>
      <c r="F311" s="10">
        <f ca="1">INDIRECT(CONCATENATE("Sheet1!",CHAR(CODE(D311)-3),E311),1)</f>
        <v>0</v>
      </c>
      <c r="G311" s="10">
        <f ca="1">INDIRECT(CONCATENATE("Sheet1!",CHAR(CODE(D311)-2),E311),1)</f>
        <v>0</v>
      </c>
      <c r="H311" s="10">
        <f t="shared" ref="H311:H326" ca="1" si="192">INDIRECT(CONCATENATE("Sheet1!",CHAR(CODE(D311)+2),E311),1)</f>
        <v>0</v>
      </c>
      <c r="I311" s="10">
        <f t="shared" ref="I311:I326" ca="1" si="193">IFERROR(MID(G311,SEARCH("(",G311,1),12),G311)</f>
        <v>0</v>
      </c>
      <c r="J311" s="10" t="str">
        <f t="shared" ref="J311:J326" ca="1" si="194">CONCATENATE(B311,C311,H311)</f>
        <v>Sunday01:00-02:300</v>
      </c>
      <c r="K311" s="10" t="str">
        <f t="shared" ref="K311:K326" ca="1" si="195">CONCATENATE(B311,C311,I311)</f>
        <v>Sunday01:00-02:300</v>
      </c>
      <c r="L311" s="14">
        <f t="shared" ca="1" si="162"/>
        <v>25</v>
      </c>
      <c r="M311" s="19" t="str">
        <f t="shared" ref="M311:M326" ca="1" si="196">IFERROR(MID(I311,2,4),I311)</f>
        <v/>
      </c>
      <c r="N311" s="19"/>
      <c r="O311" s="19" t="str">
        <f t="shared" ref="O311:O326" ca="1" si="197">CONCATENATE(G311,CHAR(10),F311," --- ",H311)</f>
        <v>0
0 --- 0</v>
      </c>
    </row>
    <row r="312" spans="1:15" x14ac:dyDescent="0.2">
      <c r="A312" s="10">
        <v>302</v>
      </c>
      <c r="B312" s="10" t="s">
        <v>12</v>
      </c>
      <c r="C312" s="10" t="str">
        <f t="shared" si="191"/>
        <v>01:00-02:30</v>
      </c>
      <c r="D312" s="10" t="s">
        <v>60</v>
      </c>
      <c r="E312" s="10">
        <f t="shared" si="188"/>
        <v>62</v>
      </c>
      <c r="F312" s="10">
        <f ca="1">INDIRECT(CONCATENATE("Sheet1!",CHAR(CODE(D312)),E312),1)</f>
        <v>0</v>
      </c>
      <c r="G312" s="10">
        <f ca="1">INDIRECT(CONCATENATE("Sheet1!",CHAR(CODE(D312)+1),E312),1)</f>
        <v>0</v>
      </c>
      <c r="H312" s="10">
        <f t="shared" ca="1" si="192"/>
        <v>0</v>
      </c>
      <c r="I312" s="10">
        <f t="shared" ca="1" si="193"/>
        <v>0</v>
      </c>
      <c r="J312" s="10" t="str">
        <f t="shared" ca="1" si="194"/>
        <v>Sunday01:00-02:300</v>
      </c>
      <c r="K312" s="10" t="str">
        <f t="shared" ca="1" si="195"/>
        <v>Sunday01:00-02:300</v>
      </c>
      <c r="L312" s="14">
        <f t="shared" ca="1" si="162"/>
        <v>25</v>
      </c>
      <c r="M312" s="19" t="str">
        <f t="shared" ca="1" si="196"/>
        <v/>
      </c>
      <c r="N312" s="19"/>
      <c r="O312" s="19" t="str">
        <f t="shared" ca="1" si="197"/>
        <v>0
0 --- 0</v>
      </c>
    </row>
    <row r="313" spans="1:15" x14ac:dyDescent="0.2">
      <c r="A313" s="10">
        <v>303</v>
      </c>
      <c r="B313" s="10" t="s">
        <v>12</v>
      </c>
      <c r="C313" s="10" t="str">
        <f t="shared" si="191"/>
        <v>01:00-02:30</v>
      </c>
      <c r="D313" s="10" t="s">
        <v>60</v>
      </c>
      <c r="E313" s="10">
        <f t="shared" si="188"/>
        <v>63</v>
      </c>
      <c r="F313" s="10">
        <f t="shared" ref="F313:F326" ca="1" si="198">INDIRECT(CONCATENATE("Sheet1!",CHAR(CODE(D313)-3),E313),1)</f>
        <v>0</v>
      </c>
      <c r="G313" s="10">
        <f t="shared" ref="G313:G326" ca="1" si="199">INDIRECT(CONCATENATE("Sheet1!",CHAR(CODE(D313)-2),E313),1)</f>
        <v>0</v>
      </c>
      <c r="H313" s="10">
        <f t="shared" ca="1" si="192"/>
        <v>0</v>
      </c>
      <c r="I313" s="10">
        <f t="shared" ca="1" si="193"/>
        <v>0</v>
      </c>
      <c r="J313" s="10" t="str">
        <f t="shared" ca="1" si="194"/>
        <v>Sunday01:00-02:300</v>
      </c>
      <c r="K313" s="10" t="str">
        <f t="shared" ca="1" si="195"/>
        <v>Sunday01:00-02:300</v>
      </c>
      <c r="L313" s="14">
        <f t="shared" ca="1" si="162"/>
        <v>25</v>
      </c>
      <c r="M313" s="19" t="str">
        <f t="shared" ca="1" si="196"/>
        <v/>
      </c>
      <c r="N313" s="19"/>
      <c r="O313" s="19" t="str">
        <f t="shared" ca="1" si="197"/>
        <v>0
0 --- 0</v>
      </c>
    </row>
    <row r="314" spans="1:15" x14ac:dyDescent="0.2">
      <c r="A314" s="10">
        <v>304</v>
      </c>
      <c r="B314" s="10" t="s">
        <v>12</v>
      </c>
      <c r="C314" s="10" t="str">
        <f t="shared" si="191"/>
        <v>01:00-02:30</v>
      </c>
      <c r="D314" s="10" t="s">
        <v>60</v>
      </c>
      <c r="E314" s="10">
        <f t="shared" si="188"/>
        <v>64</v>
      </c>
      <c r="F314" s="10">
        <f t="shared" ca="1" si="198"/>
        <v>0</v>
      </c>
      <c r="G314" s="10">
        <f t="shared" ca="1" si="199"/>
        <v>0</v>
      </c>
      <c r="H314" s="10">
        <f t="shared" ca="1" si="192"/>
        <v>0</v>
      </c>
      <c r="I314" s="10">
        <f t="shared" ca="1" si="193"/>
        <v>0</v>
      </c>
      <c r="J314" s="10" t="str">
        <f t="shared" ca="1" si="194"/>
        <v>Sunday01:00-02:300</v>
      </c>
      <c r="K314" s="10" t="str">
        <f t="shared" ca="1" si="195"/>
        <v>Sunday01:00-02:300</v>
      </c>
      <c r="L314" s="14">
        <f t="shared" ca="1" si="162"/>
        <v>25</v>
      </c>
      <c r="M314" s="19" t="str">
        <f t="shared" ca="1" si="196"/>
        <v/>
      </c>
      <c r="N314" s="19"/>
      <c r="O314" s="19" t="str">
        <f t="shared" ca="1" si="197"/>
        <v>0
0 --- 0</v>
      </c>
    </row>
    <row r="315" spans="1:15" x14ac:dyDescent="0.2">
      <c r="A315" s="10">
        <v>305</v>
      </c>
      <c r="B315" s="10" t="s">
        <v>12</v>
      </c>
      <c r="C315" s="10" t="str">
        <f t="shared" si="191"/>
        <v>01:00-02:30</v>
      </c>
      <c r="D315" s="10" t="s">
        <v>60</v>
      </c>
      <c r="E315" s="10">
        <f t="shared" si="188"/>
        <v>65</v>
      </c>
      <c r="F315" s="10">
        <f t="shared" ca="1" si="198"/>
        <v>0</v>
      </c>
      <c r="G315" s="10">
        <f t="shared" ca="1" si="199"/>
        <v>0</v>
      </c>
      <c r="H315" s="10">
        <f t="shared" ca="1" si="192"/>
        <v>0</v>
      </c>
      <c r="I315" s="10">
        <f t="shared" ca="1" si="193"/>
        <v>0</v>
      </c>
      <c r="J315" s="10" t="str">
        <f t="shared" ca="1" si="194"/>
        <v>Sunday01:00-02:300</v>
      </c>
      <c r="K315" s="10" t="str">
        <f t="shared" ca="1" si="195"/>
        <v>Sunday01:00-02:300</v>
      </c>
      <c r="L315" s="14">
        <f t="shared" ca="1" si="162"/>
        <v>25</v>
      </c>
      <c r="M315" s="19" t="str">
        <f t="shared" ca="1" si="196"/>
        <v/>
      </c>
      <c r="N315" s="19"/>
      <c r="O315" s="19" t="str">
        <f t="shared" ca="1" si="197"/>
        <v>0
0 --- 0</v>
      </c>
    </row>
    <row r="316" spans="1:15" x14ac:dyDescent="0.2">
      <c r="A316" s="10">
        <v>306</v>
      </c>
      <c r="B316" s="10" t="s">
        <v>12</v>
      </c>
      <c r="C316" s="10" t="str">
        <f t="shared" si="191"/>
        <v>01:00-02:30</v>
      </c>
      <c r="D316" s="10" t="s">
        <v>60</v>
      </c>
      <c r="E316" s="10">
        <f t="shared" si="188"/>
        <v>66</v>
      </c>
      <c r="F316" s="10">
        <f t="shared" ca="1" si="198"/>
        <v>0</v>
      </c>
      <c r="G316" s="10">
        <f t="shared" ca="1" si="199"/>
        <v>0</v>
      </c>
      <c r="H316" s="10">
        <f t="shared" ca="1" si="192"/>
        <v>0</v>
      </c>
      <c r="I316" s="10">
        <f t="shared" ca="1" si="193"/>
        <v>0</v>
      </c>
      <c r="J316" s="10" t="str">
        <f t="shared" ca="1" si="194"/>
        <v>Sunday01:00-02:300</v>
      </c>
      <c r="K316" s="10" t="str">
        <f t="shared" ca="1" si="195"/>
        <v>Sunday01:00-02:300</v>
      </c>
      <c r="L316" s="14">
        <f t="shared" ca="1" si="162"/>
        <v>25</v>
      </c>
      <c r="M316" s="19" t="str">
        <f t="shared" ca="1" si="196"/>
        <v/>
      </c>
      <c r="N316" s="19"/>
      <c r="O316" s="19" t="str">
        <f t="shared" ca="1" si="197"/>
        <v>0
0 --- 0</v>
      </c>
    </row>
    <row r="317" spans="1:15" x14ac:dyDescent="0.2">
      <c r="A317" s="10">
        <v>307</v>
      </c>
      <c r="B317" s="10" t="s">
        <v>12</v>
      </c>
      <c r="C317" s="10" t="str">
        <f t="shared" si="191"/>
        <v>01:00-02:30</v>
      </c>
      <c r="D317" s="10" t="s">
        <v>60</v>
      </c>
      <c r="E317" s="10">
        <f t="shared" si="188"/>
        <v>67</v>
      </c>
      <c r="F317" s="10">
        <f t="shared" ca="1" si="198"/>
        <v>0</v>
      </c>
      <c r="G317" s="10">
        <f t="shared" ca="1" si="199"/>
        <v>0</v>
      </c>
      <c r="H317" s="10">
        <f t="shared" ca="1" si="192"/>
        <v>0</v>
      </c>
      <c r="I317" s="10">
        <f t="shared" ca="1" si="193"/>
        <v>0</v>
      </c>
      <c r="J317" s="10" t="str">
        <f t="shared" ca="1" si="194"/>
        <v>Sunday01:00-02:300</v>
      </c>
      <c r="K317" s="10" t="str">
        <f t="shared" ca="1" si="195"/>
        <v>Sunday01:00-02:300</v>
      </c>
      <c r="L317" s="14">
        <f t="shared" ca="1" si="162"/>
        <v>25</v>
      </c>
      <c r="M317" s="19" t="str">
        <f t="shared" ca="1" si="196"/>
        <v/>
      </c>
      <c r="N317" s="19"/>
      <c r="O317" s="19" t="str">
        <f t="shared" ca="1" si="197"/>
        <v>0
0 --- 0</v>
      </c>
    </row>
    <row r="318" spans="1:15" x14ac:dyDescent="0.2">
      <c r="A318" s="10">
        <v>308</v>
      </c>
      <c r="B318" s="10" t="s">
        <v>12</v>
      </c>
      <c r="C318" s="10" t="str">
        <f t="shared" si="191"/>
        <v>01:00-02:30</v>
      </c>
      <c r="D318" s="10" t="s">
        <v>60</v>
      </c>
      <c r="E318" s="10">
        <f t="shared" si="188"/>
        <v>68</v>
      </c>
      <c r="F318" s="10">
        <f t="shared" ca="1" si="198"/>
        <v>0</v>
      </c>
      <c r="G318" s="10">
        <f t="shared" ca="1" si="199"/>
        <v>0</v>
      </c>
      <c r="H318" s="10">
        <f t="shared" ca="1" si="192"/>
        <v>0</v>
      </c>
      <c r="I318" s="10">
        <f t="shared" ca="1" si="193"/>
        <v>0</v>
      </c>
      <c r="J318" s="10" t="str">
        <f t="shared" ca="1" si="194"/>
        <v>Sunday01:00-02:300</v>
      </c>
      <c r="K318" s="10" t="str">
        <f t="shared" ca="1" si="195"/>
        <v>Sunday01:00-02:300</v>
      </c>
      <c r="L318" s="14">
        <f t="shared" ca="1" si="162"/>
        <v>25</v>
      </c>
      <c r="M318" s="19" t="str">
        <f t="shared" ca="1" si="196"/>
        <v/>
      </c>
      <c r="N318" s="19"/>
      <c r="O318" s="19" t="str">
        <f t="shared" ca="1" si="197"/>
        <v>0
0 --- 0</v>
      </c>
    </row>
    <row r="319" spans="1:15" x14ac:dyDescent="0.2">
      <c r="A319" s="10">
        <v>309</v>
      </c>
      <c r="B319" s="10" t="s">
        <v>12</v>
      </c>
      <c r="C319" s="10" t="str">
        <f t="shared" si="191"/>
        <v>01:00-02:30</v>
      </c>
      <c r="D319" s="10" t="s">
        <v>60</v>
      </c>
      <c r="E319" s="10">
        <f t="shared" si="188"/>
        <v>69</v>
      </c>
      <c r="F319" s="10">
        <f t="shared" ca="1" si="198"/>
        <v>0</v>
      </c>
      <c r="G319" s="10">
        <f t="shared" ca="1" si="199"/>
        <v>0</v>
      </c>
      <c r="H319" s="10">
        <f t="shared" ca="1" si="192"/>
        <v>0</v>
      </c>
      <c r="I319" s="10">
        <f t="shared" ca="1" si="193"/>
        <v>0</v>
      </c>
      <c r="J319" s="10" t="str">
        <f t="shared" ca="1" si="194"/>
        <v>Sunday01:00-02:300</v>
      </c>
      <c r="K319" s="10" t="str">
        <f t="shared" ca="1" si="195"/>
        <v>Sunday01:00-02:300</v>
      </c>
      <c r="L319" s="14">
        <f t="shared" ca="1" si="162"/>
        <v>25</v>
      </c>
      <c r="M319" s="19" t="str">
        <f t="shared" ca="1" si="196"/>
        <v/>
      </c>
      <c r="N319" s="19"/>
      <c r="O319" s="19" t="str">
        <f t="shared" ca="1" si="197"/>
        <v>0
0 --- 0</v>
      </c>
    </row>
    <row r="320" spans="1:15" x14ac:dyDescent="0.2">
      <c r="A320" s="10">
        <v>310</v>
      </c>
      <c r="B320" s="10" t="s">
        <v>12</v>
      </c>
      <c r="C320" s="10" t="str">
        <f t="shared" si="191"/>
        <v>01:00-02:30</v>
      </c>
      <c r="D320" s="10" t="s">
        <v>60</v>
      </c>
      <c r="E320" s="10">
        <f t="shared" si="188"/>
        <v>70</v>
      </c>
      <c r="F320" s="10">
        <f t="shared" ca="1" si="198"/>
        <v>0</v>
      </c>
      <c r="G320" s="10">
        <f t="shared" ca="1" si="199"/>
        <v>0</v>
      </c>
      <c r="H320" s="10">
        <f t="shared" ca="1" si="192"/>
        <v>0</v>
      </c>
      <c r="I320" s="10">
        <f t="shared" ca="1" si="193"/>
        <v>0</v>
      </c>
      <c r="J320" s="10" t="str">
        <f t="shared" ca="1" si="194"/>
        <v>Sunday01:00-02:300</v>
      </c>
      <c r="K320" s="10" t="str">
        <f t="shared" ca="1" si="195"/>
        <v>Sunday01:00-02:300</v>
      </c>
      <c r="L320" s="14">
        <f t="shared" ca="1" si="162"/>
        <v>25</v>
      </c>
      <c r="M320" s="19" t="str">
        <f t="shared" ca="1" si="196"/>
        <v/>
      </c>
      <c r="N320" s="19"/>
      <c r="O320" s="19" t="str">
        <f t="shared" ca="1" si="197"/>
        <v>0
0 --- 0</v>
      </c>
    </row>
    <row r="321" spans="1:15" x14ac:dyDescent="0.2">
      <c r="A321" s="10">
        <v>311</v>
      </c>
      <c r="B321" s="10" t="s">
        <v>12</v>
      </c>
      <c r="C321" s="10" t="str">
        <f t="shared" si="191"/>
        <v>01:00-02:30</v>
      </c>
      <c r="D321" s="10" t="s">
        <v>60</v>
      </c>
      <c r="E321" s="10">
        <f t="shared" si="188"/>
        <v>71</v>
      </c>
      <c r="F321" s="10">
        <f t="shared" ca="1" si="198"/>
        <v>0</v>
      </c>
      <c r="G321" s="10">
        <f t="shared" ca="1" si="199"/>
        <v>0</v>
      </c>
      <c r="H321" s="10">
        <f t="shared" ca="1" si="192"/>
        <v>0</v>
      </c>
      <c r="I321" s="10">
        <f t="shared" ca="1" si="193"/>
        <v>0</v>
      </c>
      <c r="J321" s="10" t="str">
        <f t="shared" ca="1" si="194"/>
        <v>Sunday01:00-02:300</v>
      </c>
      <c r="K321" s="10" t="str">
        <f t="shared" ca="1" si="195"/>
        <v>Sunday01:00-02:300</v>
      </c>
      <c r="L321" s="14">
        <f t="shared" ca="1" si="162"/>
        <v>25</v>
      </c>
      <c r="M321" s="19" t="str">
        <f t="shared" ca="1" si="196"/>
        <v/>
      </c>
      <c r="N321" s="19"/>
      <c r="O321" s="19" t="str">
        <f t="shared" ca="1" si="197"/>
        <v>0
0 --- 0</v>
      </c>
    </row>
    <row r="322" spans="1:15" x14ac:dyDescent="0.2">
      <c r="A322" s="10">
        <v>312</v>
      </c>
      <c r="B322" s="10" t="s">
        <v>12</v>
      </c>
      <c r="C322" s="10" t="str">
        <f t="shared" si="191"/>
        <v>01:00-02:30</v>
      </c>
      <c r="D322" s="10" t="s">
        <v>60</v>
      </c>
      <c r="E322" s="10">
        <f t="shared" si="188"/>
        <v>72</v>
      </c>
      <c r="F322" s="10">
        <f t="shared" ca="1" si="198"/>
        <v>0</v>
      </c>
      <c r="G322" s="10">
        <f t="shared" ca="1" si="199"/>
        <v>0</v>
      </c>
      <c r="H322" s="10">
        <f t="shared" ca="1" si="192"/>
        <v>0</v>
      </c>
      <c r="I322" s="10">
        <f t="shared" ca="1" si="193"/>
        <v>0</v>
      </c>
      <c r="J322" s="10" t="str">
        <f t="shared" ca="1" si="194"/>
        <v>Sunday01:00-02:300</v>
      </c>
      <c r="K322" s="10" t="str">
        <f t="shared" ca="1" si="195"/>
        <v>Sunday01:00-02:300</v>
      </c>
      <c r="L322" s="14">
        <f t="shared" ca="1" si="162"/>
        <v>25</v>
      </c>
      <c r="M322" s="19" t="str">
        <f t="shared" ca="1" si="196"/>
        <v/>
      </c>
      <c r="N322" s="19"/>
      <c r="O322" s="19" t="str">
        <f t="shared" ca="1" si="197"/>
        <v>0
0 --- 0</v>
      </c>
    </row>
    <row r="323" spans="1:15" x14ac:dyDescent="0.2">
      <c r="A323" s="10">
        <v>313</v>
      </c>
      <c r="B323" s="10" t="s">
        <v>12</v>
      </c>
      <c r="C323" s="10" t="str">
        <f t="shared" si="191"/>
        <v>01:00-02:30</v>
      </c>
      <c r="D323" s="10" t="s">
        <v>60</v>
      </c>
      <c r="E323" s="10">
        <f t="shared" si="188"/>
        <v>73</v>
      </c>
      <c r="F323" s="10" t="str">
        <f t="shared" ca="1" si="198"/>
        <v>11:30-01:00</v>
      </c>
      <c r="G323" s="10">
        <f t="shared" ca="1" si="199"/>
        <v>0</v>
      </c>
      <c r="H323" s="10">
        <f t="shared" ca="1" si="192"/>
        <v>0</v>
      </c>
      <c r="I323" s="10">
        <f t="shared" ca="1" si="193"/>
        <v>0</v>
      </c>
      <c r="J323" s="10" t="str">
        <f t="shared" ca="1" si="194"/>
        <v>Sunday01:00-02:300</v>
      </c>
      <c r="K323" s="10" t="str">
        <f t="shared" ca="1" si="195"/>
        <v>Sunday01:00-02:300</v>
      </c>
      <c r="L323" s="14">
        <f t="shared" ca="1" si="162"/>
        <v>25</v>
      </c>
      <c r="M323" s="19" t="str">
        <f t="shared" ca="1" si="196"/>
        <v/>
      </c>
      <c r="N323" s="19"/>
      <c r="O323" s="19" t="str">
        <f t="shared" ca="1" si="197"/>
        <v>0
11:30-01:00 --- 0</v>
      </c>
    </row>
    <row r="324" spans="1:15" x14ac:dyDescent="0.2">
      <c r="A324" s="10">
        <v>314</v>
      </c>
      <c r="B324" s="10" t="s">
        <v>12</v>
      </c>
      <c r="C324" s="10" t="str">
        <f t="shared" si="191"/>
        <v>01:00-02:30</v>
      </c>
      <c r="D324" s="10" t="s">
        <v>60</v>
      </c>
      <c r="E324" s="10">
        <f t="shared" si="188"/>
        <v>74</v>
      </c>
      <c r="F324" s="10" t="str">
        <f t="shared" ca="1" si="198"/>
        <v>Class</v>
      </c>
      <c r="G324" s="10" t="str">
        <f t="shared" ca="1" si="199"/>
        <v>Course</v>
      </c>
      <c r="H324" s="10">
        <f t="shared" ca="1" si="192"/>
        <v>0</v>
      </c>
      <c r="I324" s="10" t="str">
        <f t="shared" ca="1" si="193"/>
        <v>Course</v>
      </c>
      <c r="J324" s="10" t="str">
        <f t="shared" ca="1" si="194"/>
        <v>Sunday01:00-02:300</v>
      </c>
      <c r="K324" s="10" t="str">
        <f t="shared" ca="1" si="195"/>
        <v>Sunday01:00-02:30Course</v>
      </c>
      <c r="L324" s="14">
        <f t="shared" ca="1" si="162"/>
        <v>25</v>
      </c>
      <c r="M324" s="19" t="str">
        <f t="shared" ca="1" si="196"/>
        <v>ours</v>
      </c>
      <c r="N324" s="19"/>
      <c r="O324" s="19" t="str">
        <f t="shared" ca="1" si="197"/>
        <v>Course
Class --- 0</v>
      </c>
    </row>
    <row r="325" spans="1:15" x14ac:dyDescent="0.2">
      <c r="A325" s="10">
        <v>315</v>
      </c>
      <c r="B325" s="10" t="s">
        <v>12</v>
      </c>
      <c r="C325" s="10" t="str">
        <f t="shared" si="191"/>
        <v>01:00-02:30</v>
      </c>
      <c r="D325" s="10" t="s">
        <v>60</v>
      </c>
      <c r="E325" s="10">
        <f t="shared" si="188"/>
        <v>75</v>
      </c>
      <c r="F325" s="10">
        <f t="shared" ca="1" si="198"/>
        <v>701</v>
      </c>
      <c r="G325" s="10" t="str">
        <f t="shared" ca="1" si="199"/>
        <v>TE 428(L42)A 12-2 PM</v>
      </c>
      <c r="H325" s="10" t="str">
        <f t="shared" ca="1" si="192"/>
        <v>AAM</v>
      </c>
      <c r="I325" s="10" t="str">
        <f t="shared" ca="1" si="193"/>
        <v xml:space="preserve">(L42)A 12-2 </v>
      </c>
      <c r="J325" s="10" t="str">
        <f t="shared" ca="1" si="194"/>
        <v>Sunday01:00-02:30AAM</v>
      </c>
      <c r="K325" s="10" t="str">
        <f t="shared" ca="1" si="195"/>
        <v xml:space="preserve">Sunday01:00-02:30(L42)A 12-2 </v>
      </c>
      <c r="L325" s="14">
        <f t="shared" ca="1" si="162"/>
        <v>1</v>
      </c>
      <c r="M325" s="19" t="str">
        <f t="shared" ca="1" si="196"/>
        <v>L42)</v>
      </c>
      <c r="N325" s="19"/>
      <c r="O325" s="19" t="str">
        <f t="shared" ca="1" si="197"/>
        <v>TE 428(L42)A 12-2 PM
701 --- AAM</v>
      </c>
    </row>
    <row r="326" spans="1:15" x14ac:dyDescent="0.2">
      <c r="A326" s="10">
        <v>316</v>
      </c>
      <c r="B326" s="10" t="s">
        <v>12</v>
      </c>
      <c r="C326" s="10" t="str">
        <f t="shared" si="191"/>
        <v>01:00-02:30</v>
      </c>
      <c r="D326" s="10" t="s">
        <v>60</v>
      </c>
      <c r="E326" s="10">
        <f t="shared" si="188"/>
        <v>76</v>
      </c>
      <c r="F326" s="10">
        <f t="shared" ca="1" si="198"/>
        <v>702</v>
      </c>
      <c r="G326" s="10" t="str">
        <f t="shared" ca="1" si="199"/>
        <v>TE223(L2T2)A</v>
      </c>
      <c r="H326" s="10" t="str">
        <f t="shared" ca="1" si="192"/>
        <v>AHM</v>
      </c>
      <c r="I326" s="10" t="str">
        <f t="shared" ca="1" si="193"/>
        <v>(L2T2)A</v>
      </c>
      <c r="J326" s="10" t="str">
        <f t="shared" ca="1" si="194"/>
        <v>Sunday01:00-02:30AHM</v>
      </c>
      <c r="K326" s="10" t="str">
        <f t="shared" ca="1" si="195"/>
        <v>Sunday01:00-02:30(L2T2)A</v>
      </c>
      <c r="L326" s="14">
        <f t="shared" ca="1" si="162"/>
        <v>1</v>
      </c>
      <c r="M326" s="19" t="str">
        <f t="shared" ca="1" si="196"/>
        <v>L2T2</v>
      </c>
      <c r="N326" s="19"/>
      <c r="O326" s="19" t="str">
        <f t="shared" ca="1" si="197"/>
        <v>TE223(L2T2)A
702 --- AHM</v>
      </c>
    </row>
    <row r="327" spans="1:15" x14ac:dyDescent="0.2">
      <c r="A327" s="10">
        <v>317</v>
      </c>
      <c r="B327" s="10" t="s">
        <v>12</v>
      </c>
      <c r="C327" s="10" t="str">
        <f t="shared" ref="C327:C338" si="200">LOOKUP(D327,$L$1:$L$6,$K$1:$K$6)</f>
        <v>2:30-04:00</v>
      </c>
      <c r="D327" s="10" t="s">
        <v>61</v>
      </c>
      <c r="E327" s="10">
        <f>E299</f>
        <v>49</v>
      </c>
      <c r="F327" s="10" t="str">
        <f ca="1">INDIRECT(CONCATENATE("Sheet1!",CHAR(CODE(D327)),E327),1)</f>
        <v>L-Yarn2</v>
      </c>
      <c r="G327" s="10" t="str">
        <f ca="1">INDIRECT(CONCATENATE("Sheet1!",CHAR(CODE(D327)+1),E327),1)</f>
        <v>TE312(L3T1)B 2.30-4.30</v>
      </c>
      <c r="H327" s="10">
        <f t="shared" ref="H327:H339" ca="1" si="201">INDIRECT(CONCATENATE("Sheet1!",CHAR(CODE(D327)+2),E327),1)</f>
        <v>0</v>
      </c>
      <c r="I327" s="10" t="str">
        <f t="shared" ref="I327:I338" ca="1" si="202">IFERROR(MID(G327,SEARCH("(",G327,1),12),G327)</f>
        <v>(L3T1)B 2.30</v>
      </c>
      <c r="J327" s="10" t="str">
        <f t="shared" ref="J327:J338" ca="1" si="203">CONCATENATE(B327,C327,H327)</f>
        <v>Sunday2:30-04:000</v>
      </c>
      <c r="K327" s="10" t="str">
        <f t="shared" ref="K327:K338" ca="1" si="204">CONCATENATE(B327,C327,I327)</f>
        <v>Sunday2:30-04:00(L3T1)B 2.30</v>
      </c>
      <c r="L327" s="14">
        <f t="shared" ca="1" si="162"/>
        <v>26</v>
      </c>
      <c r="M327" s="19" t="str">
        <f t="shared" ref="M327:M338" ca="1" si="205">IFERROR(MID(I327,2,4),I327)</f>
        <v>L3T1</v>
      </c>
      <c r="N327" s="19"/>
      <c r="O327" s="19" t="str">
        <f t="shared" ref="O327:O338" ca="1" si="206">CONCATENATE(G327,CHAR(10),F327," --- ",H327)</f>
        <v>TE312(L3T1)B 2.30-4.30
L-Yarn2 --- 0</v>
      </c>
    </row>
    <row r="328" spans="1:15" x14ac:dyDescent="0.2">
      <c r="A328" s="10">
        <v>318</v>
      </c>
      <c r="B328" s="10" t="s">
        <v>12</v>
      </c>
      <c r="C328" s="10" t="str">
        <f t="shared" si="200"/>
        <v>2:30-04:00</v>
      </c>
      <c r="D328" s="10" t="s">
        <v>61</v>
      </c>
      <c r="E328" s="10">
        <f t="shared" ref="E328:E354" si="207">E327+1</f>
        <v>50</v>
      </c>
      <c r="F328" s="10" t="str">
        <f t="shared" ref="F328:F338" ca="1" si="208">INDIRECT(CONCATENATE("Sheet1!",CHAR(CODE(D328)),E328),1)</f>
        <v>Com-lab</v>
      </c>
      <c r="G328" s="10">
        <f t="shared" ref="G328:G338" ca="1" si="209">INDIRECT(CONCATENATE("Sheet1!",CHAR(CODE(D328)+1),E328),1)</f>
        <v>0</v>
      </c>
      <c r="H328" s="10">
        <f t="shared" ca="1" si="201"/>
        <v>0</v>
      </c>
      <c r="I328" s="10">
        <f t="shared" ca="1" si="202"/>
        <v>0</v>
      </c>
      <c r="J328" s="10" t="str">
        <f t="shared" ca="1" si="203"/>
        <v>Sunday2:30-04:000</v>
      </c>
      <c r="K328" s="10" t="str">
        <f t="shared" ca="1" si="204"/>
        <v>Sunday2:30-04:000</v>
      </c>
      <c r="L328" s="14">
        <f t="shared" ca="1" si="162"/>
        <v>26</v>
      </c>
      <c r="M328" s="19" t="str">
        <f t="shared" ca="1" si="205"/>
        <v/>
      </c>
      <c r="N328" s="19"/>
      <c r="O328" s="19" t="str">
        <f t="shared" ca="1" si="206"/>
        <v>0
Com-lab --- 0</v>
      </c>
    </row>
    <row r="329" spans="1:15" x14ac:dyDescent="0.2">
      <c r="A329" s="10">
        <v>319</v>
      </c>
      <c r="B329" s="10" t="s">
        <v>12</v>
      </c>
      <c r="C329" s="10" t="str">
        <f t="shared" si="200"/>
        <v>2:30-04:00</v>
      </c>
      <c r="D329" s="10" t="s">
        <v>61</v>
      </c>
      <c r="E329" s="10">
        <f t="shared" si="207"/>
        <v>51</v>
      </c>
      <c r="F329" s="10" t="str">
        <f t="shared" ca="1" si="208"/>
        <v>L-Fab</v>
      </c>
      <c r="G329" s="10" t="str">
        <f t="shared" ca="1" si="209"/>
        <v>TE314(L3T1)C 2.30-4.30</v>
      </c>
      <c r="H329" s="10">
        <f t="shared" ca="1" si="201"/>
        <v>0</v>
      </c>
      <c r="I329" s="10" t="str">
        <f t="shared" ca="1" si="202"/>
        <v>(L3T1)C 2.30</v>
      </c>
      <c r="J329" s="10" t="str">
        <f t="shared" ca="1" si="203"/>
        <v>Sunday2:30-04:000</v>
      </c>
      <c r="K329" s="10" t="str">
        <f t="shared" ca="1" si="204"/>
        <v>Sunday2:30-04:00(L3T1)C 2.30</v>
      </c>
      <c r="L329" s="14">
        <f t="shared" ca="1" si="162"/>
        <v>26</v>
      </c>
      <c r="M329" s="19" t="str">
        <f t="shared" ca="1" si="205"/>
        <v>L3T1</v>
      </c>
      <c r="N329" s="19"/>
      <c r="O329" s="19" t="str">
        <f t="shared" ca="1" si="206"/>
        <v>TE314(L3T1)C 2.30-4.30
L-Fab --- 0</v>
      </c>
    </row>
    <row r="330" spans="1:15" x14ac:dyDescent="0.2">
      <c r="A330" s="10">
        <v>320</v>
      </c>
      <c r="B330" s="10" t="s">
        <v>12</v>
      </c>
      <c r="C330" s="10" t="str">
        <f t="shared" si="200"/>
        <v>2:30-04:00</v>
      </c>
      <c r="D330" s="10" t="s">
        <v>61</v>
      </c>
      <c r="E330" s="10">
        <f t="shared" si="207"/>
        <v>52</v>
      </c>
      <c r="F330" s="10" t="str">
        <f t="shared" ca="1" si="208"/>
        <v>L-Col</v>
      </c>
      <c r="G330" s="10" t="str">
        <f t="shared" ca="1" si="209"/>
        <v>TE416(L4T1) 2:30-4:30pm</v>
      </c>
      <c r="H330" s="10" t="str">
        <f t="shared" ca="1" si="201"/>
        <v>rashid</v>
      </c>
      <c r="I330" s="10" t="str">
        <f t="shared" ca="1" si="202"/>
        <v>(L4T1) 2:30-</v>
      </c>
      <c r="J330" s="10" t="str">
        <f t="shared" ca="1" si="203"/>
        <v>Sunday2:30-04:00rashid</v>
      </c>
      <c r="K330" s="10" t="str">
        <f t="shared" ca="1" si="204"/>
        <v>Sunday2:30-04:00(L4T1) 2:30-</v>
      </c>
      <c r="L330" s="14">
        <f t="shared" ca="1" si="162"/>
        <v>1</v>
      </c>
      <c r="M330" s="19" t="str">
        <f t="shared" ca="1" si="205"/>
        <v>L4T1</v>
      </c>
      <c r="N330" s="19"/>
      <c r="O330" s="19" t="str">
        <f t="shared" ca="1" si="206"/>
        <v>TE416(L4T1) 2:30-4:30pm
L-Col --- rashid</v>
      </c>
    </row>
    <row r="331" spans="1:15" x14ac:dyDescent="0.2">
      <c r="A331" s="10">
        <v>321</v>
      </c>
      <c r="B331" s="10" t="s">
        <v>12</v>
      </c>
      <c r="C331" s="10" t="str">
        <f t="shared" si="200"/>
        <v>2:30-04:00</v>
      </c>
      <c r="D331" s="10" t="s">
        <v>61</v>
      </c>
      <c r="E331" s="10">
        <f t="shared" si="207"/>
        <v>53</v>
      </c>
      <c r="F331" s="10" t="str">
        <f t="shared" ca="1" si="208"/>
        <v>L-App</v>
      </c>
      <c r="G331" s="10">
        <f t="shared" ca="1" si="209"/>
        <v>0</v>
      </c>
      <c r="H331" s="10">
        <f t="shared" ca="1" si="201"/>
        <v>0</v>
      </c>
      <c r="I331" s="10">
        <f t="shared" ca="1" si="202"/>
        <v>0</v>
      </c>
      <c r="J331" s="10" t="str">
        <f t="shared" ca="1" si="203"/>
        <v>Sunday2:30-04:000</v>
      </c>
      <c r="K331" s="10" t="str">
        <f t="shared" ca="1" si="204"/>
        <v>Sunday2:30-04:000</v>
      </c>
      <c r="L331" s="14">
        <f t="shared" ref="L331:L394" ca="1" si="210">COUNTIFS($J$11:$J$1051,J331)</f>
        <v>26</v>
      </c>
      <c r="M331" s="19" t="str">
        <f t="shared" ca="1" si="205"/>
        <v/>
      </c>
      <c r="N331" s="19"/>
      <c r="O331" s="19" t="str">
        <f t="shared" ca="1" si="206"/>
        <v>0
L-App --- 0</v>
      </c>
    </row>
    <row r="332" spans="1:15" x14ac:dyDescent="0.2">
      <c r="A332" s="10">
        <v>322</v>
      </c>
      <c r="B332" s="10" t="s">
        <v>12</v>
      </c>
      <c r="C332" s="10" t="str">
        <f t="shared" si="200"/>
        <v>2:30-04:00</v>
      </c>
      <c r="D332" s="10" t="s">
        <v>61</v>
      </c>
      <c r="E332" s="10">
        <f t="shared" si="207"/>
        <v>54</v>
      </c>
      <c r="F332" s="10" t="str">
        <f t="shared" ca="1" si="208"/>
        <v>L-QC1
709</v>
      </c>
      <c r="G332" s="10">
        <f t="shared" ca="1" si="209"/>
        <v>0</v>
      </c>
      <c r="H332" s="10">
        <f t="shared" ca="1" si="201"/>
        <v>0</v>
      </c>
      <c r="I332" s="10">
        <f t="shared" ca="1" si="202"/>
        <v>0</v>
      </c>
      <c r="J332" s="10" t="str">
        <f t="shared" ca="1" si="203"/>
        <v>Sunday2:30-04:000</v>
      </c>
      <c r="K332" s="10" t="str">
        <f t="shared" ca="1" si="204"/>
        <v>Sunday2:30-04:000</v>
      </c>
      <c r="L332" s="14">
        <f t="shared" ca="1" si="210"/>
        <v>26</v>
      </c>
      <c r="M332" s="19" t="str">
        <f t="shared" ca="1" si="205"/>
        <v/>
      </c>
      <c r="N332" s="19"/>
      <c r="O332" s="19" t="str">
        <f t="shared" ca="1" si="206"/>
        <v>0
L-QC1
709 --- 0</v>
      </c>
    </row>
    <row r="333" spans="1:15" x14ac:dyDescent="0.2">
      <c r="A333" s="10">
        <v>323</v>
      </c>
      <c r="B333" s="10" t="s">
        <v>12</v>
      </c>
      <c r="C333" s="10" t="str">
        <f t="shared" si="200"/>
        <v>2:30-04:00</v>
      </c>
      <c r="D333" s="10" t="s">
        <v>61</v>
      </c>
      <c r="E333" s="10">
        <f t="shared" si="207"/>
        <v>55</v>
      </c>
      <c r="F333" s="10" t="str">
        <f t="shared" ca="1" si="208"/>
        <v>L-QC2
709</v>
      </c>
      <c r="G333" s="10">
        <f t="shared" ca="1" si="209"/>
        <v>0</v>
      </c>
      <c r="H333" s="10">
        <f t="shared" ca="1" si="201"/>
        <v>0</v>
      </c>
      <c r="I333" s="10">
        <f t="shared" ca="1" si="202"/>
        <v>0</v>
      </c>
      <c r="J333" s="10" t="str">
        <f t="shared" ca="1" si="203"/>
        <v>Sunday2:30-04:000</v>
      </c>
      <c r="K333" s="10" t="str">
        <f t="shared" ca="1" si="204"/>
        <v>Sunday2:30-04:000</v>
      </c>
      <c r="L333" s="14">
        <f t="shared" ca="1" si="210"/>
        <v>26</v>
      </c>
      <c r="M333" s="19" t="str">
        <f t="shared" ca="1" si="205"/>
        <v/>
      </c>
      <c r="N333" s="19"/>
      <c r="O333" s="19" t="str">
        <f t="shared" ca="1" si="206"/>
        <v>0
L-QC2
709 --- 0</v>
      </c>
    </row>
    <row r="334" spans="1:15" x14ac:dyDescent="0.2">
      <c r="A334" s="10">
        <v>324</v>
      </c>
      <c r="B334" s="10" t="s">
        <v>12</v>
      </c>
      <c r="C334" s="10" t="str">
        <f t="shared" si="200"/>
        <v>2:30-04:00</v>
      </c>
      <c r="D334" s="10" t="s">
        <v>61</v>
      </c>
      <c r="E334" s="10">
        <f t="shared" si="207"/>
        <v>56</v>
      </c>
      <c r="F334" s="10">
        <f t="shared" ca="1" si="208"/>
        <v>501</v>
      </c>
      <c r="G334" s="10">
        <f t="shared" ca="1" si="209"/>
        <v>0</v>
      </c>
      <c r="H334" s="10">
        <f t="shared" ca="1" si="201"/>
        <v>0</v>
      </c>
      <c r="I334" s="10">
        <f t="shared" ca="1" si="202"/>
        <v>0</v>
      </c>
      <c r="J334" s="10" t="str">
        <f t="shared" ca="1" si="203"/>
        <v>Sunday2:30-04:000</v>
      </c>
      <c r="K334" s="10" t="str">
        <f t="shared" ca="1" si="204"/>
        <v>Sunday2:30-04:000</v>
      </c>
      <c r="L334" s="14">
        <f t="shared" ca="1" si="210"/>
        <v>26</v>
      </c>
      <c r="M334" s="19" t="str">
        <f t="shared" ca="1" si="205"/>
        <v/>
      </c>
      <c r="N334" s="19"/>
      <c r="O334" s="19" t="str">
        <f t="shared" ca="1" si="206"/>
        <v>0
501 --- 0</v>
      </c>
    </row>
    <row r="335" spans="1:15" x14ac:dyDescent="0.2">
      <c r="A335" s="10">
        <v>325</v>
      </c>
      <c r="B335" s="10" t="s">
        <v>12</v>
      </c>
      <c r="C335" s="10" t="str">
        <f t="shared" si="200"/>
        <v>2:30-04:00</v>
      </c>
      <c r="D335" s="10" t="s">
        <v>61</v>
      </c>
      <c r="E335" s="10">
        <f t="shared" si="207"/>
        <v>57</v>
      </c>
      <c r="F335" s="10" t="str">
        <f t="shared" ca="1" si="208"/>
        <v>L-Draw</v>
      </c>
      <c r="G335" s="10">
        <f t="shared" ca="1" si="209"/>
        <v>0</v>
      </c>
      <c r="H335" s="10">
        <f t="shared" ca="1" si="201"/>
        <v>0</v>
      </c>
      <c r="I335" s="10">
        <f t="shared" ca="1" si="202"/>
        <v>0</v>
      </c>
      <c r="J335" s="10" t="str">
        <f t="shared" ca="1" si="203"/>
        <v>Sunday2:30-04:000</v>
      </c>
      <c r="K335" s="10" t="str">
        <f t="shared" ca="1" si="204"/>
        <v>Sunday2:30-04:000</v>
      </c>
      <c r="L335" s="14">
        <f t="shared" ca="1" si="210"/>
        <v>26</v>
      </c>
      <c r="M335" s="19" t="str">
        <f t="shared" ca="1" si="205"/>
        <v/>
      </c>
      <c r="N335" s="19"/>
      <c r="O335" s="19" t="str">
        <f t="shared" ca="1" si="206"/>
        <v>0
L-Draw --- 0</v>
      </c>
    </row>
    <row r="336" spans="1:15" x14ac:dyDescent="0.2">
      <c r="A336" s="10">
        <v>326</v>
      </c>
      <c r="B336" s="10" t="s">
        <v>12</v>
      </c>
      <c r="C336" s="10" t="str">
        <f t="shared" si="200"/>
        <v>2:30-04:00</v>
      </c>
      <c r="D336" s="10" t="s">
        <v>61</v>
      </c>
      <c r="E336" s="10">
        <f t="shared" si="207"/>
        <v>58</v>
      </c>
      <c r="F336" s="10">
        <f t="shared" ca="1" si="208"/>
        <v>0</v>
      </c>
      <c r="G336" s="10">
        <f t="shared" ca="1" si="209"/>
        <v>0</v>
      </c>
      <c r="H336" s="10">
        <f t="shared" ca="1" si="201"/>
        <v>0</v>
      </c>
      <c r="I336" s="10">
        <f t="shared" ca="1" si="202"/>
        <v>0</v>
      </c>
      <c r="J336" s="10" t="str">
        <f t="shared" ca="1" si="203"/>
        <v>Sunday2:30-04:000</v>
      </c>
      <c r="K336" s="10" t="str">
        <f t="shared" ca="1" si="204"/>
        <v>Sunday2:30-04:000</v>
      </c>
      <c r="L336" s="14">
        <f t="shared" ca="1" si="210"/>
        <v>26</v>
      </c>
      <c r="M336" s="19" t="str">
        <f t="shared" ca="1" si="205"/>
        <v/>
      </c>
      <c r="N336" s="19"/>
      <c r="O336" s="19" t="str">
        <f t="shared" ca="1" si="206"/>
        <v>0
0 --- 0</v>
      </c>
    </row>
    <row r="337" spans="1:15" x14ac:dyDescent="0.2">
      <c r="A337" s="10">
        <v>327</v>
      </c>
      <c r="B337" s="10" t="s">
        <v>12</v>
      </c>
      <c r="C337" s="10" t="str">
        <f t="shared" si="200"/>
        <v>2:30-04:00</v>
      </c>
      <c r="D337" s="10" t="s">
        <v>61</v>
      </c>
      <c r="E337" s="10">
        <f t="shared" si="207"/>
        <v>59</v>
      </c>
      <c r="F337" s="10">
        <f t="shared" ca="1" si="208"/>
        <v>0</v>
      </c>
      <c r="G337" s="10">
        <f t="shared" ca="1" si="209"/>
        <v>0</v>
      </c>
      <c r="H337" s="10">
        <f t="shared" ca="1" si="201"/>
        <v>0</v>
      </c>
      <c r="I337" s="10">
        <f t="shared" ca="1" si="202"/>
        <v>0</v>
      </c>
      <c r="J337" s="10" t="str">
        <f t="shared" ca="1" si="203"/>
        <v>Sunday2:30-04:000</v>
      </c>
      <c r="K337" s="10" t="str">
        <f t="shared" ca="1" si="204"/>
        <v>Sunday2:30-04:000</v>
      </c>
      <c r="L337" s="14">
        <f t="shared" ca="1" si="210"/>
        <v>26</v>
      </c>
      <c r="M337" s="19" t="str">
        <f t="shared" ca="1" si="205"/>
        <v/>
      </c>
      <c r="N337" s="19"/>
      <c r="O337" s="19" t="str">
        <f t="shared" ca="1" si="206"/>
        <v>0
0 --- 0</v>
      </c>
    </row>
    <row r="338" spans="1:15" x14ac:dyDescent="0.2">
      <c r="A338" s="10">
        <v>328</v>
      </c>
      <c r="B338" s="10" t="s">
        <v>12</v>
      </c>
      <c r="C338" s="10" t="str">
        <f t="shared" si="200"/>
        <v>2:30-04:00</v>
      </c>
      <c r="D338" s="10" t="s">
        <v>61</v>
      </c>
      <c r="E338" s="10">
        <f t="shared" si="207"/>
        <v>60</v>
      </c>
      <c r="F338" s="10" t="str">
        <f t="shared" ca="1" si="208"/>
        <v>L-Chem</v>
      </c>
      <c r="G338" s="10">
        <f t="shared" ca="1" si="209"/>
        <v>0</v>
      </c>
      <c r="H338" s="10">
        <f t="shared" ca="1" si="201"/>
        <v>0</v>
      </c>
      <c r="I338" s="10">
        <f t="shared" ca="1" si="202"/>
        <v>0</v>
      </c>
      <c r="J338" s="10" t="str">
        <f t="shared" ca="1" si="203"/>
        <v>Sunday2:30-04:000</v>
      </c>
      <c r="K338" s="10" t="str">
        <f t="shared" ca="1" si="204"/>
        <v>Sunday2:30-04:000</v>
      </c>
      <c r="L338" s="14">
        <f t="shared" ca="1" si="210"/>
        <v>26</v>
      </c>
      <c r="M338" s="19" t="str">
        <f t="shared" ca="1" si="205"/>
        <v/>
      </c>
      <c r="N338" s="19"/>
      <c r="O338" s="19" t="str">
        <f t="shared" ca="1" si="206"/>
        <v>0
L-Chem --- 0</v>
      </c>
    </row>
    <row r="339" spans="1:15" x14ac:dyDescent="0.2">
      <c r="A339" s="10">
        <v>329</v>
      </c>
      <c r="B339" s="10" t="s">
        <v>12</v>
      </c>
      <c r="C339" s="10" t="str">
        <f t="shared" ref="C339:C354" si="211">LOOKUP(D339,$L$1:$L$6,$K$1:$K$6)</f>
        <v>2:30-04:00</v>
      </c>
      <c r="D339" s="10" t="s">
        <v>61</v>
      </c>
      <c r="E339" s="10">
        <f t="shared" si="207"/>
        <v>61</v>
      </c>
      <c r="F339" s="10">
        <f t="shared" ref="F339:F354" ca="1" si="212">INDIRECT(CONCATENATE("Sheet1!",CHAR(CODE(D339)),E339),1)</f>
        <v>0</v>
      </c>
      <c r="G339" s="10">
        <f t="shared" ref="G339:G354" ca="1" si="213">INDIRECT(CONCATENATE("Sheet1!",CHAR(CODE(D339)+1),E339),1)</f>
        <v>0</v>
      </c>
      <c r="H339" s="10">
        <f t="shared" ca="1" si="201"/>
        <v>0</v>
      </c>
      <c r="I339" s="10">
        <f t="shared" ref="I339:I354" ca="1" si="214">IFERROR(MID(G339,SEARCH("(",G339,1),12),G339)</f>
        <v>0</v>
      </c>
      <c r="J339" s="10" t="str">
        <f t="shared" ref="J339:J354" ca="1" si="215">CONCATENATE(B339,C339,H339)</f>
        <v>Sunday2:30-04:000</v>
      </c>
      <c r="K339" s="10" t="str">
        <f t="shared" ref="K339:K354" ca="1" si="216">CONCATENATE(B339,C339,I339)</f>
        <v>Sunday2:30-04:000</v>
      </c>
      <c r="L339" s="14">
        <f t="shared" ca="1" si="210"/>
        <v>26</v>
      </c>
      <c r="M339" s="19" t="str">
        <f t="shared" ref="M339:M354" ca="1" si="217">IFERROR(MID(I339,2,4),I339)</f>
        <v/>
      </c>
      <c r="N339" s="19"/>
      <c r="O339" s="19" t="str">
        <f t="shared" ref="O339:O354" ca="1" si="218">CONCATENATE(G339,CHAR(10),F339," --- ",H339)</f>
        <v>0
0 --- 0</v>
      </c>
    </row>
    <row r="340" spans="1:15" x14ac:dyDescent="0.2">
      <c r="A340" s="10">
        <v>330</v>
      </c>
      <c r="B340" s="10" t="s">
        <v>12</v>
      </c>
      <c r="C340" s="10" t="str">
        <f t="shared" si="211"/>
        <v>2:30-04:00</v>
      </c>
      <c r="D340" s="10" t="s">
        <v>61</v>
      </c>
      <c r="E340" s="10">
        <f t="shared" si="207"/>
        <v>62</v>
      </c>
      <c r="F340" s="10">
        <f t="shared" ca="1" si="212"/>
        <v>0</v>
      </c>
      <c r="G340" s="10">
        <f t="shared" ca="1" si="213"/>
        <v>0</v>
      </c>
      <c r="H340" s="10">
        <f ca="1">INDIRECT(CONCATENATE("Sheet1!",CHAR(CODE(D340)+5),E340),1)</f>
        <v>0</v>
      </c>
      <c r="I340" s="10">
        <f t="shared" ca="1" si="214"/>
        <v>0</v>
      </c>
      <c r="J340" s="10" t="str">
        <f t="shared" ca="1" si="215"/>
        <v>Sunday2:30-04:000</v>
      </c>
      <c r="K340" s="10" t="str">
        <f t="shared" ca="1" si="216"/>
        <v>Sunday2:30-04:000</v>
      </c>
      <c r="L340" s="14">
        <f t="shared" ca="1" si="210"/>
        <v>26</v>
      </c>
      <c r="M340" s="19" t="str">
        <f t="shared" ca="1" si="217"/>
        <v/>
      </c>
      <c r="N340" s="19"/>
      <c r="O340" s="19" t="str">
        <f t="shared" ca="1" si="218"/>
        <v>0
0 --- 0</v>
      </c>
    </row>
    <row r="341" spans="1:15" x14ac:dyDescent="0.2">
      <c r="A341" s="10">
        <v>331</v>
      </c>
      <c r="B341" s="10" t="s">
        <v>12</v>
      </c>
      <c r="C341" s="10" t="str">
        <f t="shared" si="211"/>
        <v>2:30-04:00</v>
      </c>
      <c r="D341" s="10" t="s">
        <v>61</v>
      </c>
      <c r="E341" s="10">
        <f t="shared" si="207"/>
        <v>63</v>
      </c>
      <c r="F341" s="10">
        <f t="shared" ca="1" si="212"/>
        <v>0</v>
      </c>
      <c r="G341" s="10">
        <f t="shared" ca="1" si="213"/>
        <v>0</v>
      </c>
      <c r="H341" s="10">
        <f ca="1">INDIRECT(CONCATENATE("Sheet1!",CHAR(CODE(D341)+5),E341),1)</f>
        <v>0</v>
      </c>
      <c r="I341" s="10">
        <f t="shared" ca="1" si="214"/>
        <v>0</v>
      </c>
      <c r="J341" s="10" t="str">
        <f t="shared" ca="1" si="215"/>
        <v>Sunday2:30-04:000</v>
      </c>
      <c r="K341" s="10" t="str">
        <f t="shared" ca="1" si="216"/>
        <v>Sunday2:30-04:000</v>
      </c>
      <c r="L341" s="14">
        <f t="shared" ca="1" si="210"/>
        <v>26</v>
      </c>
      <c r="M341" s="19" t="str">
        <f t="shared" ca="1" si="217"/>
        <v/>
      </c>
      <c r="N341" s="19"/>
      <c r="O341" s="19" t="str">
        <f t="shared" ca="1" si="218"/>
        <v>0
0 --- 0</v>
      </c>
    </row>
    <row r="342" spans="1:15" x14ac:dyDescent="0.2">
      <c r="A342" s="10">
        <v>332</v>
      </c>
      <c r="B342" s="10" t="s">
        <v>12</v>
      </c>
      <c r="C342" s="10" t="str">
        <f t="shared" si="211"/>
        <v>2:30-04:00</v>
      </c>
      <c r="D342" s="10" t="s">
        <v>61</v>
      </c>
      <c r="E342" s="10">
        <f t="shared" si="207"/>
        <v>64</v>
      </c>
      <c r="F342" s="10">
        <f t="shared" ca="1" si="212"/>
        <v>0</v>
      </c>
      <c r="G342" s="10">
        <f t="shared" ca="1" si="213"/>
        <v>0</v>
      </c>
      <c r="H342" s="10">
        <f ca="1">INDIRECT(CONCATENATE("Sheet1!",CHAR(CODE(D342)+5),E342),1)</f>
        <v>0</v>
      </c>
      <c r="I342" s="10">
        <f t="shared" ca="1" si="214"/>
        <v>0</v>
      </c>
      <c r="J342" s="10" t="str">
        <f t="shared" ca="1" si="215"/>
        <v>Sunday2:30-04:000</v>
      </c>
      <c r="K342" s="10" t="str">
        <f t="shared" ca="1" si="216"/>
        <v>Sunday2:30-04:000</v>
      </c>
      <c r="L342" s="14">
        <f t="shared" ca="1" si="210"/>
        <v>26</v>
      </c>
      <c r="M342" s="19" t="str">
        <f t="shared" ca="1" si="217"/>
        <v/>
      </c>
      <c r="N342" s="19"/>
      <c r="O342" s="19" t="str">
        <f t="shared" ca="1" si="218"/>
        <v>0
0 --- 0</v>
      </c>
    </row>
    <row r="343" spans="1:15" x14ac:dyDescent="0.2">
      <c r="A343" s="10">
        <v>333</v>
      </c>
      <c r="B343" s="10" t="s">
        <v>12</v>
      </c>
      <c r="C343" s="10" t="str">
        <f t="shared" si="211"/>
        <v>2:30-04:00</v>
      </c>
      <c r="D343" s="10" t="s">
        <v>61</v>
      </c>
      <c r="E343" s="10">
        <f t="shared" si="207"/>
        <v>65</v>
      </c>
      <c r="F343" s="10">
        <f t="shared" ca="1" si="212"/>
        <v>0</v>
      </c>
      <c r="G343" s="10">
        <f t="shared" ca="1" si="213"/>
        <v>0</v>
      </c>
      <c r="H343" s="10">
        <f ca="1">INDIRECT(CONCATENATE("Sheet1!",CHAR(CODE(D343)+5),E343),1)</f>
        <v>0</v>
      </c>
      <c r="I343" s="10">
        <f t="shared" ca="1" si="214"/>
        <v>0</v>
      </c>
      <c r="J343" s="10" t="str">
        <f t="shared" ca="1" si="215"/>
        <v>Sunday2:30-04:000</v>
      </c>
      <c r="K343" s="10" t="str">
        <f t="shared" ca="1" si="216"/>
        <v>Sunday2:30-04:000</v>
      </c>
      <c r="L343" s="14">
        <f t="shared" ca="1" si="210"/>
        <v>26</v>
      </c>
      <c r="M343" s="19" t="str">
        <f t="shared" ca="1" si="217"/>
        <v/>
      </c>
      <c r="N343" s="19"/>
      <c r="O343" s="19" t="str">
        <f t="shared" ca="1" si="218"/>
        <v>0
0 --- 0</v>
      </c>
    </row>
    <row r="344" spans="1:15" x14ac:dyDescent="0.2">
      <c r="A344" s="10">
        <v>334</v>
      </c>
      <c r="B344" s="10" t="s">
        <v>12</v>
      </c>
      <c r="C344" s="10" t="str">
        <f t="shared" si="211"/>
        <v>2:30-04:00</v>
      </c>
      <c r="D344" s="10" t="s">
        <v>61</v>
      </c>
      <c r="E344" s="10">
        <f t="shared" si="207"/>
        <v>66</v>
      </c>
      <c r="F344" s="10">
        <f t="shared" ca="1" si="212"/>
        <v>0</v>
      </c>
      <c r="G344" s="10">
        <f t="shared" ca="1" si="213"/>
        <v>0</v>
      </c>
      <c r="H344" s="10">
        <f ca="1">INDIRECT(CONCATENATE("Sheet1!",CHAR(CODE(D344)+2),E344),1)</f>
        <v>0</v>
      </c>
      <c r="I344" s="10">
        <f t="shared" ca="1" si="214"/>
        <v>0</v>
      </c>
      <c r="J344" s="10" t="str">
        <f t="shared" ca="1" si="215"/>
        <v>Sunday2:30-04:000</v>
      </c>
      <c r="K344" s="10" t="str">
        <f t="shared" ca="1" si="216"/>
        <v>Sunday2:30-04:000</v>
      </c>
      <c r="L344" s="14">
        <f t="shared" ca="1" si="210"/>
        <v>26</v>
      </c>
      <c r="M344" s="19" t="str">
        <f t="shared" ca="1" si="217"/>
        <v/>
      </c>
      <c r="N344" s="19"/>
      <c r="O344" s="19" t="str">
        <f t="shared" ca="1" si="218"/>
        <v>0
0 --- 0</v>
      </c>
    </row>
    <row r="345" spans="1:15" x14ac:dyDescent="0.2">
      <c r="A345" s="10">
        <v>335</v>
      </c>
      <c r="B345" s="10" t="s">
        <v>12</v>
      </c>
      <c r="C345" s="10" t="str">
        <f t="shared" si="211"/>
        <v>2:30-04:00</v>
      </c>
      <c r="D345" s="10" t="s">
        <v>61</v>
      </c>
      <c r="E345" s="10">
        <f t="shared" si="207"/>
        <v>67</v>
      </c>
      <c r="F345" s="10">
        <f t="shared" ca="1" si="212"/>
        <v>0</v>
      </c>
      <c r="G345" s="10">
        <f t="shared" ca="1" si="213"/>
        <v>0</v>
      </c>
      <c r="H345" s="10">
        <f ca="1">INDIRECT(CONCATENATE("Sheet1!",CHAR(CODE(D345)+5),E345),1)</f>
        <v>0</v>
      </c>
      <c r="I345" s="10">
        <f t="shared" ca="1" si="214"/>
        <v>0</v>
      </c>
      <c r="J345" s="10" t="str">
        <f t="shared" ca="1" si="215"/>
        <v>Sunday2:30-04:000</v>
      </c>
      <c r="K345" s="10" t="str">
        <f t="shared" ca="1" si="216"/>
        <v>Sunday2:30-04:000</v>
      </c>
      <c r="L345" s="14">
        <f t="shared" ca="1" si="210"/>
        <v>26</v>
      </c>
      <c r="M345" s="19" t="str">
        <f t="shared" ca="1" si="217"/>
        <v/>
      </c>
      <c r="N345" s="19"/>
      <c r="O345" s="19" t="str">
        <f t="shared" ca="1" si="218"/>
        <v>0
0 --- 0</v>
      </c>
    </row>
    <row r="346" spans="1:15" x14ac:dyDescent="0.2">
      <c r="A346" s="10">
        <v>336</v>
      </c>
      <c r="B346" s="10" t="s">
        <v>12</v>
      </c>
      <c r="C346" s="10" t="str">
        <f t="shared" si="211"/>
        <v>2:30-04:00</v>
      </c>
      <c r="D346" s="10" t="s">
        <v>61</v>
      </c>
      <c r="E346" s="10">
        <f t="shared" si="207"/>
        <v>68</v>
      </c>
      <c r="F346" s="10">
        <f t="shared" ca="1" si="212"/>
        <v>0</v>
      </c>
      <c r="G346" s="10">
        <f t="shared" ca="1" si="213"/>
        <v>0</v>
      </c>
      <c r="H346" s="10">
        <f ca="1">INDIRECT(CONCATENATE("Sheet1!",CHAR(CODE(D346)+5),E346),1)</f>
        <v>0</v>
      </c>
      <c r="I346" s="10">
        <f t="shared" ca="1" si="214"/>
        <v>0</v>
      </c>
      <c r="J346" s="10" t="str">
        <f t="shared" ca="1" si="215"/>
        <v>Sunday2:30-04:000</v>
      </c>
      <c r="K346" s="10" t="str">
        <f t="shared" ca="1" si="216"/>
        <v>Sunday2:30-04:000</v>
      </c>
      <c r="L346" s="14">
        <f t="shared" ca="1" si="210"/>
        <v>26</v>
      </c>
      <c r="M346" s="19" t="str">
        <f t="shared" ca="1" si="217"/>
        <v/>
      </c>
      <c r="N346" s="19"/>
      <c r="O346" s="19" t="str">
        <f t="shared" ca="1" si="218"/>
        <v>0
0 --- 0</v>
      </c>
    </row>
    <row r="347" spans="1:15" x14ac:dyDescent="0.2">
      <c r="A347" s="10">
        <v>337</v>
      </c>
      <c r="B347" s="10" t="s">
        <v>12</v>
      </c>
      <c r="C347" s="10" t="str">
        <f t="shared" si="211"/>
        <v>2:30-04:00</v>
      </c>
      <c r="D347" s="10" t="s">
        <v>61</v>
      </c>
      <c r="E347" s="10">
        <f t="shared" si="207"/>
        <v>69</v>
      </c>
      <c r="F347" s="10">
        <f t="shared" ca="1" si="212"/>
        <v>0</v>
      </c>
      <c r="G347" s="10">
        <f t="shared" ca="1" si="213"/>
        <v>0</v>
      </c>
      <c r="H347" s="10">
        <f ca="1">INDIRECT(CONCATENATE("Sheet1!",CHAR(CODE(D347)+5),E347),1)</f>
        <v>0</v>
      </c>
      <c r="I347" s="10">
        <f t="shared" ca="1" si="214"/>
        <v>0</v>
      </c>
      <c r="J347" s="10" t="str">
        <f t="shared" ca="1" si="215"/>
        <v>Sunday2:30-04:000</v>
      </c>
      <c r="K347" s="10" t="str">
        <f t="shared" ca="1" si="216"/>
        <v>Sunday2:30-04:000</v>
      </c>
      <c r="L347" s="14">
        <f t="shared" ca="1" si="210"/>
        <v>26</v>
      </c>
      <c r="M347" s="19" t="str">
        <f t="shared" ca="1" si="217"/>
        <v/>
      </c>
      <c r="N347" s="19"/>
      <c r="O347" s="19" t="str">
        <f t="shared" ca="1" si="218"/>
        <v>0
0 --- 0</v>
      </c>
    </row>
    <row r="348" spans="1:15" x14ac:dyDescent="0.2">
      <c r="A348" s="10">
        <v>338</v>
      </c>
      <c r="B348" s="10" t="s">
        <v>12</v>
      </c>
      <c r="C348" s="10" t="str">
        <f t="shared" si="211"/>
        <v>2:30-04:00</v>
      </c>
      <c r="D348" s="10" t="s">
        <v>61</v>
      </c>
      <c r="E348" s="10">
        <f t="shared" si="207"/>
        <v>70</v>
      </c>
      <c r="F348" s="10">
        <f t="shared" ca="1" si="212"/>
        <v>0</v>
      </c>
      <c r="G348" s="10">
        <f t="shared" ca="1" si="213"/>
        <v>0</v>
      </c>
      <c r="H348" s="10">
        <f ca="1">INDIRECT(CONCATENATE("Sheet1!",CHAR(CODE(D348)+5),E348),1)</f>
        <v>0</v>
      </c>
      <c r="I348" s="10">
        <f t="shared" ca="1" si="214"/>
        <v>0</v>
      </c>
      <c r="J348" s="10" t="str">
        <f t="shared" ca="1" si="215"/>
        <v>Sunday2:30-04:000</v>
      </c>
      <c r="K348" s="10" t="str">
        <f t="shared" ca="1" si="216"/>
        <v>Sunday2:30-04:000</v>
      </c>
      <c r="L348" s="14">
        <f t="shared" ca="1" si="210"/>
        <v>26</v>
      </c>
      <c r="M348" s="19" t="str">
        <f t="shared" ca="1" si="217"/>
        <v/>
      </c>
      <c r="N348" s="19"/>
      <c r="O348" s="19" t="str">
        <f t="shared" ca="1" si="218"/>
        <v>0
0 --- 0</v>
      </c>
    </row>
    <row r="349" spans="1:15" x14ac:dyDescent="0.2">
      <c r="A349" s="10">
        <v>339</v>
      </c>
      <c r="B349" s="10" t="s">
        <v>12</v>
      </c>
      <c r="C349" s="10" t="str">
        <f t="shared" si="211"/>
        <v>2:30-04:00</v>
      </c>
      <c r="D349" s="10" t="s">
        <v>61</v>
      </c>
      <c r="E349" s="10">
        <f t="shared" si="207"/>
        <v>71</v>
      </c>
      <c r="F349" s="10">
        <f t="shared" ca="1" si="212"/>
        <v>0</v>
      </c>
      <c r="G349" s="10">
        <f t="shared" ca="1" si="213"/>
        <v>0</v>
      </c>
      <c r="H349" s="10">
        <f ca="1">INDIRECT(CONCATENATE("Sheet1!",CHAR(CODE(D349)+2),E349),1)</f>
        <v>0</v>
      </c>
      <c r="I349" s="10">
        <f t="shared" ca="1" si="214"/>
        <v>0</v>
      </c>
      <c r="J349" s="10" t="str">
        <f t="shared" ca="1" si="215"/>
        <v>Sunday2:30-04:000</v>
      </c>
      <c r="K349" s="10" t="str">
        <f t="shared" ca="1" si="216"/>
        <v>Sunday2:30-04:000</v>
      </c>
      <c r="L349" s="14">
        <f t="shared" ca="1" si="210"/>
        <v>26</v>
      </c>
      <c r="M349" s="19" t="str">
        <f t="shared" ca="1" si="217"/>
        <v/>
      </c>
      <c r="N349" s="19"/>
      <c r="O349" s="19" t="str">
        <f t="shared" ca="1" si="218"/>
        <v>0
0 --- 0</v>
      </c>
    </row>
    <row r="350" spans="1:15" x14ac:dyDescent="0.2">
      <c r="A350" s="10">
        <v>340</v>
      </c>
      <c r="B350" s="10" t="s">
        <v>12</v>
      </c>
      <c r="C350" s="10" t="str">
        <f t="shared" si="211"/>
        <v>2:30-04:00</v>
      </c>
      <c r="D350" s="10" t="s">
        <v>61</v>
      </c>
      <c r="E350" s="10">
        <f t="shared" si="207"/>
        <v>72</v>
      </c>
      <c r="F350" s="10">
        <f t="shared" ca="1" si="212"/>
        <v>0</v>
      </c>
      <c r="G350" s="10">
        <f t="shared" ca="1" si="213"/>
        <v>0</v>
      </c>
      <c r="H350" s="10">
        <f ca="1">INDIRECT(CONCATENATE("Sheet1!",CHAR(CODE(D350)+2),E350),1)</f>
        <v>0</v>
      </c>
      <c r="I350" s="10">
        <f t="shared" ca="1" si="214"/>
        <v>0</v>
      </c>
      <c r="J350" s="10" t="str">
        <f t="shared" ca="1" si="215"/>
        <v>Sunday2:30-04:000</v>
      </c>
      <c r="K350" s="10" t="str">
        <f t="shared" ca="1" si="216"/>
        <v>Sunday2:30-04:000</v>
      </c>
      <c r="L350" s="14">
        <f t="shared" ca="1" si="210"/>
        <v>26</v>
      </c>
      <c r="M350" s="19" t="str">
        <f t="shared" ca="1" si="217"/>
        <v/>
      </c>
      <c r="N350" s="19"/>
      <c r="O350" s="19" t="str">
        <f t="shared" ca="1" si="218"/>
        <v>0
0 --- 0</v>
      </c>
    </row>
    <row r="351" spans="1:15" x14ac:dyDescent="0.2">
      <c r="A351" s="10">
        <v>341</v>
      </c>
      <c r="B351" s="10" t="s">
        <v>12</v>
      </c>
      <c r="C351" s="10" t="str">
        <f t="shared" si="211"/>
        <v>2:30-04:00</v>
      </c>
      <c r="D351" s="10" t="s">
        <v>61</v>
      </c>
      <c r="E351" s="10">
        <f t="shared" si="207"/>
        <v>73</v>
      </c>
      <c r="F351" s="10" t="str">
        <f t="shared" ca="1" si="212"/>
        <v>2:30-04:00</v>
      </c>
      <c r="G351" s="10">
        <f t="shared" ca="1" si="213"/>
        <v>0</v>
      </c>
      <c r="H351" s="10">
        <f ca="1">INDIRECT(CONCATENATE("Sheet1!",CHAR(CODE(D351)+2),E351),1)</f>
        <v>0</v>
      </c>
      <c r="I351" s="10">
        <f t="shared" ca="1" si="214"/>
        <v>0</v>
      </c>
      <c r="J351" s="10" t="str">
        <f t="shared" ca="1" si="215"/>
        <v>Sunday2:30-04:000</v>
      </c>
      <c r="K351" s="10" t="str">
        <f t="shared" ca="1" si="216"/>
        <v>Sunday2:30-04:000</v>
      </c>
      <c r="L351" s="14">
        <f t="shared" ca="1" si="210"/>
        <v>26</v>
      </c>
      <c r="M351" s="19" t="str">
        <f t="shared" ca="1" si="217"/>
        <v/>
      </c>
      <c r="N351" s="19"/>
      <c r="O351" s="19" t="str">
        <f t="shared" ca="1" si="218"/>
        <v>0
2:30-04:00 --- 0</v>
      </c>
    </row>
    <row r="352" spans="1:15" x14ac:dyDescent="0.2">
      <c r="A352" s="10">
        <v>342</v>
      </c>
      <c r="B352" s="10" t="s">
        <v>12</v>
      </c>
      <c r="C352" s="10" t="str">
        <f t="shared" si="211"/>
        <v>2:30-04:00</v>
      </c>
      <c r="D352" s="10" t="s">
        <v>61</v>
      </c>
      <c r="E352" s="10">
        <f t="shared" si="207"/>
        <v>74</v>
      </c>
      <c r="F352" s="10" t="str">
        <f t="shared" ca="1" si="212"/>
        <v>Class</v>
      </c>
      <c r="G352" s="10" t="str">
        <f t="shared" ca="1" si="213"/>
        <v>Course</v>
      </c>
      <c r="H352" s="10">
        <f ca="1">INDIRECT(CONCATENATE("Sheet1!",CHAR(CODE(D352)+5),E352),1)</f>
        <v>0</v>
      </c>
      <c r="I352" s="10" t="str">
        <f t="shared" ca="1" si="214"/>
        <v>Course</v>
      </c>
      <c r="J352" s="10" t="str">
        <f t="shared" ca="1" si="215"/>
        <v>Sunday2:30-04:000</v>
      </c>
      <c r="K352" s="10" t="str">
        <f t="shared" ca="1" si="216"/>
        <v>Sunday2:30-04:00Course</v>
      </c>
      <c r="L352" s="14">
        <f t="shared" ca="1" si="210"/>
        <v>26</v>
      </c>
      <c r="M352" s="19" t="str">
        <f t="shared" ca="1" si="217"/>
        <v>ours</v>
      </c>
      <c r="N352" s="19"/>
      <c r="O352" s="19" t="str">
        <f t="shared" ca="1" si="218"/>
        <v>Course
Class --- 0</v>
      </c>
    </row>
    <row r="353" spans="1:15" x14ac:dyDescent="0.2">
      <c r="A353" s="10">
        <v>343</v>
      </c>
      <c r="B353" s="10" t="s">
        <v>12</v>
      </c>
      <c r="C353" s="10" t="str">
        <f t="shared" si="211"/>
        <v>2:30-04:00</v>
      </c>
      <c r="D353" s="10" t="s">
        <v>61</v>
      </c>
      <c r="E353" s="10">
        <f t="shared" si="207"/>
        <v>75</v>
      </c>
      <c r="F353" s="10">
        <f t="shared" ca="1" si="212"/>
        <v>701</v>
      </c>
      <c r="G353" s="10" t="str">
        <f t="shared" ca="1" si="213"/>
        <v>TE 428(L4T2)C 3-5 PM</v>
      </c>
      <c r="H353" s="10">
        <f ca="1">INDIRECT(CONCATENATE("Sheet1!",CHAR(CODE(D353)+5),E353),1)</f>
        <v>0</v>
      </c>
      <c r="I353" s="10" t="str">
        <f t="shared" ca="1" si="214"/>
        <v xml:space="preserve">(L4T2)C 3-5 </v>
      </c>
      <c r="J353" s="10" t="str">
        <f t="shared" ca="1" si="215"/>
        <v>Sunday2:30-04:000</v>
      </c>
      <c r="K353" s="10" t="str">
        <f t="shared" ca="1" si="216"/>
        <v xml:space="preserve">Sunday2:30-04:00(L4T2)C 3-5 </v>
      </c>
      <c r="L353" s="14">
        <f t="shared" ca="1" si="210"/>
        <v>26</v>
      </c>
      <c r="M353" s="19" t="str">
        <f t="shared" ca="1" si="217"/>
        <v>L4T2</v>
      </c>
      <c r="N353" s="19"/>
      <c r="O353" s="19" t="str">
        <f t="shared" ca="1" si="218"/>
        <v>TE 428(L4T2)C 3-5 PM
701 --- 0</v>
      </c>
    </row>
    <row r="354" spans="1:15" x14ac:dyDescent="0.2">
      <c r="A354" s="10">
        <v>344</v>
      </c>
      <c r="B354" s="10" t="s">
        <v>12</v>
      </c>
      <c r="C354" s="10" t="str">
        <f t="shared" si="211"/>
        <v>2:30-04:00</v>
      </c>
      <c r="D354" s="10" t="s">
        <v>61</v>
      </c>
      <c r="E354" s="10">
        <f t="shared" si="207"/>
        <v>76</v>
      </c>
      <c r="F354" s="10">
        <f t="shared" ca="1" si="212"/>
        <v>702</v>
      </c>
      <c r="G354" s="10">
        <f t="shared" ca="1" si="213"/>
        <v>0</v>
      </c>
      <c r="H354" s="10" t="str">
        <f ca="1">INDIRECT(CONCATENATE("Sheet1!",CHAR(CODE(D354)+5),E354),1)</f>
        <v>MSH</v>
      </c>
      <c r="I354" s="10">
        <f t="shared" ca="1" si="214"/>
        <v>0</v>
      </c>
      <c r="J354" s="10" t="str">
        <f t="shared" ca="1" si="215"/>
        <v>Sunday2:30-04:00MSH</v>
      </c>
      <c r="K354" s="10" t="str">
        <f t="shared" ca="1" si="216"/>
        <v>Sunday2:30-04:000</v>
      </c>
      <c r="L354" s="14">
        <f t="shared" ca="1" si="210"/>
        <v>1</v>
      </c>
      <c r="M354" s="19" t="str">
        <f t="shared" ca="1" si="217"/>
        <v/>
      </c>
      <c r="N354" s="19"/>
      <c r="O354" s="19" t="str">
        <f t="shared" ca="1" si="218"/>
        <v>0
702 --- MSH</v>
      </c>
    </row>
    <row r="355" spans="1:15" x14ac:dyDescent="0.2">
      <c r="A355" s="10">
        <v>345</v>
      </c>
      <c r="B355" s="10" t="s">
        <v>12</v>
      </c>
      <c r="C355" s="10" t="str">
        <f t="shared" ref="C355:C366" si="219">LOOKUP(D355,$L$1:$L$6,$K$1:$K$6)</f>
        <v>04:00-05:30</v>
      </c>
      <c r="D355" s="10" t="s">
        <v>62</v>
      </c>
      <c r="E355" s="10">
        <f>E327</f>
        <v>49</v>
      </c>
      <c r="F355" s="10" t="str">
        <f ca="1">INDIRECT(CONCATENATE("Sheet1!",CHAR(CODE(D355)-3),E355),1)</f>
        <v>L-Yarn2</v>
      </c>
      <c r="G355" s="10" t="str">
        <f ca="1">INDIRECT(CONCATENATE("Sheet1!",CHAR(CODE(D355)-2),E355),1)</f>
        <v>TE312(L3T1)B 2.30-4.30</v>
      </c>
      <c r="H355" s="10" t="str">
        <f ca="1">INDIRECT(CONCATENATE("Sheet1!",CHAR(CODE(D355)+2),E355),1)</f>
        <v>MR1</v>
      </c>
      <c r="I355" s="10" t="str">
        <f t="shared" ref="I355:I366" ca="1" si="220">IFERROR(MID(G355,SEARCH("(",G355,1),12),G355)</f>
        <v>(L3T1)B 2.30</v>
      </c>
      <c r="J355" s="10" t="str">
        <f t="shared" ref="J355:J366" ca="1" si="221">CONCATENATE(B355,C355,H355)</f>
        <v>Sunday04:00-05:30MR1</v>
      </c>
      <c r="K355" s="10" t="str">
        <f t="shared" ref="K355:K366" ca="1" si="222">CONCATENATE(B355,C355,I355)</f>
        <v>Sunday04:00-05:30(L3T1)B 2.30</v>
      </c>
      <c r="L355" s="14">
        <f t="shared" ca="1" si="210"/>
        <v>1</v>
      </c>
      <c r="M355" s="19" t="str">
        <f t="shared" ref="M355:M366" ca="1" si="223">IFERROR(MID(I355,2,4),I355)</f>
        <v>L3T1</v>
      </c>
      <c r="N355" s="19"/>
      <c r="O355" s="19" t="str">
        <f t="shared" ref="O355:O366" ca="1" si="224">CONCATENATE(G355,CHAR(10),F355," --- ",H355)</f>
        <v>TE312(L3T1)B 2.30-4.30
L-Yarn2 --- MR1</v>
      </c>
    </row>
    <row r="356" spans="1:15" x14ac:dyDescent="0.2">
      <c r="A356" s="10">
        <v>346</v>
      </c>
      <c r="B356" s="10" t="s">
        <v>12</v>
      </c>
      <c r="C356" s="10" t="str">
        <f t="shared" si="219"/>
        <v>04:00-05:30</v>
      </c>
      <c r="D356" s="10" t="s">
        <v>62</v>
      </c>
      <c r="E356" s="10">
        <f t="shared" ref="E356:E382" si="225">E355+1</f>
        <v>50</v>
      </c>
      <c r="F356" s="10">
        <f t="shared" ref="F356:F366" ca="1" si="226">INDIRECT(CONCATENATE("Sheet1!",CHAR(CODE(D356)),E356),1)</f>
        <v>0</v>
      </c>
      <c r="G356" s="10">
        <f t="shared" ref="G356:G366" ca="1" si="227">INDIRECT(CONCATENATE("Sheet1!",CHAR(CODE(D356)+1),E356),1)</f>
        <v>0</v>
      </c>
      <c r="H356" s="10">
        <f ca="1">INDIRECT(CONCATENATE("Sheet1!",CHAR(CODE(D356)+2),E356),1)</f>
        <v>0</v>
      </c>
      <c r="I356" s="10">
        <f t="shared" ca="1" si="220"/>
        <v>0</v>
      </c>
      <c r="J356" s="10" t="str">
        <f t="shared" ca="1" si="221"/>
        <v>Sunday04:00-05:300</v>
      </c>
      <c r="K356" s="10" t="str">
        <f t="shared" ca="1" si="222"/>
        <v>Sunday04:00-05:300</v>
      </c>
      <c r="L356" s="14">
        <f t="shared" ca="1" si="210"/>
        <v>25</v>
      </c>
      <c r="M356" s="19" t="str">
        <f t="shared" ca="1" si="223"/>
        <v/>
      </c>
      <c r="N356" s="19"/>
      <c r="O356" s="19" t="str">
        <f t="shared" ca="1" si="224"/>
        <v>0
0 --- 0</v>
      </c>
    </row>
    <row r="357" spans="1:15" x14ac:dyDescent="0.2">
      <c r="A357" s="10">
        <v>347</v>
      </c>
      <c r="B357" s="10" t="s">
        <v>12</v>
      </c>
      <c r="C357" s="10" t="str">
        <f t="shared" si="219"/>
        <v>04:00-05:30</v>
      </c>
      <c r="D357" s="10" t="s">
        <v>62</v>
      </c>
      <c r="E357" s="10">
        <f t="shared" si="225"/>
        <v>51</v>
      </c>
      <c r="F357" s="10">
        <f t="shared" ca="1" si="226"/>
        <v>0</v>
      </c>
      <c r="G357" s="10">
        <f t="shared" ca="1" si="227"/>
        <v>0</v>
      </c>
      <c r="H357" s="10" t="str">
        <f ca="1">INDIRECT(CONCATENATE("Sheet1!",CHAR(CODE(D357)+2),E357),1)</f>
        <v>AG</v>
      </c>
      <c r="I357" s="10">
        <f t="shared" ca="1" si="220"/>
        <v>0</v>
      </c>
      <c r="J357" s="10" t="str">
        <f t="shared" ca="1" si="221"/>
        <v>Sunday04:00-05:30AG</v>
      </c>
      <c r="K357" s="10" t="str">
        <f t="shared" ca="1" si="222"/>
        <v>Sunday04:00-05:300</v>
      </c>
      <c r="L357" s="14">
        <f t="shared" ca="1" si="210"/>
        <v>1</v>
      </c>
      <c r="M357" s="19" t="str">
        <f t="shared" ca="1" si="223"/>
        <v/>
      </c>
      <c r="N357" s="19"/>
      <c r="O357" s="19" t="str">
        <f t="shared" ca="1" si="224"/>
        <v>0
0 --- AG</v>
      </c>
    </row>
    <row r="358" spans="1:15" x14ac:dyDescent="0.2">
      <c r="A358" s="10">
        <v>348</v>
      </c>
      <c r="B358" s="10" t="s">
        <v>12</v>
      </c>
      <c r="C358" s="10" t="str">
        <f t="shared" si="219"/>
        <v>04:00-05:30</v>
      </c>
      <c r="D358" s="10" t="s">
        <v>62</v>
      </c>
      <c r="E358" s="10">
        <f t="shared" si="225"/>
        <v>52</v>
      </c>
      <c r="F358" s="10">
        <f t="shared" ca="1" si="226"/>
        <v>0</v>
      </c>
      <c r="G358" s="10">
        <f t="shared" ca="1" si="227"/>
        <v>0</v>
      </c>
      <c r="H358" s="10">
        <f ca="1">INDIRECT(CONCATENATE("Sheet1!",CHAR(CODE(D358)+2),E358),1)</f>
        <v>0</v>
      </c>
      <c r="I358" s="10">
        <f t="shared" ca="1" si="220"/>
        <v>0</v>
      </c>
      <c r="J358" s="10" t="str">
        <f t="shared" ca="1" si="221"/>
        <v>Sunday04:00-05:300</v>
      </c>
      <c r="K358" s="10" t="str">
        <f t="shared" ca="1" si="222"/>
        <v>Sunday04:00-05:300</v>
      </c>
      <c r="L358" s="14">
        <f t="shared" ca="1" si="210"/>
        <v>25</v>
      </c>
      <c r="M358" s="19" t="str">
        <f t="shared" ca="1" si="223"/>
        <v/>
      </c>
      <c r="N358" s="19"/>
      <c r="O358" s="19" t="str">
        <f t="shared" ca="1" si="224"/>
        <v>0
0 --- 0</v>
      </c>
    </row>
    <row r="359" spans="1:15" x14ac:dyDescent="0.2">
      <c r="A359" s="10">
        <v>349</v>
      </c>
      <c r="B359" s="10" t="s">
        <v>12</v>
      </c>
      <c r="C359" s="10" t="str">
        <f t="shared" si="219"/>
        <v>04:00-05:30</v>
      </c>
      <c r="D359" s="10" t="s">
        <v>62</v>
      </c>
      <c r="E359" s="10">
        <f t="shared" si="225"/>
        <v>53</v>
      </c>
      <c r="F359" s="10">
        <f t="shared" ca="1" si="226"/>
        <v>0</v>
      </c>
      <c r="G359" s="10">
        <f t="shared" ca="1" si="227"/>
        <v>0</v>
      </c>
      <c r="H359" s="10">
        <f ca="1">INDIRECT(CONCATENATE("Sheet1!",CHAR(CODE(D359)+2),E359),1)</f>
        <v>0</v>
      </c>
      <c r="I359" s="10">
        <f t="shared" ca="1" si="220"/>
        <v>0</v>
      </c>
      <c r="J359" s="10" t="str">
        <f t="shared" ca="1" si="221"/>
        <v>Sunday04:00-05:300</v>
      </c>
      <c r="K359" s="10" t="str">
        <f t="shared" ca="1" si="222"/>
        <v>Sunday04:00-05:300</v>
      </c>
      <c r="L359" s="14">
        <f t="shared" ca="1" si="210"/>
        <v>25</v>
      </c>
      <c r="M359" s="19" t="str">
        <f t="shared" ca="1" si="223"/>
        <v/>
      </c>
      <c r="N359" s="19"/>
      <c r="O359" s="19" t="str">
        <f t="shared" ca="1" si="224"/>
        <v>0
0 --- 0</v>
      </c>
    </row>
    <row r="360" spans="1:15" x14ac:dyDescent="0.2">
      <c r="A360" s="10">
        <v>350</v>
      </c>
      <c r="B360" s="10" t="s">
        <v>12</v>
      </c>
      <c r="C360" s="10" t="str">
        <f t="shared" si="219"/>
        <v>04:00-05:30</v>
      </c>
      <c r="D360" s="10" t="s">
        <v>62</v>
      </c>
      <c r="E360" s="10">
        <f t="shared" si="225"/>
        <v>54</v>
      </c>
      <c r="F360" s="10">
        <f t="shared" ca="1" si="226"/>
        <v>0</v>
      </c>
      <c r="G360" s="10">
        <f t="shared" ca="1" si="227"/>
        <v>0</v>
      </c>
      <c r="H360" s="10">
        <f t="shared" ref="H360:H366" ca="1" si="228">INDIRECT(CONCATENATE("Sheet1!",CHAR(CODE(D360)+2),E360),1)</f>
        <v>0</v>
      </c>
      <c r="I360" s="10">
        <f t="shared" ca="1" si="220"/>
        <v>0</v>
      </c>
      <c r="J360" s="10" t="str">
        <f t="shared" ca="1" si="221"/>
        <v>Sunday04:00-05:300</v>
      </c>
      <c r="K360" s="10" t="str">
        <f t="shared" ca="1" si="222"/>
        <v>Sunday04:00-05:300</v>
      </c>
      <c r="L360" s="14">
        <f t="shared" ca="1" si="210"/>
        <v>25</v>
      </c>
      <c r="M360" s="19" t="str">
        <f t="shared" ca="1" si="223"/>
        <v/>
      </c>
      <c r="N360" s="19"/>
      <c r="O360" s="19" t="str">
        <f t="shared" ca="1" si="224"/>
        <v>0
0 --- 0</v>
      </c>
    </row>
    <row r="361" spans="1:15" x14ac:dyDescent="0.2">
      <c r="A361" s="10">
        <v>351</v>
      </c>
      <c r="B361" s="10" t="s">
        <v>12</v>
      </c>
      <c r="C361" s="10" t="str">
        <f t="shared" si="219"/>
        <v>04:00-05:30</v>
      </c>
      <c r="D361" s="10" t="s">
        <v>62</v>
      </c>
      <c r="E361" s="10">
        <f t="shared" si="225"/>
        <v>55</v>
      </c>
      <c r="F361" s="10">
        <f t="shared" ca="1" si="226"/>
        <v>0</v>
      </c>
      <c r="G361" s="10">
        <f t="shared" ca="1" si="227"/>
        <v>0</v>
      </c>
      <c r="H361" s="10">
        <f t="shared" ca="1" si="228"/>
        <v>0</v>
      </c>
      <c r="I361" s="10">
        <f t="shared" ca="1" si="220"/>
        <v>0</v>
      </c>
      <c r="J361" s="10" t="str">
        <f t="shared" ca="1" si="221"/>
        <v>Sunday04:00-05:300</v>
      </c>
      <c r="K361" s="10" t="str">
        <f t="shared" ca="1" si="222"/>
        <v>Sunday04:00-05:300</v>
      </c>
      <c r="L361" s="14">
        <f t="shared" ca="1" si="210"/>
        <v>25</v>
      </c>
      <c r="M361" s="19" t="str">
        <f t="shared" ca="1" si="223"/>
        <v/>
      </c>
      <c r="N361" s="19"/>
      <c r="O361" s="19" t="str">
        <f t="shared" ca="1" si="224"/>
        <v>0
0 --- 0</v>
      </c>
    </row>
    <row r="362" spans="1:15" x14ac:dyDescent="0.2">
      <c r="A362" s="10">
        <v>352</v>
      </c>
      <c r="B362" s="10" t="s">
        <v>12</v>
      </c>
      <c r="C362" s="10" t="str">
        <f t="shared" si="219"/>
        <v>04:00-05:30</v>
      </c>
      <c r="D362" s="10" t="s">
        <v>62</v>
      </c>
      <c r="E362" s="10">
        <f t="shared" si="225"/>
        <v>56</v>
      </c>
      <c r="F362" s="10">
        <f t="shared" ca="1" si="226"/>
        <v>0</v>
      </c>
      <c r="G362" s="10">
        <f t="shared" ca="1" si="227"/>
        <v>0</v>
      </c>
      <c r="H362" s="10">
        <f t="shared" ca="1" si="228"/>
        <v>0</v>
      </c>
      <c r="I362" s="10">
        <f t="shared" ca="1" si="220"/>
        <v>0</v>
      </c>
      <c r="J362" s="10" t="str">
        <f t="shared" ca="1" si="221"/>
        <v>Sunday04:00-05:300</v>
      </c>
      <c r="K362" s="10" t="str">
        <f t="shared" ca="1" si="222"/>
        <v>Sunday04:00-05:300</v>
      </c>
      <c r="L362" s="14">
        <f t="shared" ca="1" si="210"/>
        <v>25</v>
      </c>
      <c r="M362" s="19" t="str">
        <f t="shared" ca="1" si="223"/>
        <v/>
      </c>
      <c r="N362" s="19"/>
      <c r="O362" s="19" t="str">
        <f t="shared" ca="1" si="224"/>
        <v>0
0 --- 0</v>
      </c>
    </row>
    <row r="363" spans="1:15" x14ac:dyDescent="0.2">
      <c r="A363" s="10">
        <v>353</v>
      </c>
      <c r="B363" s="10" t="s">
        <v>12</v>
      </c>
      <c r="C363" s="10" t="str">
        <f t="shared" si="219"/>
        <v>04:00-05:30</v>
      </c>
      <c r="D363" s="10" t="s">
        <v>62</v>
      </c>
      <c r="E363" s="10">
        <f t="shared" si="225"/>
        <v>57</v>
      </c>
      <c r="F363" s="10">
        <f t="shared" ca="1" si="226"/>
        <v>0</v>
      </c>
      <c r="G363" s="10">
        <f t="shared" ca="1" si="227"/>
        <v>0</v>
      </c>
      <c r="H363" s="10">
        <f t="shared" ca="1" si="228"/>
        <v>0</v>
      </c>
      <c r="I363" s="10">
        <f t="shared" ca="1" si="220"/>
        <v>0</v>
      </c>
      <c r="J363" s="10" t="str">
        <f t="shared" ca="1" si="221"/>
        <v>Sunday04:00-05:300</v>
      </c>
      <c r="K363" s="10" t="str">
        <f t="shared" ca="1" si="222"/>
        <v>Sunday04:00-05:300</v>
      </c>
      <c r="L363" s="14">
        <f t="shared" ca="1" si="210"/>
        <v>25</v>
      </c>
      <c r="M363" s="19" t="str">
        <f t="shared" ca="1" si="223"/>
        <v/>
      </c>
      <c r="N363" s="19"/>
      <c r="O363" s="19" t="str">
        <f t="shared" ca="1" si="224"/>
        <v>0
0 --- 0</v>
      </c>
    </row>
    <row r="364" spans="1:15" x14ac:dyDescent="0.2">
      <c r="A364" s="10">
        <v>354</v>
      </c>
      <c r="B364" s="10" t="s">
        <v>12</v>
      </c>
      <c r="C364" s="10" t="str">
        <f t="shared" si="219"/>
        <v>04:00-05:30</v>
      </c>
      <c r="D364" s="10" t="s">
        <v>62</v>
      </c>
      <c r="E364" s="10">
        <f t="shared" si="225"/>
        <v>58</v>
      </c>
      <c r="F364" s="10">
        <f t="shared" ca="1" si="226"/>
        <v>0</v>
      </c>
      <c r="G364" s="10">
        <f t="shared" ca="1" si="227"/>
        <v>0</v>
      </c>
      <c r="H364" s="10">
        <f t="shared" ca="1" si="228"/>
        <v>0</v>
      </c>
      <c r="I364" s="10">
        <f t="shared" ca="1" si="220"/>
        <v>0</v>
      </c>
      <c r="J364" s="10" t="str">
        <f t="shared" ca="1" si="221"/>
        <v>Sunday04:00-05:300</v>
      </c>
      <c r="K364" s="10" t="str">
        <f t="shared" ca="1" si="222"/>
        <v>Sunday04:00-05:300</v>
      </c>
      <c r="L364" s="14">
        <f t="shared" ca="1" si="210"/>
        <v>25</v>
      </c>
      <c r="M364" s="19" t="str">
        <f t="shared" ca="1" si="223"/>
        <v/>
      </c>
      <c r="N364" s="19"/>
      <c r="O364" s="19" t="str">
        <f t="shared" ca="1" si="224"/>
        <v>0
0 --- 0</v>
      </c>
    </row>
    <row r="365" spans="1:15" x14ac:dyDescent="0.2">
      <c r="A365" s="10">
        <v>355</v>
      </c>
      <c r="B365" s="10" t="s">
        <v>12</v>
      </c>
      <c r="C365" s="10" t="str">
        <f t="shared" si="219"/>
        <v>04:00-05:30</v>
      </c>
      <c r="D365" s="10" t="s">
        <v>62</v>
      </c>
      <c r="E365" s="10">
        <f t="shared" si="225"/>
        <v>59</v>
      </c>
      <c r="F365" s="10">
        <f t="shared" ca="1" si="226"/>
        <v>0</v>
      </c>
      <c r="G365" s="10">
        <f t="shared" ca="1" si="227"/>
        <v>0</v>
      </c>
      <c r="H365" s="10">
        <f t="shared" ca="1" si="228"/>
        <v>0</v>
      </c>
      <c r="I365" s="10">
        <f t="shared" ca="1" si="220"/>
        <v>0</v>
      </c>
      <c r="J365" s="10" t="str">
        <f t="shared" ca="1" si="221"/>
        <v>Sunday04:00-05:300</v>
      </c>
      <c r="K365" s="10" t="str">
        <f t="shared" ca="1" si="222"/>
        <v>Sunday04:00-05:300</v>
      </c>
      <c r="L365" s="14">
        <f t="shared" ca="1" si="210"/>
        <v>25</v>
      </c>
      <c r="M365" s="19" t="str">
        <f t="shared" ca="1" si="223"/>
        <v/>
      </c>
      <c r="N365" s="19"/>
      <c r="O365" s="19" t="str">
        <f t="shared" ca="1" si="224"/>
        <v>0
0 --- 0</v>
      </c>
    </row>
    <row r="366" spans="1:15" x14ac:dyDescent="0.2">
      <c r="A366" s="10">
        <v>356</v>
      </c>
      <c r="B366" s="10" t="s">
        <v>12</v>
      </c>
      <c r="C366" s="10" t="str">
        <f t="shared" si="219"/>
        <v>04:00-05:30</v>
      </c>
      <c r="D366" s="10" t="s">
        <v>62</v>
      </c>
      <c r="E366" s="10">
        <f t="shared" si="225"/>
        <v>60</v>
      </c>
      <c r="F366" s="10">
        <f t="shared" ca="1" si="226"/>
        <v>0</v>
      </c>
      <c r="G366" s="10">
        <f t="shared" ca="1" si="227"/>
        <v>0</v>
      </c>
      <c r="H366" s="10">
        <f t="shared" ca="1" si="228"/>
        <v>0</v>
      </c>
      <c r="I366" s="10">
        <f t="shared" ca="1" si="220"/>
        <v>0</v>
      </c>
      <c r="J366" s="10" t="str">
        <f t="shared" ca="1" si="221"/>
        <v>Sunday04:00-05:300</v>
      </c>
      <c r="K366" s="10" t="str">
        <f t="shared" ca="1" si="222"/>
        <v>Sunday04:00-05:300</v>
      </c>
      <c r="L366" s="14">
        <f t="shared" ca="1" si="210"/>
        <v>25</v>
      </c>
      <c r="M366" s="19" t="str">
        <f t="shared" ca="1" si="223"/>
        <v/>
      </c>
      <c r="N366" s="19"/>
      <c r="O366" s="19" t="str">
        <f t="shared" ca="1" si="224"/>
        <v>0
0 --- 0</v>
      </c>
    </row>
    <row r="367" spans="1:15" x14ac:dyDescent="0.2">
      <c r="A367" s="10">
        <v>357</v>
      </c>
      <c r="B367" s="10" t="s">
        <v>12</v>
      </c>
      <c r="C367" s="10" t="str">
        <f t="shared" ref="C367:C382" si="229">LOOKUP(D367,$L$1:$L$6,$K$1:$K$6)</f>
        <v>04:00-05:30</v>
      </c>
      <c r="D367" s="10" t="s">
        <v>62</v>
      </c>
      <c r="E367" s="10">
        <f t="shared" si="225"/>
        <v>61</v>
      </c>
      <c r="F367" s="10">
        <f t="shared" ref="F367:F382" ca="1" si="230">INDIRECT(CONCATENATE("Sheet1!",CHAR(CODE(D367)-3),E367),1)</f>
        <v>0</v>
      </c>
      <c r="G367" s="10">
        <f t="shared" ref="G367:G382" ca="1" si="231">INDIRECT(CONCATENATE("Sheet1!",CHAR(CODE(D367)-2),E367),1)</f>
        <v>0</v>
      </c>
      <c r="H367" s="10">
        <f t="shared" ref="H367:H382" ca="1" si="232">INDIRECT(CONCATENATE("Sheet1!",CHAR(CODE(D367)+2),E367),1)</f>
        <v>0</v>
      </c>
      <c r="I367" s="10">
        <f t="shared" ref="I367:I382" ca="1" si="233">IFERROR(MID(G367,SEARCH("(",G367,1),12),G367)</f>
        <v>0</v>
      </c>
      <c r="J367" s="10" t="str">
        <f t="shared" ref="J367:J382" ca="1" si="234">CONCATENATE(B367,C367,H367)</f>
        <v>Sunday04:00-05:300</v>
      </c>
      <c r="K367" s="10" t="str">
        <f t="shared" ref="K367:K382" ca="1" si="235">CONCATENATE(B367,C367,I367)</f>
        <v>Sunday04:00-05:300</v>
      </c>
      <c r="L367" s="14">
        <f t="shared" ca="1" si="210"/>
        <v>25</v>
      </c>
      <c r="M367" s="19" t="str">
        <f t="shared" ref="M367:M382" ca="1" si="236">IFERROR(MID(I367,2,4),I367)</f>
        <v/>
      </c>
      <c r="N367" s="19"/>
      <c r="O367" s="19" t="str">
        <f t="shared" ref="O367:O382" ca="1" si="237">CONCATENATE(G367,CHAR(10),F367," --- ",H367)</f>
        <v>0
0 --- 0</v>
      </c>
    </row>
    <row r="368" spans="1:15" x14ac:dyDescent="0.2">
      <c r="A368" s="10">
        <v>358</v>
      </c>
      <c r="B368" s="10" t="s">
        <v>12</v>
      </c>
      <c r="C368" s="10" t="str">
        <f t="shared" si="229"/>
        <v>04:00-05:30</v>
      </c>
      <c r="D368" s="10" t="s">
        <v>62</v>
      </c>
      <c r="E368" s="10">
        <f t="shared" si="225"/>
        <v>62</v>
      </c>
      <c r="F368" s="10">
        <f t="shared" ca="1" si="230"/>
        <v>0</v>
      </c>
      <c r="G368" s="10">
        <f t="shared" ca="1" si="231"/>
        <v>0</v>
      </c>
      <c r="H368" s="10">
        <f t="shared" ca="1" si="232"/>
        <v>0</v>
      </c>
      <c r="I368" s="10">
        <f t="shared" ca="1" si="233"/>
        <v>0</v>
      </c>
      <c r="J368" s="10" t="str">
        <f t="shared" ca="1" si="234"/>
        <v>Sunday04:00-05:300</v>
      </c>
      <c r="K368" s="10" t="str">
        <f t="shared" ca="1" si="235"/>
        <v>Sunday04:00-05:300</v>
      </c>
      <c r="L368" s="14">
        <f t="shared" ca="1" si="210"/>
        <v>25</v>
      </c>
      <c r="M368" s="19" t="str">
        <f t="shared" ca="1" si="236"/>
        <v/>
      </c>
      <c r="N368" s="19"/>
      <c r="O368" s="19" t="str">
        <f t="shared" ca="1" si="237"/>
        <v>0
0 --- 0</v>
      </c>
    </row>
    <row r="369" spans="1:15" x14ac:dyDescent="0.2">
      <c r="A369" s="10">
        <v>359</v>
      </c>
      <c r="B369" s="10" t="s">
        <v>12</v>
      </c>
      <c r="C369" s="10" t="str">
        <f t="shared" si="229"/>
        <v>04:00-05:30</v>
      </c>
      <c r="D369" s="10" t="s">
        <v>62</v>
      </c>
      <c r="E369" s="10">
        <f t="shared" si="225"/>
        <v>63</v>
      </c>
      <c r="F369" s="10">
        <f t="shared" ca="1" si="230"/>
        <v>0</v>
      </c>
      <c r="G369" s="10">
        <f t="shared" ca="1" si="231"/>
        <v>0</v>
      </c>
      <c r="H369" s="10">
        <f t="shared" ca="1" si="232"/>
        <v>0</v>
      </c>
      <c r="I369" s="10">
        <f t="shared" ca="1" si="233"/>
        <v>0</v>
      </c>
      <c r="J369" s="10" t="str">
        <f t="shared" ca="1" si="234"/>
        <v>Sunday04:00-05:300</v>
      </c>
      <c r="K369" s="10" t="str">
        <f t="shared" ca="1" si="235"/>
        <v>Sunday04:00-05:300</v>
      </c>
      <c r="L369" s="14">
        <f t="shared" ca="1" si="210"/>
        <v>25</v>
      </c>
      <c r="M369" s="19" t="str">
        <f t="shared" ca="1" si="236"/>
        <v/>
      </c>
      <c r="N369" s="19"/>
      <c r="O369" s="19" t="str">
        <f t="shared" ca="1" si="237"/>
        <v>0
0 --- 0</v>
      </c>
    </row>
    <row r="370" spans="1:15" x14ac:dyDescent="0.2">
      <c r="A370" s="10">
        <v>360</v>
      </c>
      <c r="B370" s="10" t="s">
        <v>12</v>
      </c>
      <c r="C370" s="10" t="str">
        <f t="shared" si="229"/>
        <v>04:00-05:30</v>
      </c>
      <c r="D370" s="10" t="s">
        <v>62</v>
      </c>
      <c r="E370" s="10">
        <f t="shared" si="225"/>
        <v>64</v>
      </c>
      <c r="F370" s="10">
        <f t="shared" ca="1" si="230"/>
        <v>0</v>
      </c>
      <c r="G370" s="10">
        <f t="shared" ca="1" si="231"/>
        <v>0</v>
      </c>
      <c r="H370" s="10">
        <f t="shared" ca="1" si="232"/>
        <v>0</v>
      </c>
      <c r="I370" s="10">
        <f t="shared" ca="1" si="233"/>
        <v>0</v>
      </c>
      <c r="J370" s="10" t="str">
        <f t="shared" ca="1" si="234"/>
        <v>Sunday04:00-05:300</v>
      </c>
      <c r="K370" s="10" t="str">
        <f t="shared" ca="1" si="235"/>
        <v>Sunday04:00-05:300</v>
      </c>
      <c r="L370" s="14">
        <f t="shared" ca="1" si="210"/>
        <v>25</v>
      </c>
      <c r="M370" s="19" t="str">
        <f t="shared" ca="1" si="236"/>
        <v/>
      </c>
      <c r="N370" s="19"/>
      <c r="O370" s="19" t="str">
        <f t="shared" ca="1" si="237"/>
        <v>0
0 --- 0</v>
      </c>
    </row>
    <row r="371" spans="1:15" x14ac:dyDescent="0.2">
      <c r="A371" s="10">
        <v>361</v>
      </c>
      <c r="B371" s="10" t="s">
        <v>12</v>
      </c>
      <c r="C371" s="10" t="str">
        <f t="shared" si="229"/>
        <v>04:00-05:30</v>
      </c>
      <c r="D371" s="10" t="s">
        <v>62</v>
      </c>
      <c r="E371" s="10">
        <f t="shared" si="225"/>
        <v>65</v>
      </c>
      <c r="F371" s="10">
        <f t="shared" ca="1" si="230"/>
        <v>0</v>
      </c>
      <c r="G371" s="10">
        <f t="shared" ca="1" si="231"/>
        <v>0</v>
      </c>
      <c r="H371" s="10">
        <f t="shared" ca="1" si="232"/>
        <v>0</v>
      </c>
      <c r="I371" s="10">
        <f t="shared" ca="1" si="233"/>
        <v>0</v>
      </c>
      <c r="J371" s="10" t="str">
        <f t="shared" ca="1" si="234"/>
        <v>Sunday04:00-05:300</v>
      </c>
      <c r="K371" s="10" t="str">
        <f t="shared" ca="1" si="235"/>
        <v>Sunday04:00-05:300</v>
      </c>
      <c r="L371" s="14">
        <f t="shared" ca="1" si="210"/>
        <v>25</v>
      </c>
      <c r="M371" s="19" t="str">
        <f t="shared" ca="1" si="236"/>
        <v/>
      </c>
      <c r="N371" s="19"/>
      <c r="O371" s="19" t="str">
        <f t="shared" ca="1" si="237"/>
        <v>0
0 --- 0</v>
      </c>
    </row>
    <row r="372" spans="1:15" x14ac:dyDescent="0.2">
      <c r="A372" s="10">
        <v>362</v>
      </c>
      <c r="B372" s="10" t="s">
        <v>12</v>
      </c>
      <c r="C372" s="10" t="str">
        <f t="shared" si="229"/>
        <v>04:00-05:30</v>
      </c>
      <c r="D372" s="10" t="s">
        <v>62</v>
      </c>
      <c r="E372" s="10">
        <f t="shared" si="225"/>
        <v>66</v>
      </c>
      <c r="F372" s="10">
        <f t="shared" ca="1" si="230"/>
        <v>0</v>
      </c>
      <c r="G372" s="10">
        <f t="shared" ca="1" si="231"/>
        <v>0</v>
      </c>
      <c r="H372" s="10">
        <f t="shared" ca="1" si="232"/>
        <v>0</v>
      </c>
      <c r="I372" s="10">
        <f t="shared" ca="1" si="233"/>
        <v>0</v>
      </c>
      <c r="J372" s="10" t="str">
        <f t="shared" ca="1" si="234"/>
        <v>Sunday04:00-05:300</v>
      </c>
      <c r="K372" s="10" t="str">
        <f t="shared" ca="1" si="235"/>
        <v>Sunday04:00-05:300</v>
      </c>
      <c r="L372" s="14">
        <f t="shared" ca="1" si="210"/>
        <v>25</v>
      </c>
      <c r="M372" s="19" t="str">
        <f t="shared" ca="1" si="236"/>
        <v/>
      </c>
      <c r="N372" s="19"/>
      <c r="O372" s="19" t="str">
        <f t="shared" ca="1" si="237"/>
        <v>0
0 --- 0</v>
      </c>
    </row>
    <row r="373" spans="1:15" x14ac:dyDescent="0.2">
      <c r="A373" s="10">
        <v>363</v>
      </c>
      <c r="B373" s="10" t="s">
        <v>12</v>
      </c>
      <c r="C373" s="10" t="str">
        <f t="shared" si="229"/>
        <v>04:00-05:30</v>
      </c>
      <c r="D373" s="10" t="s">
        <v>62</v>
      </c>
      <c r="E373" s="10">
        <f t="shared" si="225"/>
        <v>67</v>
      </c>
      <c r="F373" s="10">
        <f t="shared" ca="1" si="230"/>
        <v>0</v>
      </c>
      <c r="G373" s="10">
        <f t="shared" ca="1" si="231"/>
        <v>0</v>
      </c>
      <c r="H373" s="10">
        <f t="shared" ca="1" si="232"/>
        <v>0</v>
      </c>
      <c r="I373" s="10">
        <f t="shared" ca="1" si="233"/>
        <v>0</v>
      </c>
      <c r="J373" s="10" t="str">
        <f t="shared" ca="1" si="234"/>
        <v>Sunday04:00-05:300</v>
      </c>
      <c r="K373" s="10" t="str">
        <f t="shared" ca="1" si="235"/>
        <v>Sunday04:00-05:300</v>
      </c>
      <c r="L373" s="14">
        <f t="shared" ca="1" si="210"/>
        <v>25</v>
      </c>
      <c r="M373" s="19" t="str">
        <f t="shared" ca="1" si="236"/>
        <v/>
      </c>
      <c r="N373" s="19"/>
      <c r="O373" s="19" t="str">
        <f t="shared" ca="1" si="237"/>
        <v>0
0 --- 0</v>
      </c>
    </row>
    <row r="374" spans="1:15" x14ac:dyDescent="0.2">
      <c r="A374" s="10">
        <v>364</v>
      </c>
      <c r="B374" s="10" t="s">
        <v>12</v>
      </c>
      <c r="C374" s="10" t="str">
        <f t="shared" si="229"/>
        <v>04:00-05:30</v>
      </c>
      <c r="D374" s="10" t="s">
        <v>62</v>
      </c>
      <c r="E374" s="10">
        <f t="shared" si="225"/>
        <v>68</v>
      </c>
      <c r="F374" s="10">
        <f t="shared" ca="1" si="230"/>
        <v>0</v>
      </c>
      <c r="G374" s="10">
        <f t="shared" ca="1" si="231"/>
        <v>0</v>
      </c>
      <c r="H374" s="10">
        <f t="shared" ca="1" si="232"/>
        <v>0</v>
      </c>
      <c r="I374" s="10">
        <f t="shared" ca="1" si="233"/>
        <v>0</v>
      </c>
      <c r="J374" s="10" t="str">
        <f t="shared" ca="1" si="234"/>
        <v>Sunday04:00-05:300</v>
      </c>
      <c r="K374" s="10" t="str">
        <f t="shared" ca="1" si="235"/>
        <v>Sunday04:00-05:300</v>
      </c>
      <c r="L374" s="14">
        <f t="shared" ca="1" si="210"/>
        <v>25</v>
      </c>
      <c r="M374" s="19" t="str">
        <f t="shared" ca="1" si="236"/>
        <v/>
      </c>
      <c r="N374" s="19"/>
      <c r="O374" s="19" t="str">
        <f t="shared" ca="1" si="237"/>
        <v>0
0 --- 0</v>
      </c>
    </row>
    <row r="375" spans="1:15" x14ac:dyDescent="0.2">
      <c r="A375" s="10">
        <v>365</v>
      </c>
      <c r="B375" s="10" t="s">
        <v>12</v>
      </c>
      <c r="C375" s="10" t="str">
        <f t="shared" si="229"/>
        <v>04:00-05:30</v>
      </c>
      <c r="D375" s="10" t="s">
        <v>62</v>
      </c>
      <c r="E375" s="10">
        <f t="shared" si="225"/>
        <v>69</v>
      </c>
      <c r="F375" s="10">
        <f t="shared" ca="1" si="230"/>
        <v>0</v>
      </c>
      <c r="G375" s="10">
        <f t="shared" ca="1" si="231"/>
        <v>0</v>
      </c>
      <c r="H375" s="10">
        <f t="shared" ca="1" si="232"/>
        <v>0</v>
      </c>
      <c r="I375" s="10">
        <f t="shared" ca="1" si="233"/>
        <v>0</v>
      </c>
      <c r="J375" s="10" t="str">
        <f t="shared" ca="1" si="234"/>
        <v>Sunday04:00-05:300</v>
      </c>
      <c r="K375" s="10" t="str">
        <f t="shared" ca="1" si="235"/>
        <v>Sunday04:00-05:300</v>
      </c>
      <c r="L375" s="14">
        <f t="shared" ca="1" si="210"/>
        <v>25</v>
      </c>
      <c r="M375" s="19" t="str">
        <f t="shared" ca="1" si="236"/>
        <v/>
      </c>
      <c r="N375" s="19"/>
      <c r="O375" s="19" t="str">
        <f t="shared" ca="1" si="237"/>
        <v>0
0 --- 0</v>
      </c>
    </row>
    <row r="376" spans="1:15" x14ac:dyDescent="0.2">
      <c r="A376" s="10">
        <v>366</v>
      </c>
      <c r="B376" s="10" t="s">
        <v>12</v>
      </c>
      <c r="C376" s="10" t="str">
        <f t="shared" si="229"/>
        <v>04:00-05:30</v>
      </c>
      <c r="D376" s="10" t="s">
        <v>62</v>
      </c>
      <c r="E376" s="10">
        <f t="shared" si="225"/>
        <v>70</v>
      </c>
      <c r="F376" s="10">
        <f t="shared" ca="1" si="230"/>
        <v>0</v>
      </c>
      <c r="G376" s="10">
        <f t="shared" ca="1" si="231"/>
        <v>0</v>
      </c>
      <c r="H376" s="10">
        <f t="shared" ca="1" si="232"/>
        <v>0</v>
      </c>
      <c r="I376" s="10">
        <f t="shared" ca="1" si="233"/>
        <v>0</v>
      </c>
      <c r="J376" s="10" t="str">
        <f t="shared" ca="1" si="234"/>
        <v>Sunday04:00-05:300</v>
      </c>
      <c r="K376" s="10" t="str">
        <f t="shared" ca="1" si="235"/>
        <v>Sunday04:00-05:300</v>
      </c>
      <c r="L376" s="14">
        <f t="shared" ca="1" si="210"/>
        <v>25</v>
      </c>
      <c r="M376" s="19" t="str">
        <f t="shared" ca="1" si="236"/>
        <v/>
      </c>
      <c r="N376" s="19"/>
      <c r="O376" s="19" t="str">
        <f t="shared" ca="1" si="237"/>
        <v>0
0 --- 0</v>
      </c>
    </row>
    <row r="377" spans="1:15" x14ac:dyDescent="0.2">
      <c r="A377" s="10">
        <v>367</v>
      </c>
      <c r="B377" s="10" t="s">
        <v>12</v>
      </c>
      <c r="C377" s="10" t="str">
        <f t="shared" si="229"/>
        <v>04:00-05:30</v>
      </c>
      <c r="D377" s="10" t="s">
        <v>62</v>
      </c>
      <c r="E377" s="10">
        <f t="shared" si="225"/>
        <v>71</v>
      </c>
      <c r="F377" s="10">
        <f t="shared" ca="1" si="230"/>
        <v>0</v>
      </c>
      <c r="G377" s="10">
        <f t="shared" ca="1" si="231"/>
        <v>0</v>
      </c>
      <c r="H377" s="10">
        <f t="shared" ca="1" si="232"/>
        <v>0</v>
      </c>
      <c r="I377" s="10">
        <f t="shared" ca="1" si="233"/>
        <v>0</v>
      </c>
      <c r="J377" s="10" t="str">
        <f t="shared" ca="1" si="234"/>
        <v>Sunday04:00-05:300</v>
      </c>
      <c r="K377" s="10" t="str">
        <f t="shared" ca="1" si="235"/>
        <v>Sunday04:00-05:300</v>
      </c>
      <c r="L377" s="14">
        <f t="shared" ca="1" si="210"/>
        <v>25</v>
      </c>
      <c r="M377" s="19" t="str">
        <f t="shared" ca="1" si="236"/>
        <v/>
      </c>
      <c r="N377" s="19"/>
      <c r="O377" s="19" t="str">
        <f t="shared" ca="1" si="237"/>
        <v>0
0 --- 0</v>
      </c>
    </row>
    <row r="378" spans="1:15" x14ac:dyDescent="0.2">
      <c r="A378" s="10">
        <v>368</v>
      </c>
      <c r="B378" s="10" t="s">
        <v>12</v>
      </c>
      <c r="C378" s="10" t="str">
        <f t="shared" si="229"/>
        <v>04:00-05:30</v>
      </c>
      <c r="D378" s="10" t="s">
        <v>62</v>
      </c>
      <c r="E378" s="10">
        <f t="shared" si="225"/>
        <v>72</v>
      </c>
      <c r="F378" s="10">
        <f t="shared" ca="1" si="230"/>
        <v>0</v>
      </c>
      <c r="G378" s="10">
        <f t="shared" ca="1" si="231"/>
        <v>0</v>
      </c>
      <c r="H378" s="10">
        <f t="shared" ca="1" si="232"/>
        <v>0</v>
      </c>
      <c r="I378" s="10">
        <f t="shared" ca="1" si="233"/>
        <v>0</v>
      </c>
      <c r="J378" s="10" t="str">
        <f t="shared" ca="1" si="234"/>
        <v>Sunday04:00-05:300</v>
      </c>
      <c r="K378" s="10" t="str">
        <f t="shared" ca="1" si="235"/>
        <v>Sunday04:00-05:300</v>
      </c>
      <c r="L378" s="14">
        <f t="shared" ca="1" si="210"/>
        <v>25</v>
      </c>
      <c r="M378" s="19" t="str">
        <f t="shared" ca="1" si="236"/>
        <v/>
      </c>
      <c r="N378" s="19"/>
      <c r="O378" s="19" t="str">
        <f t="shared" ca="1" si="237"/>
        <v>0
0 --- 0</v>
      </c>
    </row>
    <row r="379" spans="1:15" x14ac:dyDescent="0.2">
      <c r="A379" s="10">
        <v>369</v>
      </c>
      <c r="B379" s="10" t="s">
        <v>12</v>
      </c>
      <c r="C379" s="10" t="str">
        <f t="shared" si="229"/>
        <v>04:00-05:30</v>
      </c>
      <c r="D379" s="10" t="s">
        <v>62</v>
      </c>
      <c r="E379" s="10">
        <f t="shared" si="225"/>
        <v>73</v>
      </c>
      <c r="F379" s="10" t="str">
        <f t="shared" ca="1" si="230"/>
        <v>2:30-04:00</v>
      </c>
      <c r="G379" s="10">
        <f t="shared" ca="1" si="231"/>
        <v>0</v>
      </c>
      <c r="H379" s="10">
        <f t="shared" ca="1" si="232"/>
        <v>0</v>
      </c>
      <c r="I379" s="10">
        <f t="shared" ca="1" si="233"/>
        <v>0</v>
      </c>
      <c r="J379" s="10" t="str">
        <f t="shared" ca="1" si="234"/>
        <v>Sunday04:00-05:300</v>
      </c>
      <c r="K379" s="10" t="str">
        <f t="shared" ca="1" si="235"/>
        <v>Sunday04:00-05:300</v>
      </c>
      <c r="L379" s="14">
        <f t="shared" ca="1" si="210"/>
        <v>25</v>
      </c>
      <c r="M379" s="19" t="str">
        <f t="shared" ca="1" si="236"/>
        <v/>
      </c>
      <c r="N379" s="19"/>
      <c r="O379" s="19" t="str">
        <f t="shared" ca="1" si="237"/>
        <v>0
2:30-04:00 --- 0</v>
      </c>
    </row>
    <row r="380" spans="1:15" x14ac:dyDescent="0.2">
      <c r="A380" s="10">
        <v>370</v>
      </c>
      <c r="B380" s="10" t="s">
        <v>12</v>
      </c>
      <c r="C380" s="10" t="str">
        <f t="shared" si="229"/>
        <v>04:00-05:30</v>
      </c>
      <c r="D380" s="10" t="s">
        <v>62</v>
      </c>
      <c r="E380" s="10">
        <f t="shared" si="225"/>
        <v>74</v>
      </c>
      <c r="F380" s="10" t="str">
        <f t="shared" ca="1" si="230"/>
        <v>Class</v>
      </c>
      <c r="G380" s="10" t="str">
        <f t="shared" ca="1" si="231"/>
        <v>Course</v>
      </c>
      <c r="H380" s="10">
        <f t="shared" ca="1" si="232"/>
        <v>0</v>
      </c>
      <c r="I380" s="10" t="str">
        <f t="shared" ca="1" si="233"/>
        <v>Course</v>
      </c>
      <c r="J380" s="10" t="str">
        <f t="shared" ca="1" si="234"/>
        <v>Sunday04:00-05:300</v>
      </c>
      <c r="K380" s="10" t="str">
        <f t="shared" ca="1" si="235"/>
        <v>Sunday04:00-05:30Course</v>
      </c>
      <c r="L380" s="14">
        <f t="shared" ca="1" si="210"/>
        <v>25</v>
      </c>
      <c r="M380" s="19" t="str">
        <f t="shared" ca="1" si="236"/>
        <v>ours</v>
      </c>
      <c r="N380" s="19"/>
      <c r="O380" s="19" t="str">
        <f t="shared" ca="1" si="237"/>
        <v>Course
Class --- 0</v>
      </c>
    </row>
    <row r="381" spans="1:15" x14ac:dyDescent="0.2">
      <c r="A381" s="10">
        <v>371</v>
      </c>
      <c r="B381" s="10" t="s">
        <v>12</v>
      </c>
      <c r="C381" s="10" t="str">
        <f t="shared" si="229"/>
        <v>04:00-05:30</v>
      </c>
      <c r="D381" s="10" t="s">
        <v>62</v>
      </c>
      <c r="E381" s="10">
        <f t="shared" si="225"/>
        <v>75</v>
      </c>
      <c r="F381" s="10">
        <f t="shared" ca="1" si="230"/>
        <v>701</v>
      </c>
      <c r="G381" s="10" t="str">
        <f t="shared" ca="1" si="231"/>
        <v>TE 428(L4T2)C 3-5 PM</v>
      </c>
      <c r="H381" s="10">
        <f t="shared" ca="1" si="232"/>
        <v>0</v>
      </c>
      <c r="I381" s="10" t="str">
        <f t="shared" ca="1" si="233"/>
        <v xml:space="preserve">(L4T2)C 3-5 </v>
      </c>
      <c r="J381" s="10" t="str">
        <f t="shared" ca="1" si="234"/>
        <v>Sunday04:00-05:300</v>
      </c>
      <c r="K381" s="10" t="str">
        <f t="shared" ca="1" si="235"/>
        <v xml:space="preserve">Sunday04:00-05:30(L4T2)C 3-5 </v>
      </c>
      <c r="L381" s="14">
        <f t="shared" ca="1" si="210"/>
        <v>25</v>
      </c>
      <c r="M381" s="19" t="str">
        <f t="shared" ca="1" si="236"/>
        <v>L4T2</v>
      </c>
      <c r="N381" s="19"/>
      <c r="O381" s="19" t="str">
        <f t="shared" ca="1" si="237"/>
        <v>TE 428(L4T2)C 3-5 PM
701 --- 0</v>
      </c>
    </row>
    <row r="382" spans="1:15" x14ac:dyDescent="0.2">
      <c r="A382" s="10">
        <v>372</v>
      </c>
      <c r="B382" s="10" t="s">
        <v>12</v>
      </c>
      <c r="C382" s="10" t="str">
        <f t="shared" si="229"/>
        <v>04:00-05:30</v>
      </c>
      <c r="D382" s="10" t="s">
        <v>62</v>
      </c>
      <c r="E382" s="10">
        <f t="shared" si="225"/>
        <v>76</v>
      </c>
      <c r="F382" s="10">
        <f t="shared" ca="1" si="230"/>
        <v>702</v>
      </c>
      <c r="G382" s="10">
        <f t="shared" ca="1" si="231"/>
        <v>0</v>
      </c>
      <c r="H382" s="10" t="str">
        <f t="shared" ca="1" si="232"/>
        <v>MSH</v>
      </c>
      <c r="I382" s="10">
        <f t="shared" ca="1" si="233"/>
        <v>0</v>
      </c>
      <c r="J382" s="10" t="str">
        <f t="shared" ca="1" si="234"/>
        <v>Sunday04:00-05:30MSH</v>
      </c>
      <c r="K382" s="10" t="str">
        <f t="shared" ca="1" si="235"/>
        <v>Sunday04:00-05:300</v>
      </c>
      <c r="L382" s="14">
        <f t="shared" ca="1" si="210"/>
        <v>1</v>
      </c>
      <c r="M382" s="19" t="str">
        <f t="shared" ca="1" si="236"/>
        <v/>
      </c>
      <c r="N382" s="19"/>
      <c r="O382" s="19" t="str">
        <f t="shared" ca="1" si="237"/>
        <v>0
702 --- MSH</v>
      </c>
    </row>
    <row r="383" spans="1:15" x14ac:dyDescent="0.2">
      <c r="A383" s="10">
        <v>373</v>
      </c>
      <c r="B383" s="10" t="s">
        <v>13</v>
      </c>
      <c r="C383" s="10" t="str">
        <f t="shared" ref="C383:C394" si="238">LOOKUP(D383,$L$1:$L$6,$K$1:$K$6)</f>
        <v>08:30-10:00</v>
      </c>
      <c r="D383" s="10" t="s">
        <v>57</v>
      </c>
      <c r="E383" s="10">
        <v>91</v>
      </c>
      <c r="F383" s="10">
        <f ca="1">INDIRECT(CONCATENATE("Sheet1!",CHAR(CODE(D383)),E383),1)</f>
        <v>0</v>
      </c>
      <c r="G383" s="10">
        <f ca="1">INDIRECT(CONCATENATE("Sheet1!",CHAR(CODE(D383)+1),E383),1)</f>
        <v>0</v>
      </c>
      <c r="H383" s="10">
        <f t="shared" ref="H383:H395" ca="1" si="239">INDIRECT(CONCATENATE("Sheet1!",CHAR(CODE(D383)+2),E383),1)</f>
        <v>0</v>
      </c>
      <c r="I383" s="10">
        <f t="shared" ref="I383:I394" ca="1" si="240">IFERROR(MID(G383,SEARCH("(",G383,1),12),G383)</f>
        <v>0</v>
      </c>
      <c r="J383" s="10" t="str">
        <f t="shared" ref="J383:J394" ca="1" si="241">CONCATENATE(B383,C383,H383)</f>
        <v>Monday08:30-10:000</v>
      </c>
      <c r="K383" s="10" t="str">
        <f t="shared" ref="K383:K394" ca="1" si="242">CONCATENATE(B383,C383,I383)</f>
        <v>Monday08:30-10:000</v>
      </c>
      <c r="L383" s="14">
        <f t="shared" ca="1" si="210"/>
        <v>22</v>
      </c>
      <c r="M383" s="19" t="str">
        <f t="shared" ref="M383:M394" ca="1" si="243">IFERROR(MID(I383,2,4),I383)</f>
        <v/>
      </c>
      <c r="N383" s="19"/>
      <c r="O383" s="19" t="str">
        <f t="shared" ref="O383:O394" ca="1" si="244">CONCATENATE(G383,CHAR(10),F383," --- ",H383)</f>
        <v>0
0 --- 0</v>
      </c>
    </row>
    <row r="384" spans="1:15" x14ac:dyDescent="0.2">
      <c r="A384" s="10">
        <v>374</v>
      </c>
      <c r="B384" s="10" t="s">
        <v>13</v>
      </c>
      <c r="C384" s="10" t="str">
        <f t="shared" si="238"/>
        <v>08:30-10:00</v>
      </c>
      <c r="D384" s="10" t="s">
        <v>57</v>
      </c>
      <c r="E384" s="10">
        <f>E383+1</f>
        <v>92</v>
      </c>
      <c r="F384" s="10" t="str">
        <f t="shared" ref="F384:F394" ca="1" si="245">INDIRECT(CONCATENATE("Sheet1!",CHAR(CODE(D384)),E384),1)</f>
        <v>L-QC1
709</v>
      </c>
      <c r="G384" s="10">
        <f t="shared" ref="G384:G394" ca="1" si="246">INDIRECT(CONCATENATE("Sheet1!",CHAR(CODE(D384)+1),E384),1)</f>
        <v>0</v>
      </c>
      <c r="H384" s="10">
        <f t="shared" ca="1" si="239"/>
        <v>0</v>
      </c>
      <c r="I384" s="10">
        <f t="shared" ca="1" si="240"/>
        <v>0</v>
      </c>
      <c r="J384" s="10" t="str">
        <f t="shared" ca="1" si="241"/>
        <v>Monday08:30-10:000</v>
      </c>
      <c r="K384" s="10" t="str">
        <f t="shared" ca="1" si="242"/>
        <v>Monday08:30-10:000</v>
      </c>
      <c r="L384" s="14">
        <f t="shared" ca="1" si="210"/>
        <v>22</v>
      </c>
      <c r="M384" s="19" t="str">
        <f t="shared" ca="1" si="243"/>
        <v/>
      </c>
      <c r="N384" s="19"/>
      <c r="O384" s="19" t="str">
        <f t="shared" ca="1" si="244"/>
        <v>0
L-QC1
709 --- 0</v>
      </c>
    </row>
    <row r="385" spans="1:15" x14ac:dyDescent="0.2">
      <c r="A385" s="10">
        <v>375</v>
      </c>
      <c r="B385" s="10" t="s">
        <v>13</v>
      </c>
      <c r="C385" s="10" t="str">
        <f t="shared" si="238"/>
        <v>08:30-10:00</v>
      </c>
      <c r="D385" s="10" t="s">
        <v>57</v>
      </c>
      <c r="E385" s="10">
        <f t="shared" ref="E385:E410" si="247">E384+1</f>
        <v>93</v>
      </c>
      <c r="F385" s="10" t="str">
        <f t="shared" ca="1" si="245"/>
        <v>L-QC2
708</v>
      </c>
      <c r="G385" s="10">
        <f t="shared" ca="1" si="246"/>
        <v>0</v>
      </c>
      <c r="H385" s="10">
        <f t="shared" ca="1" si="239"/>
        <v>0</v>
      </c>
      <c r="I385" s="10">
        <f t="shared" ca="1" si="240"/>
        <v>0</v>
      </c>
      <c r="J385" s="10" t="str">
        <f t="shared" ca="1" si="241"/>
        <v>Monday08:30-10:000</v>
      </c>
      <c r="K385" s="10" t="str">
        <f t="shared" ca="1" si="242"/>
        <v>Monday08:30-10:000</v>
      </c>
      <c r="L385" s="14">
        <f t="shared" ca="1" si="210"/>
        <v>22</v>
      </c>
      <c r="M385" s="19" t="str">
        <f t="shared" ca="1" si="243"/>
        <v/>
      </c>
      <c r="N385" s="19"/>
      <c r="O385" s="19" t="str">
        <f t="shared" ca="1" si="244"/>
        <v>0
L-QC2
708 --- 0</v>
      </c>
    </row>
    <row r="386" spans="1:15" x14ac:dyDescent="0.2">
      <c r="A386" s="10">
        <v>376</v>
      </c>
      <c r="B386" s="10" t="s">
        <v>13</v>
      </c>
      <c r="C386" s="10" t="str">
        <f t="shared" si="238"/>
        <v>08:30-10:00</v>
      </c>
      <c r="D386" s="10" t="s">
        <v>57</v>
      </c>
      <c r="E386" s="10">
        <f t="shared" si="247"/>
        <v>94</v>
      </c>
      <c r="F386" s="10" t="str">
        <f t="shared" ca="1" si="245"/>
        <v>L-Elec 505</v>
      </c>
      <c r="G386" s="10">
        <f t="shared" ca="1" si="246"/>
        <v>0</v>
      </c>
      <c r="H386" s="10">
        <f t="shared" ca="1" si="239"/>
        <v>0</v>
      </c>
      <c r="I386" s="10">
        <f t="shared" ca="1" si="240"/>
        <v>0</v>
      </c>
      <c r="J386" s="10" t="str">
        <f t="shared" ca="1" si="241"/>
        <v>Monday08:30-10:000</v>
      </c>
      <c r="K386" s="10" t="str">
        <f t="shared" ca="1" si="242"/>
        <v>Monday08:30-10:000</v>
      </c>
      <c r="L386" s="14">
        <f t="shared" ca="1" si="210"/>
        <v>22</v>
      </c>
      <c r="M386" s="19" t="str">
        <f t="shared" ca="1" si="243"/>
        <v/>
      </c>
      <c r="N386" s="19"/>
      <c r="O386" s="19" t="str">
        <f t="shared" ca="1" si="244"/>
        <v>0
L-Elec 505 --- 0</v>
      </c>
    </row>
    <row r="387" spans="1:15" x14ac:dyDescent="0.2">
      <c r="A387" s="10">
        <v>377</v>
      </c>
      <c r="B387" s="10" t="s">
        <v>13</v>
      </c>
      <c r="C387" s="10" t="str">
        <f t="shared" si="238"/>
        <v>08:30-10:00</v>
      </c>
      <c r="D387" s="10" t="s">
        <v>57</v>
      </c>
      <c r="E387" s="10">
        <f t="shared" si="247"/>
        <v>95</v>
      </c>
      <c r="F387" s="10">
        <f t="shared" ca="1" si="245"/>
        <v>501</v>
      </c>
      <c r="G387" s="10">
        <f t="shared" ca="1" si="246"/>
        <v>0</v>
      </c>
      <c r="H387" s="10">
        <f t="shared" ca="1" si="239"/>
        <v>0</v>
      </c>
      <c r="I387" s="10">
        <f t="shared" ca="1" si="240"/>
        <v>0</v>
      </c>
      <c r="J387" s="10" t="str">
        <f t="shared" ca="1" si="241"/>
        <v>Monday08:30-10:000</v>
      </c>
      <c r="K387" s="10" t="str">
        <f t="shared" ca="1" si="242"/>
        <v>Monday08:30-10:000</v>
      </c>
      <c r="L387" s="14">
        <f t="shared" ca="1" si="210"/>
        <v>22</v>
      </c>
      <c r="M387" s="19" t="str">
        <f t="shared" ca="1" si="243"/>
        <v/>
      </c>
      <c r="N387" s="19"/>
      <c r="O387" s="19" t="str">
        <f t="shared" ca="1" si="244"/>
        <v>0
501 --- 0</v>
      </c>
    </row>
    <row r="388" spans="1:15" x14ac:dyDescent="0.2">
      <c r="A388" s="10">
        <v>378</v>
      </c>
      <c r="B388" s="10" t="s">
        <v>13</v>
      </c>
      <c r="C388" s="10" t="str">
        <f t="shared" si="238"/>
        <v>08:30-10:00</v>
      </c>
      <c r="D388" s="10" t="s">
        <v>57</v>
      </c>
      <c r="E388" s="10">
        <f t="shared" si="247"/>
        <v>96</v>
      </c>
      <c r="F388" s="10">
        <f t="shared" ca="1" si="245"/>
        <v>502</v>
      </c>
      <c r="G388" s="10">
        <f t="shared" ca="1" si="246"/>
        <v>0</v>
      </c>
      <c r="H388" s="10">
        <f t="shared" ca="1" si="239"/>
        <v>0</v>
      </c>
      <c r="I388" s="10">
        <f t="shared" ca="1" si="240"/>
        <v>0</v>
      </c>
      <c r="J388" s="10" t="str">
        <f t="shared" ca="1" si="241"/>
        <v>Monday08:30-10:000</v>
      </c>
      <c r="K388" s="10" t="str">
        <f t="shared" ca="1" si="242"/>
        <v>Monday08:30-10:000</v>
      </c>
      <c r="L388" s="14">
        <f t="shared" ca="1" si="210"/>
        <v>22</v>
      </c>
      <c r="M388" s="19" t="str">
        <f t="shared" ca="1" si="243"/>
        <v/>
      </c>
      <c r="N388" s="19"/>
      <c r="O388" s="19" t="str">
        <f t="shared" ca="1" si="244"/>
        <v>0
502 --- 0</v>
      </c>
    </row>
    <row r="389" spans="1:15" x14ac:dyDescent="0.2">
      <c r="A389" s="10">
        <v>379</v>
      </c>
      <c r="B389" s="10" t="s">
        <v>13</v>
      </c>
      <c r="C389" s="10" t="str">
        <f t="shared" si="238"/>
        <v>08:30-10:00</v>
      </c>
      <c r="D389" s="10" t="s">
        <v>57</v>
      </c>
      <c r="E389" s="10">
        <f t="shared" si="247"/>
        <v>97</v>
      </c>
      <c r="F389" s="10" t="str">
        <f t="shared" ca="1" si="245"/>
        <v>L-Draw</v>
      </c>
      <c r="G389" s="10">
        <f t="shared" ca="1" si="246"/>
        <v>0</v>
      </c>
      <c r="H389" s="10">
        <f t="shared" ca="1" si="239"/>
        <v>0</v>
      </c>
      <c r="I389" s="10">
        <f t="shared" ca="1" si="240"/>
        <v>0</v>
      </c>
      <c r="J389" s="10" t="str">
        <f t="shared" ca="1" si="241"/>
        <v>Monday08:30-10:000</v>
      </c>
      <c r="K389" s="10" t="str">
        <f t="shared" ca="1" si="242"/>
        <v>Monday08:30-10:000</v>
      </c>
      <c r="L389" s="14">
        <f t="shared" ca="1" si="210"/>
        <v>22</v>
      </c>
      <c r="M389" s="19" t="str">
        <f t="shared" ca="1" si="243"/>
        <v/>
      </c>
      <c r="N389" s="19"/>
      <c r="O389" s="19" t="str">
        <f t="shared" ca="1" si="244"/>
        <v>0
L-Draw --- 0</v>
      </c>
    </row>
    <row r="390" spans="1:15" x14ac:dyDescent="0.2">
      <c r="A390" s="10">
        <v>380</v>
      </c>
      <c r="B390" s="10" t="s">
        <v>13</v>
      </c>
      <c r="C390" s="10" t="str">
        <f t="shared" si="238"/>
        <v>08:30-10:00</v>
      </c>
      <c r="D390" s="10" t="s">
        <v>57</v>
      </c>
      <c r="E390" s="10">
        <f t="shared" si="247"/>
        <v>98</v>
      </c>
      <c r="F390" s="10" t="str">
        <f t="shared" ca="1" si="245"/>
        <v>L-Chem</v>
      </c>
      <c r="G390" s="10">
        <f t="shared" ca="1" si="246"/>
        <v>0</v>
      </c>
      <c r="H390" s="10">
        <f t="shared" ca="1" si="239"/>
        <v>0</v>
      </c>
      <c r="I390" s="10">
        <f t="shared" ca="1" si="240"/>
        <v>0</v>
      </c>
      <c r="J390" s="10" t="str">
        <f t="shared" ca="1" si="241"/>
        <v>Monday08:30-10:000</v>
      </c>
      <c r="K390" s="10" t="str">
        <f t="shared" ca="1" si="242"/>
        <v>Monday08:30-10:000</v>
      </c>
      <c r="L390" s="14">
        <f t="shared" ca="1" si="210"/>
        <v>22</v>
      </c>
      <c r="M390" s="19" t="str">
        <f t="shared" ca="1" si="243"/>
        <v/>
      </c>
      <c r="N390" s="19"/>
      <c r="O390" s="19" t="str">
        <f t="shared" ca="1" si="244"/>
        <v>0
L-Chem --- 0</v>
      </c>
    </row>
    <row r="391" spans="1:15" x14ac:dyDescent="0.2">
      <c r="A391" s="10">
        <v>381</v>
      </c>
      <c r="B391" s="10" t="s">
        <v>13</v>
      </c>
      <c r="C391" s="10" t="str">
        <f t="shared" si="238"/>
        <v>08:30-10:00</v>
      </c>
      <c r="D391" s="10" t="s">
        <v>57</v>
      </c>
      <c r="E391" s="10">
        <f t="shared" si="247"/>
        <v>99</v>
      </c>
      <c r="F391" s="10">
        <f t="shared" ca="1" si="245"/>
        <v>0</v>
      </c>
      <c r="G391" s="10">
        <f t="shared" ca="1" si="246"/>
        <v>0</v>
      </c>
      <c r="H391" s="10">
        <f t="shared" ca="1" si="239"/>
        <v>0</v>
      </c>
      <c r="I391" s="10">
        <f t="shared" ca="1" si="240"/>
        <v>0</v>
      </c>
      <c r="J391" s="10" t="str">
        <f t="shared" ca="1" si="241"/>
        <v>Monday08:30-10:000</v>
      </c>
      <c r="K391" s="10" t="str">
        <f t="shared" ca="1" si="242"/>
        <v>Monday08:30-10:000</v>
      </c>
      <c r="L391" s="14">
        <f t="shared" ca="1" si="210"/>
        <v>22</v>
      </c>
      <c r="M391" s="19" t="str">
        <f t="shared" ca="1" si="243"/>
        <v/>
      </c>
      <c r="N391" s="19"/>
      <c r="O391" s="19" t="str">
        <f t="shared" ca="1" si="244"/>
        <v>0
0 --- 0</v>
      </c>
    </row>
    <row r="392" spans="1:15" x14ac:dyDescent="0.2">
      <c r="A392" s="10">
        <v>382</v>
      </c>
      <c r="B392" s="10" t="s">
        <v>13</v>
      </c>
      <c r="C392" s="10" t="str">
        <f t="shared" si="238"/>
        <v>08:30-10:00</v>
      </c>
      <c r="D392" s="10" t="s">
        <v>57</v>
      </c>
      <c r="E392" s="10">
        <f t="shared" si="247"/>
        <v>100</v>
      </c>
      <c r="F392" s="10">
        <f t="shared" ca="1" si="245"/>
        <v>0</v>
      </c>
      <c r="G392" s="10">
        <f t="shared" ca="1" si="246"/>
        <v>0</v>
      </c>
      <c r="H392" s="10">
        <f t="shared" ca="1" si="239"/>
        <v>0</v>
      </c>
      <c r="I392" s="10">
        <f t="shared" ca="1" si="240"/>
        <v>0</v>
      </c>
      <c r="J392" s="10" t="str">
        <f t="shared" ca="1" si="241"/>
        <v>Monday08:30-10:000</v>
      </c>
      <c r="K392" s="10" t="str">
        <f t="shared" ca="1" si="242"/>
        <v>Monday08:30-10:000</v>
      </c>
      <c r="L392" s="14">
        <f t="shared" ca="1" si="210"/>
        <v>22</v>
      </c>
      <c r="M392" s="19" t="str">
        <f t="shared" ca="1" si="243"/>
        <v/>
      </c>
      <c r="N392" s="19"/>
      <c r="O392" s="19" t="str">
        <f t="shared" ca="1" si="244"/>
        <v>0
0 --- 0</v>
      </c>
    </row>
    <row r="393" spans="1:15" x14ac:dyDescent="0.2">
      <c r="A393" s="10">
        <v>383</v>
      </c>
      <c r="B393" s="10" t="s">
        <v>13</v>
      </c>
      <c r="C393" s="10" t="str">
        <f t="shared" si="238"/>
        <v>08:30-10:00</v>
      </c>
      <c r="D393" s="10" t="s">
        <v>57</v>
      </c>
      <c r="E393" s="10">
        <f t="shared" si="247"/>
        <v>101</v>
      </c>
      <c r="F393" s="10">
        <f t="shared" ca="1" si="245"/>
        <v>0</v>
      </c>
      <c r="G393" s="10">
        <f t="shared" ca="1" si="246"/>
        <v>0</v>
      </c>
      <c r="H393" s="10">
        <f t="shared" ca="1" si="239"/>
        <v>0</v>
      </c>
      <c r="I393" s="10">
        <f t="shared" ca="1" si="240"/>
        <v>0</v>
      </c>
      <c r="J393" s="10" t="str">
        <f t="shared" ca="1" si="241"/>
        <v>Monday08:30-10:000</v>
      </c>
      <c r="K393" s="10" t="str">
        <f t="shared" ca="1" si="242"/>
        <v>Monday08:30-10:000</v>
      </c>
      <c r="L393" s="14">
        <f t="shared" ca="1" si="210"/>
        <v>22</v>
      </c>
      <c r="M393" s="19" t="str">
        <f t="shared" ca="1" si="243"/>
        <v/>
      </c>
      <c r="N393" s="19"/>
      <c r="O393" s="19" t="str">
        <f t="shared" ca="1" si="244"/>
        <v>0
0 --- 0</v>
      </c>
    </row>
    <row r="394" spans="1:15" x14ac:dyDescent="0.2">
      <c r="A394" s="10">
        <v>384</v>
      </c>
      <c r="B394" s="10" t="s">
        <v>13</v>
      </c>
      <c r="C394" s="10" t="str">
        <f t="shared" si="238"/>
        <v>08:30-10:00</v>
      </c>
      <c r="D394" s="10" t="s">
        <v>57</v>
      </c>
      <c r="E394" s="10">
        <f t="shared" si="247"/>
        <v>102</v>
      </c>
      <c r="F394" s="10">
        <f t="shared" ca="1" si="245"/>
        <v>0</v>
      </c>
      <c r="G394" s="10">
        <f t="shared" ca="1" si="246"/>
        <v>0</v>
      </c>
      <c r="H394" s="10">
        <f t="shared" ca="1" si="239"/>
        <v>0</v>
      </c>
      <c r="I394" s="10">
        <f t="shared" ca="1" si="240"/>
        <v>0</v>
      </c>
      <c r="J394" s="10" t="str">
        <f t="shared" ca="1" si="241"/>
        <v>Monday08:30-10:000</v>
      </c>
      <c r="K394" s="10" t="str">
        <f t="shared" ca="1" si="242"/>
        <v>Monday08:30-10:000</v>
      </c>
      <c r="L394" s="14">
        <f t="shared" ca="1" si="210"/>
        <v>22</v>
      </c>
      <c r="M394" s="19" t="str">
        <f t="shared" ca="1" si="243"/>
        <v/>
      </c>
      <c r="N394" s="19"/>
      <c r="O394" s="19" t="str">
        <f t="shared" ca="1" si="244"/>
        <v>0
0 --- 0</v>
      </c>
    </row>
    <row r="395" spans="1:15" x14ac:dyDescent="0.2">
      <c r="A395" s="10">
        <v>385</v>
      </c>
      <c r="B395" s="10" t="s">
        <v>13</v>
      </c>
      <c r="C395" s="10" t="str">
        <f t="shared" ref="C395:C410" si="248">LOOKUP(D395,$L$1:$L$6,$K$1:$K$6)</f>
        <v>08:30-10:00</v>
      </c>
      <c r="D395" s="10" t="s">
        <v>57</v>
      </c>
      <c r="E395" s="10">
        <f t="shared" si="247"/>
        <v>103</v>
      </c>
      <c r="F395" s="10">
        <f t="shared" ref="F395:F410" ca="1" si="249">INDIRECT(CONCATENATE("Sheet1!",CHAR(CODE(D395)),E395),1)</f>
        <v>0</v>
      </c>
      <c r="G395" s="10">
        <f t="shared" ref="G395:G410" ca="1" si="250">INDIRECT(CONCATENATE("Sheet1!",CHAR(CODE(D395)+1),E395),1)</f>
        <v>0</v>
      </c>
      <c r="H395" s="10">
        <f t="shared" ca="1" si="239"/>
        <v>0</v>
      </c>
      <c r="I395" s="10">
        <f t="shared" ref="I395:I410" ca="1" si="251">IFERROR(MID(G395,SEARCH("(",G395,1),12),G395)</f>
        <v>0</v>
      </c>
      <c r="J395" s="10" t="str">
        <f t="shared" ref="J395:J410" ca="1" si="252">CONCATENATE(B395,C395,H395)</f>
        <v>Monday08:30-10:000</v>
      </c>
      <c r="K395" s="10" t="str">
        <f t="shared" ref="K395:K410" ca="1" si="253">CONCATENATE(B395,C395,I395)</f>
        <v>Monday08:30-10:000</v>
      </c>
      <c r="L395" s="14">
        <f t="shared" ref="L395:L458" ca="1" si="254">COUNTIFS($J$11:$J$1051,J395)</f>
        <v>22</v>
      </c>
      <c r="M395" s="19" t="str">
        <f t="shared" ref="M395:M410" ca="1" si="255">IFERROR(MID(I395,2,4),I395)</f>
        <v/>
      </c>
      <c r="N395" s="19"/>
      <c r="O395" s="19" t="str">
        <f t="shared" ref="O395:O410" ca="1" si="256">CONCATENATE(G395,CHAR(10),F395," --- ",H395)</f>
        <v>0
0 --- 0</v>
      </c>
    </row>
    <row r="396" spans="1:15" x14ac:dyDescent="0.2">
      <c r="A396" s="10">
        <v>386</v>
      </c>
      <c r="B396" s="10" t="s">
        <v>13</v>
      </c>
      <c r="C396" s="10" t="str">
        <f t="shared" si="248"/>
        <v>08:30-10:00</v>
      </c>
      <c r="D396" s="10" t="s">
        <v>57</v>
      </c>
      <c r="E396" s="10">
        <f t="shared" si="247"/>
        <v>104</v>
      </c>
      <c r="F396" s="10">
        <f t="shared" ca="1" si="249"/>
        <v>0</v>
      </c>
      <c r="G396" s="10">
        <f t="shared" ca="1" si="250"/>
        <v>0</v>
      </c>
      <c r="H396" s="10">
        <f t="shared" ref="H396:H405" ca="1" si="257">INDIRECT(CONCATENATE("Sheet1!",CHAR(CODE(D396)+5),E396),1)</f>
        <v>0</v>
      </c>
      <c r="I396" s="10">
        <f t="shared" ca="1" si="251"/>
        <v>0</v>
      </c>
      <c r="J396" s="10" t="str">
        <f t="shared" ca="1" si="252"/>
        <v>Monday08:30-10:000</v>
      </c>
      <c r="K396" s="10" t="str">
        <f t="shared" ca="1" si="253"/>
        <v>Monday08:30-10:000</v>
      </c>
      <c r="L396" s="14">
        <f t="shared" ca="1" si="254"/>
        <v>22</v>
      </c>
      <c r="M396" s="19" t="str">
        <f t="shared" ca="1" si="255"/>
        <v/>
      </c>
      <c r="N396" s="19"/>
      <c r="O396" s="19" t="str">
        <f t="shared" ca="1" si="256"/>
        <v>0
0 --- 0</v>
      </c>
    </row>
    <row r="397" spans="1:15" x14ac:dyDescent="0.2">
      <c r="A397" s="10">
        <v>387</v>
      </c>
      <c r="B397" s="10" t="s">
        <v>13</v>
      </c>
      <c r="C397" s="10" t="str">
        <f t="shared" si="248"/>
        <v>08:30-10:00</v>
      </c>
      <c r="D397" s="10" t="s">
        <v>57</v>
      </c>
      <c r="E397" s="10">
        <f t="shared" si="247"/>
        <v>105</v>
      </c>
      <c r="F397" s="10">
        <f t="shared" ca="1" si="249"/>
        <v>0</v>
      </c>
      <c r="G397" s="10">
        <f t="shared" ca="1" si="250"/>
        <v>0</v>
      </c>
      <c r="H397" s="10">
        <f t="shared" ca="1" si="257"/>
        <v>0</v>
      </c>
      <c r="I397" s="10">
        <f t="shared" ca="1" si="251"/>
        <v>0</v>
      </c>
      <c r="J397" s="10" t="str">
        <f t="shared" ca="1" si="252"/>
        <v>Monday08:30-10:000</v>
      </c>
      <c r="K397" s="10" t="str">
        <f t="shared" ca="1" si="253"/>
        <v>Monday08:30-10:000</v>
      </c>
      <c r="L397" s="14">
        <f t="shared" ca="1" si="254"/>
        <v>22</v>
      </c>
      <c r="M397" s="19" t="str">
        <f t="shared" ca="1" si="255"/>
        <v/>
      </c>
      <c r="N397" s="19"/>
      <c r="O397" s="19" t="str">
        <f t="shared" ca="1" si="256"/>
        <v>0
0 --- 0</v>
      </c>
    </row>
    <row r="398" spans="1:15" x14ac:dyDescent="0.2">
      <c r="A398" s="10">
        <v>388</v>
      </c>
      <c r="B398" s="10" t="s">
        <v>13</v>
      </c>
      <c r="C398" s="10" t="str">
        <f t="shared" si="248"/>
        <v>08:30-10:00</v>
      </c>
      <c r="D398" s="10" t="s">
        <v>57</v>
      </c>
      <c r="E398" s="10">
        <f t="shared" si="247"/>
        <v>106</v>
      </c>
      <c r="F398" s="10">
        <f t="shared" ca="1" si="249"/>
        <v>0</v>
      </c>
      <c r="G398" s="10">
        <f t="shared" ca="1" si="250"/>
        <v>0</v>
      </c>
      <c r="H398" s="10">
        <f t="shared" ca="1" si="257"/>
        <v>0</v>
      </c>
      <c r="I398" s="10">
        <f t="shared" ca="1" si="251"/>
        <v>0</v>
      </c>
      <c r="J398" s="10" t="str">
        <f t="shared" ca="1" si="252"/>
        <v>Monday08:30-10:000</v>
      </c>
      <c r="K398" s="10" t="str">
        <f t="shared" ca="1" si="253"/>
        <v>Monday08:30-10:000</v>
      </c>
      <c r="L398" s="14">
        <f t="shared" ca="1" si="254"/>
        <v>22</v>
      </c>
      <c r="M398" s="19" t="str">
        <f t="shared" ca="1" si="255"/>
        <v/>
      </c>
      <c r="N398" s="19"/>
      <c r="O398" s="19" t="str">
        <f t="shared" ca="1" si="256"/>
        <v>0
0 --- 0</v>
      </c>
    </row>
    <row r="399" spans="1:15" x14ac:dyDescent="0.2">
      <c r="A399" s="10">
        <v>389</v>
      </c>
      <c r="B399" s="10" t="s">
        <v>13</v>
      </c>
      <c r="C399" s="10" t="str">
        <f t="shared" si="248"/>
        <v>08:30-10:00</v>
      </c>
      <c r="D399" s="10" t="s">
        <v>57</v>
      </c>
      <c r="E399" s="10">
        <f t="shared" si="247"/>
        <v>107</v>
      </c>
      <c r="F399" s="10">
        <f t="shared" ca="1" si="249"/>
        <v>0</v>
      </c>
      <c r="G399" s="10">
        <f t="shared" ca="1" si="250"/>
        <v>0</v>
      </c>
      <c r="H399" s="10">
        <f t="shared" ca="1" si="257"/>
        <v>0</v>
      </c>
      <c r="I399" s="10">
        <f t="shared" ca="1" si="251"/>
        <v>0</v>
      </c>
      <c r="J399" s="10" t="str">
        <f t="shared" ca="1" si="252"/>
        <v>Monday08:30-10:000</v>
      </c>
      <c r="K399" s="10" t="str">
        <f t="shared" ca="1" si="253"/>
        <v>Monday08:30-10:000</v>
      </c>
      <c r="L399" s="14">
        <f t="shared" ca="1" si="254"/>
        <v>22</v>
      </c>
      <c r="M399" s="19" t="str">
        <f t="shared" ca="1" si="255"/>
        <v/>
      </c>
      <c r="N399" s="19"/>
      <c r="O399" s="19" t="str">
        <f t="shared" ca="1" si="256"/>
        <v>0
0 --- 0</v>
      </c>
    </row>
    <row r="400" spans="1:15" x14ac:dyDescent="0.2">
      <c r="A400" s="10">
        <v>390</v>
      </c>
      <c r="B400" s="10" t="s">
        <v>13</v>
      </c>
      <c r="C400" s="10" t="str">
        <f t="shared" si="248"/>
        <v>08:30-10:00</v>
      </c>
      <c r="D400" s="10" t="s">
        <v>57</v>
      </c>
      <c r="E400" s="10">
        <f t="shared" si="247"/>
        <v>108</v>
      </c>
      <c r="F400" s="10">
        <f t="shared" ca="1" si="249"/>
        <v>0</v>
      </c>
      <c r="G400" s="10">
        <f t="shared" ca="1" si="250"/>
        <v>0</v>
      </c>
      <c r="H400" s="10">
        <f t="shared" ca="1" si="257"/>
        <v>0</v>
      </c>
      <c r="I400" s="10">
        <f t="shared" ca="1" si="251"/>
        <v>0</v>
      </c>
      <c r="J400" s="10" t="str">
        <f t="shared" ca="1" si="252"/>
        <v>Monday08:30-10:000</v>
      </c>
      <c r="K400" s="10" t="str">
        <f t="shared" ca="1" si="253"/>
        <v>Monday08:30-10:000</v>
      </c>
      <c r="L400" s="14">
        <f t="shared" ca="1" si="254"/>
        <v>22</v>
      </c>
      <c r="M400" s="19" t="str">
        <f t="shared" ca="1" si="255"/>
        <v/>
      </c>
      <c r="N400" s="19"/>
      <c r="O400" s="19" t="str">
        <f t="shared" ca="1" si="256"/>
        <v>0
0 --- 0</v>
      </c>
    </row>
    <row r="401" spans="1:15" x14ac:dyDescent="0.2">
      <c r="A401" s="10">
        <v>391</v>
      </c>
      <c r="B401" s="10" t="s">
        <v>13</v>
      </c>
      <c r="C401" s="10" t="str">
        <f t="shared" si="248"/>
        <v>08:30-10:00</v>
      </c>
      <c r="D401" s="10" t="s">
        <v>57</v>
      </c>
      <c r="E401" s="10">
        <f t="shared" si="247"/>
        <v>109</v>
      </c>
      <c r="F401" s="10" t="str">
        <f t="shared" ca="1" si="249"/>
        <v>Tuesday</v>
      </c>
      <c r="G401" s="10">
        <f t="shared" ca="1" si="250"/>
        <v>0</v>
      </c>
      <c r="H401" s="10">
        <f t="shared" ca="1" si="257"/>
        <v>0</v>
      </c>
      <c r="I401" s="10">
        <f t="shared" ca="1" si="251"/>
        <v>0</v>
      </c>
      <c r="J401" s="10" t="str">
        <f t="shared" ca="1" si="252"/>
        <v>Monday08:30-10:000</v>
      </c>
      <c r="K401" s="10" t="str">
        <f t="shared" ca="1" si="253"/>
        <v>Monday08:30-10:000</v>
      </c>
      <c r="L401" s="14">
        <f t="shared" ca="1" si="254"/>
        <v>22</v>
      </c>
      <c r="M401" s="19" t="str">
        <f t="shared" ca="1" si="255"/>
        <v/>
      </c>
      <c r="N401" s="19"/>
      <c r="O401" s="19" t="str">
        <f t="shared" ca="1" si="256"/>
        <v>0
Tuesday --- 0</v>
      </c>
    </row>
    <row r="402" spans="1:15" x14ac:dyDescent="0.2">
      <c r="A402" s="10">
        <v>392</v>
      </c>
      <c r="B402" s="10" t="s">
        <v>13</v>
      </c>
      <c r="C402" s="10" t="str">
        <f t="shared" si="248"/>
        <v>08:30-10:00</v>
      </c>
      <c r="D402" s="10" t="s">
        <v>57</v>
      </c>
      <c r="E402" s="10">
        <f t="shared" si="247"/>
        <v>110</v>
      </c>
      <c r="F402" s="10" t="str">
        <f t="shared" ca="1" si="249"/>
        <v>08:30-10:00</v>
      </c>
      <c r="G402" s="10">
        <f t="shared" ca="1" si="250"/>
        <v>0</v>
      </c>
      <c r="H402" s="10">
        <f t="shared" ca="1" si="257"/>
        <v>0</v>
      </c>
      <c r="I402" s="10">
        <f t="shared" ca="1" si="251"/>
        <v>0</v>
      </c>
      <c r="J402" s="10" t="str">
        <f t="shared" ca="1" si="252"/>
        <v>Monday08:30-10:000</v>
      </c>
      <c r="K402" s="10" t="str">
        <f t="shared" ca="1" si="253"/>
        <v>Monday08:30-10:000</v>
      </c>
      <c r="L402" s="14">
        <f t="shared" ca="1" si="254"/>
        <v>22</v>
      </c>
      <c r="M402" s="19" t="str">
        <f t="shared" ca="1" si="255"/>
        <v/>
      </c>
      <c r="N402" s="19"/>
      <c r="O402" s="19" t="str">
        <f t="shared" ca="1" si="256"/>
        <v>0
08:30-10:00 --- 0</v>
      </c>
    </row>
    <row r="403" spans="1:15" x14ac:dyDescent="0.2">
      <c r="A403" s="10">
        <v>393</v>
      </c>
      <c r="B403" s="10" t="s">
        <v>13</v>
      </c>
      <c r="C403" s="10" t="str">
        <f t="shared" si="248"/>
        <v>08:30-10:00</v>
      </c>
      <c r="D403" s="10" t="s">
        <v>57</v>
      </c>
      <c r="E403" s="10">
        <f t="shared" si="247"/>
        <v>111</v>
      </c>
      <c r="F403" s="10" t="str">
        <f t="shared" ca="1" si="249"/>
        <v>Class</v>
      </c>
      <c r="G403" s="10" t="str">
        <f t="shared" ca="1" si="250"/>
        <v>Course</v>
      </c>
      <c r="H403" s="10">
        <f t="shared" ca="1" si="257"/>
        <v>0</v>
      </c>
      <c r="I403" s="10" t="str">
        <f t="shared" ca="1" si="251"/>
        <v>Course</v>
      </c>
      <c r="J403" s="10" t="str">
        <f t="shared" ca="1" si="252"/>
        <v>Monday08:30-10:000</v>
      </c>
      <c r="K403" s="10" t="str">
        <f t="shared" ca="1" si="253"/>
        <v>Monday08:30-10:00Course</v>
      </c>
      <c r="L403" s="14">
        <f t="shared" ca="1" si="254"/>
        <v>22</v>
      </c>
      <c r="M403" s="19" t="str">
        <f t="shared" ca="1" si="255"/>
        <v>ours</v>
      </c>
      <c r="N403" s="19"/>
      <c r="O403" s="19" t="str">
        <f t="shared" ca="1" si="256"/>
        <v>Course
Class --- 0</v>
      </c>
    </row>
    <row r="404" spans="1:15" x14ac:dyDescent="0.2">
      <c r="A404" s="10">
        <v>394</v>
      </c>
      <c r="B404" s="10" t="s">
        <v>13</v>
      </c>
      <c r="C404" s="10" t="str">
        <f t="shared" si="248"/>
        <v>08:30-10:00</v>
      </c>
      <c r="D404" s="10" t="s">
        <v>57</v>
      </c>
      <c r="E404" s="10">
        <f t="shared" si="247"/>
        <v>112</v>
      </c>
      <c r="F404" s="10">
        <f t="shared" ca="1" si="249"/>
        <v>701</v>
      </c>
      <c r="G404" s="10">
        <f t="shared" ca="1" si="250"/>
        <v>0</v>
      </c>
      <c r="H404" s="10" t="str">
        <f t="shared" ca="1" si="257"/>
        <v>FHS</v>
      </c>
      <c r="I404" s="10">
        <f t="shared" ca="1" si="251"/>
        <v>0</v>
      </c>
      <c r="J404" s="10" t="str">
        <f t="shared" ca="1" si="252"/>
        <v>Monday08:30-10:00FHS</v>
      </c>
      <c r="K404" s="10" t="str">
        <f t="shared" ca="1" si="253"/>
        <v>Monday08:30-10:000</v>
      </c>
      <c r="L404" s="14">
        <f t="shared" ca="1" si="254"/>
        <v>1</v>
      </c>
      <c r="M404" s="19" t="str">
        <f t="shared" ca="1" si="255"/>
        <v/>
      </c>
      <c r="N404" s="19"/>
      <c r="O404" s="19" t="str">
        <f t="shared" ca="1" si="256"/>
        <v>0
701 --- FHS</v>
      </c>
    </row>
    <row r="405" spans="1:15" x14ac:dyDescent="0.2">
      <c r="A405" s="10">
        <v>395</v>
      </c>
      <c r="B405" s="10" t="s">
        <v>13</v>
      </c>
      <c r="C405" s="10" t="str">
        <f t="shared" si="248"/>
        <v>08:30-10:00</v>
      </c>
      <c r="D405" s="10" t="s">
        <v>57</v>
      </c>
      <c r="E405" s="10">
        <f t="shared" si="247"/>
        <v>113</v>
      </c>
      <c r="F405" s="10">
        <f t="shared" ca="1" si="249"/>
        <v>702</v>
      </c>
      <c r="G405" s="10">
        <f t="shared" ca="1" si="250"/>
        <v>0</v>
      </c>
      <c r="H405" s="10" t="str">
        <f t="shared" ca="1" si="257"/>
        <v>MRH</v>
      </c>
      <c r="I405" s="10">
        <f t="shared" ca="1" si="251"/>
        <v>0</v>
      </c>
      <c r="J405" s="10" t="str">
        <f t="shared" ca="1" si="252"/>
        <v>Monday08:30-10:00MRH</v>
      </c>
      <c r="K405" s="10" t="str">
        <f t="shared" ca="1" si="253"/>
        <v>Monday08:30-10:000</v>
      </c>
      <c r="L405" s="14">
        <f t="shared" ca="1" si="254"/>
        <v>1</v>
      </c>
      <c r="M405" s="19" t="str">
        <f t="shared" ca="1" si="255"/>
        <v/>
      </c>
      <c r="N405" s="19"/>
      <c r="O405" s="19" t="str">
        <f t="shared" ca="1" si="256"/>
        <v>0
702 --- MRH</v>
      </c>
    </row>
    <row r="406" spans="1:15" x14ac:dyDescent="0.2">
      <c r="A406" s="10">
        <v>396</v>
      </c>
      <c r="B406" s="10" t="s">
        <v>13</v>
      </c>
      <c r="C406" s="10" t="str">
        <f t="shared" si="248"/>
        <v>08:30-10:00</v>
      </c>
      <c r="D406" s="10" t="s">
        <v>57</v>
      </c>
      <c r="E406" s="10">
        <f t="shared" si="247"/>
        <v>114</v>
      </c>
      <c r="F406" s="10">
        <f t="shared" ca="1" si="249"/>
        <v>703</v>
      </c>
      <c r="G406" s="10" t="str">
        <f t="shared" ca="1" si="250"/>
        <v>GED</v>
      </c>
      <c r="H406" s="10">
        <f ca="1">INDIRECT(CONCATENATE("Sheet1!",CHAR(CODE(D406)+2),E406),1)</f>
        <v>0</v>
      </c>
      <c r="I406" s="10" t="str">
        <f t="shared" ca="1" si="251"/>
        <v>GED</v>
      </c>
      <c r="J406" s="10" t="str">
        <f t="shared" ca="1" si="252"/>
        <v>Monday08:30-10:000</v>
      </c>
      <c r="K406" s="10" t="str">
        <f t="shared" ca="1" si="253"/>
        <v>Monday08:30-10:00GED</v>
      </c>
      <c r="L406" s="14">
        <f t="shared" ca="1" si="254"/>
        <v>22</v>
      </c>
      <c r="M406" s="19" t="str">
        <f t="shared" ca="1" si="255"/>
        <v>ED</v>
      </c>
      <c r="N406" s="19"/>
      <c r="O406" s="19" t="str">
        <f t="shared" ca="1" si="256"/>
        <v>GED
703 --- 0</v>
      </c>
    </row>
    <row r="407" spans="1:15" x14ac:dyDescent="0.2">
      <c r="A407" s="10">
        <v>397</v>
      </c>
      <c r="B407" s="10" t="s">
        <v>13</v>
      </c>
      <c r="C407" s="10" t="str">
        <f t="shared" si="248"/>
        <v>08:30-10:00</v>
      </c>
      <c r="D407" s="10" t="s">
        <v>57</v>
      </c>
      <c r="E407" s="10">
        <f t="shared" si="247"/>
        <v>115</v>
      </c>
      <c r="F407" s="10">
        <f t="shared" ca="1" si="249"/>
        <v>704</v>
      </c>
      <c r="G407" s="10" t="str">
        <f t="shared" ca="1" si="250"/>
        <v>TE221(L2T2)A</v>
      </c>
      <c r="H407" s="10" t="str">
        <f ca="1">INDIRECT(CONCATENATE("Sheet1!",CHAR(CODE(D407)+2),E407),1)</f>
        <v>TAC</v>
      </c>
      <c r="I407" s="10" t="str">
        <f t="shared" ca="1" si="251"/>
        <v>(L2T2)A</v>
      </c>
      <c r="J407" s="10" t="str">
        <f t="shared" ca="1" si="252"/>
        <v>Monday08:30-10:00TAC</v>
      </c>
      <c r="K407" s="10" t="str">
        <f t="shared" ca="1" si="253"/>
        <v>Monday08:30-10:00(L2T2)A</v>
      </c>
      <c r="L407" s="14">
        <f t="shared" ca="1" si="254"/>
        <v>1</v>
      </c>
      <c r="M407" s="19" t="str">
        <f t="shared" ca="1" si="255"/>
        <v>L2T2</v>
      </c>
      <c r="N407" s="19"/>
      <c r="O407" s="19" t="str">
        <f t="shared" ca="1" si="256"/>
        <v>TE221(L2T2)A
704 --- TAC</v>
      </c>
    </row>
    <row r="408" spans="1:15" x14ac:dyDescent="0.2">
      <c r="A408" s="10">
        <v>398</v>
      </c>
      <c r="B408" s="10" t="s">
        <v>13</v>
      </c>
      <c r="C408" s="10" t="str">
        <f t="shared" si="248"/>
        <v>08:30-10:00</v>
      </c>
      <c r="D408" s="10" t="s">
        <v>57</v>
      </c>
      <c r="E408" s="10">
        <f t="shared" si="247"/>
        <v>116</v>
      </c>
      <c r="F408" s="10">
        <f t="shared" ca="1" si="249"/>
        <v>705</v>
      </c>
      <c r="G408" s="10" t="str">
        <f t="shared" ca="1" si="250"/>
        <v>TE313(L3T1)B</v>
      </c>
      <c r="H408" s="10" t="str">
        <f ca="1">INDIRECT(CONCATENATE("Sheet1!",CHAR(CODE(D408)+5),E408),1)</f>
        <v>SAS</v>
      </c>
      <c r="I408" s="10" t="str">
        <f t="shared" ca="1" si="251"/>
        <v>(L3T1)B</v>
      </c>
      <c r="J408" s="10" t="str">
        <f t="shared" ca="1" si="252"/>
        <v>Monday08:30-10:00SAS</v>
      </c>
      <c r="K408" s="10" t="str">
        <f t="shared" ca="1" si="253"/>
        <v>Monday08:30-10:00(L3T1)B</v>
      </c>
      <c r="L408" s="14">
        <f t="shared" ca="1" si="254"/>
        <v>1</v>
      </c>
      <c r="M408" s="19" t="str">
        <f t="shared" ca="1" si="255"/>
        <v>L3T1</v>
      </c>
      <c r="N408" s="19"/>
      <c r="O408" s="19" t="str">
        <f t="shared" ca="1" si="256"/>
        <v>TE313(L3T1)B
705 --- SAS</v>
      </c>
    </row>
    <row r="409" spans="1:15" x14ac:dyDescent="0.2">
      <c r="A409" s="10">
        <v>399</v>
      </c>
      <c r="B409" s="10" t="s">
        <v>13</v>
      </c>
      <c r="C409" s="10" t="str">
        <f t="shared" si="248"/>
        <v>08:30-10:00</v>
      </c>
      <c r="D409" s="10" t="s">
        <v>57</v>
      </c>
      <c r="E409" s="10">
        <f t="shared" si="247"/>
        <v>117</v>
      </c>
      <c r="F409" s="10">
        <f t="shared" ca="1" si="249"/>
        <v>711</v>
      </c>
      <c r="G409" s="10" t="str">
        <f t="shared" ca="1" si="250"/>
        <v>TE 215(L2T1)A</v>
      </c>
      <c r="H409" s="10" t="str">
        <f ca="1">INDIRECT(CONCATENATE("Sheet1!",CHAR(CODE(D409)+5),E409),1)</f>
        <v>NJ</v>
      </c>
      <c r="I409" s="10" t="str">
        <f t="shared" ca="1" si="251"/>
        <v>(L2T1)A</v>
      </c>
      <c r="J409" s="10" t="str">
        <f t="shared" ca="1" si="252"/>
        <v>Monday08:30-10:00NJ</v>
      </c>
      <c r="K409" s="10" t="str">
        <f t="shared" ca="1" si="253"/>
        <v>Monday08:30-10:00(L2T1)A</v>
      </c>
      <c r="L409" s="14">
        <f t="shared" ca="1" si="254"/>
        <v>1</v>
      </c>
      <c r="M409" s="19" t="str">
        <f t="shared" ca="1" si="255"/>
        <v>L2T1</v>
      </c>
      <c r="N409" s="19"/>
      <c r="O409" s="19" t="str">
        <f t="shared" ca="1" si="256"/>
        <v>TE 215(L2T1)A
711 --- NJ</v>
      </c>
    </row>
    <row r="410" spans="1:15" x14ac:dyDescent="0.2">
      <c r="A410" s="10">
        <v>400</v>
      </c>
      <c r="B410" s="10" t="s">
        <v>13</v>
      </c>
      <c r="C410" s="10" t="str">
        <f t="shared" si="248"/>
        <v>08:30-10:00</v>
      </c>
      <c r="D410" s="10" t="s">
        <v>57</v>
      </c>
      <c r="E410" s="10">
        <f t="shared" si="247"/>
        <v>118</v>
      </c>
      <c r="F410" s="10">
        <f t="shared" ca="1" si="249"/>
        <v>712</v>
      </c>
      <c r="G410" s="10" t="str">
        <f t="shared" ca="1" si="250"/>
        <v>TE223(L2T2)B</v>
      </c>
      <c r="H410" s="10" t="str">
        <f ca="1">INDIRECT(CONCATENATE("Sheet1!",CHAR(CODE(D410)+5),E410),1)</f>
        <v>FS</v>
      </c>
      <c r="I410" s="10" t="str">
        <f t="shared" ca="1" si="251"/>
        <v>(L2T2)B</v>
      </c>
      <c r="J410" s="10" t="str">
        <f t="shared" ca="1" si="252"/>
        <v>Monday08:30-10:00FS</v>
      </c>
      <c r="K410" s="10" t="str">
        <f t="shared" ca="1" si="253"/>
        <v>Monday08:30-10:00(L2T2)B</v>
      </c>
      <c r="L410" s="14">
        <f t="shared" ca="1" si="254"/>
        <v>1</v>
      </c>
      <c r="M410" s="19" t="str">
        <f t="shared" ca="1" si="255"/>
        <v>L2T2</v>
      </c>
      <c r="N410" s="19"/>
      <c r="O410" s="19" t="str">
        <f t="shared" ca="1" si="256"/>
        <v>TE223(L2T2)B
712 --- FS</v>
      </c>
    </row>
    <row r="411" spans="1:15" x14ac:dyDescent="0.2">
      <c r="A411" s="10">
        <v>401</v>
      </c>
      <c r="B411" s="10" t="s">
        <v>13</v>
      </c>
      <c r="C411" s="10" t="str">
        <f t="shared" ref="C411:C422" si="258">LOOKUP(D411,$L$1:$L$6,$K$1:$K$6)</f>
        <v>10:00-11:30</v>
      </c>
      <c r="D411" s="10" t="s">
        <v>58</v>
      </c>
      <c r="E411" s="10">
        <f>E383</f>
        <v>91</v>
      </c>
      <c r="F411" s="10">
        <f ca="1">INDIRECT(CONCATENATE("Sheet1!",CHAR(CODE(D411)-3),E411),1)</f>
        <v>0</v>
      </c>
      <c r="G411" s="10">
        <f ca="1">INDIRECT(CONCATENATE("Sheet1!",CHAR(CODE(D411)-2),E411),1)</f>
        <v>0</v>
      </c>
      <c r="H411" s="10">
        <f t="shared" ref="H411:H422" ca="1" si="259">INDIRECT(CONCATENATE("Sheet1!",CHAR(CODE(D411)+2),E411),1)</f>
        <v>0</v>
      </c>
      <c r="I411" s="10">
        <f t="shared" ref="I411:I422" ca="1" si="260">IFERROR(MID(G411,SEARCH("(",G411,1),12),G411)</f>
        <v>0</v>
      </c>
      <c r="J411" s="10" t="str">
        <f t="shared" ref="J411:J422" ca="1" si="261">CONCATENATE(B411,C411,H411)</f>
        <v>Monday10:00-11:300</v>
      </c>
      <c r="K411" s="10" t="str">
        <f t="shared" ref="K411:K422" ca="1" si="262">CONCATENATE(B411,C411,I411)</f>
        <v>Monday10:00-11:300</v>
      </c>
      <c r="L411" s="14">
        <f t="shared" ca="1" si="254"/>
        <v>22</v>
      </c>
      <c r="M411" s="19" t="str">
        <f t="shared" ref="M411:M422" ca="1" si="263">IFERROR(MID(I411,2,4),I411)</f>
        <v/>
      </c>
      <c r="N411" s="19"/>
      <c r="O411" s="19" t="str">
        <f t="shared" ref="O411:O422" ca="1" si="264">CONCATENATE(G411,CHAR(10),F411," --- ",H411)</f>
        <v>0
0 --- 0</v>
      </c>
    </row>
    <row r="412" spans="1:15" x14ac:dyDescent="0.2">
      <c r="A412" s="10">
        <v>402</v>
      </c>
      <c r="B412" s="10" t="s">
        <v>13</v>
      </c>
      <c r="C412" s="10" t="str">
        <f t="shared" si="258"/>
        <v>10:00-11:30</v>
      </c>
      <c r="D412" s="10" t="s">
        <v>58</v>
      </c>
      <c r="E412" s="10">
        <f>E411+1</f>
        <v>92</v>
      </c>
      <c r="F412" s="10">
        <f t="shared" ref="F412:F422" ca="1" si="265">INDIRECT(CONCATENATE("Sheet1!",CHAR(CODE(D412)),E412),1)</f>
        <v>0</v>
      </c>
      <c r="G412" s="10">
        <f t="shared" ref="G412:G422" ca="1" si="266">INDIRECT(CONCATENATE("Sheet1!",CHAR(CODE(D412)+1),E412),1)</f>
        <v>0</v>
      </c>
      <c r="H412" s="10">
        <f t="shared" ca="1" si="259"/>
        <v>0</v>
      </c>
      <c r="I412" s="10">
        <f t="shared" ca="1" si="260"/>
        <v>0</v>
      </c>
      <c r="J412" s="10" t="str">
        <f t="shared" ca="1" si="261"/>
        <v>Monday10:00-11:300</v>
      </c>
      <c r="K412" s="10" t="str">
        <f t="shared" ca="1" si="262"/>
        <v>Monday10:00-11:300</v>
      </c>
      <c r="L412" s="14">
        <f t="shared" ca="1" si="254"/>
        <v>22</v>
      </c>
      <c r="M412" s="19" t="str">
        <f t="shared" ca="1" si="263"/>
        <v/>
      </c>
      <c r="N412" s="19"/>
      <c r="O412" s="19" t="str">
        <f t="shared" ca="1" si="264"/>
        <v>0
0 --- 0</v>
      </c>
    </row>
    <row r="413" spans="1:15" x14ac:dyDescent="0.2">
      <c r="A413" s="10">
        <v>403</v>
      </c>
      <c r="B413" s="10" t="s">
        <v>13</v>
      </c>
      <c r="C413" s="10" t="str">
        <f t="shared" si="258"/>
        <v>10:00-11:30</v>
      </c>
      <c r="D413" s="10" t="s">
        <v>58</v>
      </c>
      <c r="E413" s="10">
        <f t="shared" ref="E413:E438" si="267">E412+1</f>
        <v>93</v>
      </c>
      <c r="F413" s="10">
        <f t="shared" ca="1" si="265"/>
        <v>0</v>
      </c>
      <c r="G413" s="10">
        <f t="shared" ca="1" si="266"/>
        <v>0</v>
      </c>
      <c r="H413" s="10">
        <f t="shared" ca="1" si="259"/>
        <v>0</v>
      </c>
      <c r="I413" s="10">
        <f t="shared" ca="1" si="260"/>
        <v>0</v>
      </c>
      <c r="J413" s="10" t="str">
        <f t="shared" ca="1" si="261"/>
        <v>Monday10:00-11:300</v>
      </c>
      <c r="K413" s="10" t="str">
        <f t="shared" ca="1" si="262"/>
        <v>Monday10:00-11:300</v>
      </c>
      <c r="L413" s="14">
        <f t="shared" ca="1" si="254"/>
        <v>22</v>
      </c>
      <c r="M413" s="19" t="str">
        <f t="shared" ca="1" si="263"/>
        <v/>
      </c>
      <c r="N413" s="19"/>
      <c r="O413" s="19" t="str">
        <f t="shared" ca="1" si="264"/>
        <v>0
0 --- 0</v>
      </c>
    </row>
    <row r="414" spans="1:15" x14ac:dyDescent="0.2">
      <c r="A414" s="10">
        <v>404</v>
      </c>
      <c r="B414" s="10" t="s">
        <v>13</v>
      </c>
      <c r="C414" s="10" t="str">
        <f t="shared" si="258"/>
        <v>10:00-11:30</v>
      </c>
      <c r="D414" s="10" t="s">
        <v>58</v>
      </c>
      <c r="E414" s="10">
        <f t="shared" si="267"/>
        <v>94</v>
      </c>
      <c r="F414" s="10">
        <f t="shared" ca="1" si="265"/>
        <v>0</v>
      </c>
      <c r="G414" s="10">
        <f t="shared" ca="1" si="266"/>
        <v>0</v>
      </c>
      <c r="H414" s="10">
        <f t="shared" ca="1" si="259"/>
        <v>0</v>
      </c>
      <c r="I414" s="10">
        <f t="shared" ca="1" si="260"/>
        <v>0</v>
      </c>
      <c r="J414" s="10" t="str">
        <f t="shared" ca="1" si="261"/>
        <v>Monday10:00-11:300</v>
      </c>
      <c r="K414" s="10" t="str">
        <f t="shared" ca="1" si="262"/>
        <v>Monday10:00-11:300</v>
      </c>
      <c r="L414" s="14">
        <f t="shared" ca="1" si="254"/>
        <v>22</v>
      </c>
      <c r="M414" s="19" t="str">
        <f t="shared" ca="1" si="263"/>
        <v/>
      </c>
      <c r="N414" s="19"/>
      <c r="O414" s="19" t="str">
        <f t="shared" ca="1" si="264"/>
        <v>0
0 --- 0</v>
      </c>
    </row>
    <row r="415" spans="1:15" x14ac:dyDescent="0.2">
      <c r="A415" s="10">
        <v>405</v>
      </c>
      <c r="B415" s="10" t="s">
        <v>13</v>
      </c>
      <c r="C415" s="10" t="str">
        <f t="shared" si="258"/>
        <v>10:00-11:30</v>
      </c>
      <c r="D415" s="10" t="s">
        <v>58</v>
      </c>
      <c r="E415" s="10">
        <f t="shared" si="267"/>
        <v>95</v>
      </c>
      <c r="F415" s="10">
        <f t="shared" ca="1" si="265"/>
        <v>0</v>
      </c>
      <c r="G415" s="10">
        <f t="shared" ca="1" si="266"/>
        <v>0</v>
      </c>
      <c r="H415" s="10">
        <f t="shared" ca="1" si="259"/>
        <v>0</v>
      </c>
      <c r="I415" s="10">
        <f t="shared" ca="1" si="260"/>
        <v>0</v>
      </c>
      <c r="J415" s="10" t="str">
        <f t="shared" ca="1" si="261"/>
        <v>Monday10:00-11:300</v>
      </c>
      <c r="K415" s="10" t="str">
        <f t="shared" ca="1" si="262"/>
        <v>Monday10:00-11:300</v>
      </c>
      <c r="L415" s="14">
        <f t="shared" ca="1" si="254"/>
        <v>22</v>
      </c>
      <c r="M415" s="19" t="str">
        <f t="shared" ca="1" si="263"/>
        <v/>
      </c>
      <c r="N415" s="19"/>
      <c r="O415" s="19" t="str">
        <f t="shared" ca="1" si="264"/>
        <v>0
0 --- 0</v>
      </c>
    </row>
    <row r="416" spans="1:15" x14ac:dyDescent="0.2">
      <c r="A416" s="10">
        <v>406</v>
      </c>
      <c r="B416" s="10" t="s">
        <v>13</v>
      </c>
      <c r="C416" s="10" t="str">
        <f t="shared" si="258"/>
        <v>10:00-11:30</v>
      </c>
      <c r="D416" s="10" t="s">
        <v>58</v>
      </c>
      <c r="E416" s="10">
        <f t="shared" si="267"/>
        <v>96</v>
      </c>
      <c r="F416" s="10">
        <f t="shared" ca="1" si="265"/>
        <v>0</v>
      </c>
      <c r="G416" s="10">
        <f t="shared" ca="1" si="266"/>
        <v>0</v>
      </c>
      <c r="H416" s="10">
        <f t="shared" ca="1" si="259"/>
        <v>0</v>
      </c>
      <c r="I416" s="10">
        <f t="shared" ca="1" si="260"/>
        <v>0</v>
      </c>
      <c r="J416" s="10" t="str">
        <f t="shared" ca="1" si="261"/>
        <v>Monday10:00-11:300</v>
      </c>
      <c r="K416" s="10" t="str">
        <f t="shared" ca="1" si="262"/>
        <v>Monday10:00-11:300</v>
      </c>
      <c r="L416" s="14">
        <f t="shared" ca="1" si="254"/>
        <v>22</v>
      </c>
      <c r="M416" s="19" t="str">
        <f t="shared" ca="1" si="263"/>
        <v/>
      </c>
      <c r="N416" s="19"/>
      <c r="O416" s="19" t="str">
        <f t="shared" ca="1" si="264"/>
        <v>0
0 --- 0</v>
      </c>
    </row>
    <row r="417" spans="1:15" x14ac:dyDescent="0.2">
      <c r="A417" s="10">
        <v>407</v>
      </c>
      <c r="B417" s="10" t="s">
        <v>13</v>
      </c>
      <c r="C417" s="10" t="str">
        <f t="shared" si="258"/>
        <v>10:00-11:30</v>
      </c>
      <c r="D417" s="10" t="s">
        <v>58</v>
      </c>
      <c r="E417" s="10">
        <f t="shared" si="267"/>
        <v>97</v>
      </c>
      <c r="F417" s="10">
        <f t="shared" ca="1" si="265"/>
        <v>0</v>
      </c>
      <c r="G417" s="10">
        <f t="shared" ca="1" si="266"/>
        <v>0</v>
      </c>
      <c r="H417" s="10">
        <f t="shared" ca="1" si="259"/>
        <v>0</v>
      </c>
      <c r="I417" s="10">
        <f t="shared" ca="1" si="260"/>
        <v>0</v>
      </c>
      <c r="J417" s="10" t="str">
        <f t="shared" ca="1" si="261"/>
        <v>Monday10:00-11:300</v>
      </c>
      <c r="K417" s="10" t="str">
        <f t="shared" ca="1" si="262"/>
        <v>Monday10:00-11:300</v>
      </c>
      <c r="L417" s="14">
        <f t="shared" ca="1" si="254"/>
        <v>22</v>
      </c>
      <c r="M417" s="19" t="str">
        <f t="shared" ca="1" si="263"/>
        <v/>
      </c>
      <c r="N417" s="19"/>
      <c r="O417" s="19" t="str">
        <f t="shared" ca="1" si="264"/>
        <v>0
0 --- 0</v>
      </c>
    </row>
    <row r="418" spans="1:15" x14ac:dyDescent="0.2">
      <c r="A418" s="10">
        <v>408</v>
      </c>
      <c r="B418" s="10" t="s">
        <v>13</v>
      </c>
      <c r="C418" s="10" t="str">
        <f t="shared" si="258"/>
        <v>10:00-11:30</v>
      </c>
      <c r="D418" s="10" t="s">
        <v>58</v>
      </c>
      <c r="E418" s="10">
        <f t="shared" si="267"/>
        <v>98</v>
      </c>
      <c r="F418" s="10">
        <f t="shared" ca="1" si="265"/>
        <v>0</v>
      </c>
      <c r="G418" s="10">
        <f t="shared" ca="1" si="266"/>
        <v>0</v>
      </c>
      <c r="H418" s="10">
        <f t="shared" ca="1" si="259"/>
        <v>0</v>
      </c>
      <c r="I418" s="10">
        <f t="shared" ca="1" si="260"/>
        <v>0</v>
      </c>
      <c r="J418" s="10" t="str">
        <f t="shared" ca="1" si="261"/>
        <v>Monday10:00-11:300</v>
      </c>
      <c r="K418" s="10" t="str">
        <f t="shared" ca="1" si="262"/>
        <v>Monday10:00-11:300</v>
      </c>
      <c r="L418" s="14">
        <f t="shared" ca="1" si="254"/>
        <v>22</v>
      </c>
      <c r="M418" s="19" t="str">
        <f t="shared" ca="1" si="263"/>
        <v/>
      </c>
      <c r="N418" s="19"/>
      <c r="O418" s="19" t="str">
        <f t="shared" ca="1" si="264"/>
        <v>0
0 --- 0</v>
      </c>
    </row>
    <row r="419" spans="1:15" x14ac:dyDescent="0.2">
      <c r="A419" s="10">
        <v>409</v>
      </c>
      <c r="B419" s="10" t="s">
        <v>13</v>
      </c>
      <c r="C419" s="10" t="str">
        <f t="shared" si="258"/>
        <v>10:00-11:30</v>
      </c>
      <c r="D419" s="10" t="s">
        <v>58</v>
      </c>
      <c r="E419" s="10">
        <f t="shared" si="267"/>
        <v>99</v>
      </c>
      <c r="F419" s="10">
        <f t="shared" ca="1" si="265"/>
        <v>0</v>
      </c>
      <c r="G419" s="10">
        <f t="shared" ca="1" si="266"/>
        <v>0</v>
      </c>
      <c r="H419" s="10">
        <f t="shared" ca="1" si="259"/>
        <v>0</v>
      </c>
      <c r="I419" s="10">
        <f t="shared" ca="1" si="260"/>
        <v>0</v>
      </c>
      <c r="J419" s="10" t="str">
        <f t="shared" ca="1" si="261"/>
        <v>Monday10:00-11:300</v>
      </c>
      <c r="K419" s="10" t="str">
        <f t="shared" ca="1" si="262"/>
        <v>Monday10:00-11:300</v>
      </c>
      <c r="L419" s="14">
        <f t="shared" ca="1" si="254"/>
        <v>22</v>
      </c>
      <c r="M419" s="19" t="str">
        <f t="shared" ca="1" si="263"/>
        <v/>
      </c>
      <c r="N419" s="19"/>
      <c r="O419" s="19" t="str">
        <f t="shared" ca="1" si="264"/>
        <v>0
0 --- 0</v>
      </c>
    </row>
    <row r="420" spans="1:15" x14ac:dyDescent="0.2">
      <c r="A420" s="10">
        <v>410</v>
      </c>
      <c r="B420" s="10" t="s">
        <v>13</v>
      </c>
      <c r="C420" s="10" t="str">
        <f t="shared" si="258"/>
        <v>10:00-11:30</v>
      </c>
      <c r="D420" s="10" t="s">
        <v>58</v>
      </c>
      <c r="E420" s="10">
        <f t="shared" si="267"/>
        <v>100</v>
      </c>
      <c r="F420" s="10">
        <f t="shared" ca="1" si="265"/>
        <v>0</v>
      </c>
      <c r="G420" s="10">
        <f t="shared" ca="1" si="266"/>
        <v>0</v>
      </c>
      <c r="H420" s="10">
        <f t="shared" ca="1" si="259"/>
        <v>0</v>
      </c>
      <c r="I420" s="10">
        <f t="shared" ca="1" si="260"/>
        <v>0</v>
      </c>
      <c r="J420" s="10" t="str">
        <f t="shared" ca="1" si="261"/>
        <v>Monday10:00-11:300</v>
      </c>
      <c r="K420" s="10" t="str">
        <f t="shared" ca="1" si="262"/>
        <v>Monday10:00-11:300</v>
      </c>
      <c r="L420" s="14">
        <f t="shared" ca="1" si="254"/>
        <v>22</v>
      </c>
      <c r="M420" s="19" t="str">
        <f t="shared" ca="1" si="263"/>
        <v/>
      </c>
      <c r="N420" s="19"/>
      <c r="O420" s="19" t="str">
        <f t="shared" ca="1" si="264"/>
        <v>0
0 --- 0</v>
      </c>
    </row>
    <row r="421" spans="1:15" x14ac:dyDescent="0.2">
      <c r="A421" s="10">
        <v>411</v>
      </c>
      <c r="B421" s="10" t="s">
        <v>13</v>
      </c>
      <c r="C421" s="10" t="str">
        <f t="shared" si="258"/>
        <v>10:00-11:30</v>
      </c>
      <c r="D421" s="10" t="s">
        <v>58</v>
      </c>
      <c r="E421" s="10">
        <f t="shared" si="267"/>
        <v>101</v>
      </c>
      <c r="F421" s="10">
        <f t="shared" ca="1" si="265"/>
        <v>0</v>
      </c>
      <c r="G421" s="10">
        <f t="shared" ca="1" si="266"/>
        <v>0</v>
      </c>
      <c r="H421" s="10">
        <f t="shared" ca="1" si="259"/>
        <v>0</v>
      </c>
      <c r="I421" s="10">
        <f t="shared" ca="1" si="260"/>
        <v>0</v>
      </c>
      <c r="J421" s="10" t="str">
        <f t="shared" ca="1" si="261"/>
        <v>Monday10:00-11:300</v>
      </c>
      <c r="K421" s="10" t="str">
        <f t="shared" ca="1" si="262"/>
        <v>Monday10:00-11:300</v>
      </c>
      <c r="L421" s="14">
        <f t="shared" ca="1" si="254"/>
        <v>22</v>
      </c>
      <c r="M421" s="19" t="str">
        <f t="shared" ca="1" si="263"/>
        <v/>
      </c>
      <c r="N421" s="19"/>
      <c r="O421" s="19" t="str">
        <f t="shared" ca="1" si="264"/>
        <v>0
0 --- 0</v>
      </c>
    </row>
    <row r="422" spans="1:15" x14ac:dyDescent="0.2">
      <c r="A422" s="10">
        <v>412</v>
      </c>
      <c r="B422" s="10" t="s">
        <v>13</v>
      </c>
      <c r="C422" s="10" t="str">
        <f t="shared" si="258"/>
        <v>10:00-11:30</v>
      </c>
      <c r="D422" s="10" t="s">
        <v>58</v>
      </c>
      <c r="E422" s="10">
        <f t="shared" si="267"/>
        <v>102</v>
      </c>
      <c r="F422" s="10">
        <f t="shared" ca="1" si="265"/>
        <v>0</v>
      </c>
      <c r="G422" s="10">
        <f t="shared" ca="1" si="266"/>
        <v>0</v>
      </c>
      <c r="H422" s="10">
        <f t="shared" ca="1" si="259"/>
        <v>0</v>
      </c>
      <c r="I422" s="10">
        <f t="shared" ca="1" si="260"/>
        <v>0</v>
      </c>
      <c r="J422" s="10" t="str">
        <f t="shared" ca="1" si="261"/>
        <v>Monday10:00-11:300</v>
      </c>
      <c r="K422" s="10" t="str">
        <f t="shared" ca="1" si="262"/>
        <v>Monday10:00-11:300</v>
      </c>
      <c r="L422" s="14">
        <f t="shared" ca="1" si="254"/>
        <v>22</v>
      </c>
      <c r="M422" s="19" t="str">
        <f t="shared" ca="1" si="263"/>
        <v/>
      </c>
      <c r="N422" s="19"/>
      <c r="O422" s="19" t="str">
        <f t="shared" ca="1" si="264"/>
        <v>0
0 --- 0</v>
      </c>
    </row>
    <row r="423" spans="1:15" x14ac:dyDescent="0.2">
      <c r="A423" s="10">
        <v>413</v>
      </c>
      <c r="B423" s="10" t="s">
        <v>13</v>
      </c>
      <c r="C423" s="10" t="str">
        <f t="shared" ref="C423:C438" si="268">LOOKUP(D423,$L$1:$L$6,$K$1:$K$6)</f>
        <v>10:00-11:30</v>
      </c>
      <c r="D423" s="10" t="s">
        <v>58</v>
      </c>
      <c r="E423" s="10">
        <f t="shared" si="267"/>
        <v>103</v>
      </c>
      <c r="F423" s="10">
        <f ca="1">INDIRECT(CONCATENATE("Sheet1!",CHAR(CODE(D423)),E423),1)</f>
        <v>0</v>
      </c>
      <c r="G423" s="10">
        <f ca="1">INDIRECT(CONCATENATE("Sheet1!",CHAR(CODE(D423)+1),E423),1)</f>
        <v>0</v>
      </c>
      <c r="H423" s="10">
        <f t="shared" ref="H423:H438" ca="1" si="269">INDIRECT(CONCATENATE("Sheet1!",CHAR(CODE(D423)+2),E423),1)</f>
        <v>0</v>
      </c>
      <c r="I423" s="10">
        <f t="shared" ref="I423:I438" ca="1" si="270">IFERROR(MID(G423,SEARCH("(",G423,1),12),G423)</f>
        <v>0</v>
      </c>
      <c r="J423" s="10" t="str">
        <f t="shared" ref="J423:J438" ca="1" si="271">CONCATENATE(B423,C423,H423)</f>
        <v>Monday10:00-11:300</v>
      </c>
      <c r="K423" s="10" t="str">
        <f t="shared" ref="K423:K438" ca="1" si="272">CONCATENATE(B423,C423,I423)</f>
        <v>Monday10:00-11:300</v>
      </c>
      <c r="L423" s="14">
        <f t="shared" ca="1" si="254"/>
        <v>22</v>
      </c>
      <c r="M423" s="19" t="str">
        <f t="shared" ref="M423:M438" ca="1" si="273">IFERROR(MID(I423,2,4),I423)</f>
        <v/>
      </c>
      <c r="N423" s="19"/>
      <c r="O423" s="19" t="str">
        <f t="shared" ref="O423:O438" ca="1" si="274">CONCATENATE(G423,CHAR(10),F423," --- ",H423)</f>
        <v>0
0 --- 0</v>
      </c>
    </row>
    <row r="424" spans="1:15" x14ac:dyDescent="0.2">
      <c r="A424" s="10">
        <v>414</v>
      </c>
      <c r="B424" s="10" t="s">
        <v>13</v>
      </c>
      <c r="C424" s="10" t="str">
        <f t="shared" si="268"/>
        <v>10:00-11:30</v>
      </c>
      <c r="D424" s="10" t="s">
        <v>58</v>
      </c>
      <c r="E424" s="10">
        <f t="shared" si="267"/>
        <v>104</v>
      </c>
      <c r="F424" s="10">
        <f t="shared" ref="F424:F438" ca="1" si="275">INDIRECT(CONCATENATE("Sheet1!",CHAR(CODE(D424)-3),E424),1)</f>
        <v>0</v>
      </c>
      <c r="G424" s="10">
        <f t="shared" ref="G424:G438" ca="1" si="276">INDIRECT(CONCATENATE("Sheet1!",CHAR(CODE(D424)-2),E424),1)</f>
        <v>0</v>
      </c>
      <c r="H424" s="10">
        <f t="shared" ca="1" si="269"/>
        <v>0</v>
      </c>
      <c r="I424" s="10">
        <f t="shared" ca="1" si="270"/>
        <v>0</v>
      </c>
      <c r="J424" s="10" t="str">
        <f t="shared" ca="1" si="271"/>
        <v>Monday10:00-11:300</v>
      </c>
      <c r="K424" s="10" t="str">
        <f t="shared" ca="1" si="272"/>
        <v>Monday10:00-11:300</v>
      </c>
      <c r="L424" s="14">
        <f t="shared" ca="1" si="254"/>
        <v>22</v>
      </c>
      <c r="M424" s="19" t="str">
        <f t="shared" ca="1" si="273"/>
        <v/>
      </c>
      <c r="N424" s="19"/>
      <c r="O424" s="19" t="str">
        <f t="shared" ca="1" si="274"/>
        <v>0
0 --- 0</v>
      </c>
    </row>
    <row r="425" spans="1:15" x14ac:dyDescent="0.2">
      <c r="A425" s="10">
        <v>415</v>
      </c>
      <c r="B425" s="10" t="s">
        <v>13</v>
      </c>
      <c r="C425" s="10" t="str">
        <f t="shared" si="268"/>
        <v>10:00-11:30</v>
      </c>
      <c r="D425" s="10" t="s">
        <v>58</v>
      </c>
      <c r="E425" s="10">
        <f t="shared" si="267"/>
        <v>105</v>
      </c>
      <c r="F425" s="10">
        <f t="shared" ca="1" si="275"/>
        <v>0</v>
      </c>
      <c r="G425" s="10">
        <f t="shared" ca="1" si="276"/>
        <v>0</v>
      </c>
      <c r="H425" s="10">
        <f t="shared" ca="1" si="269"/>
        <v>0</v>
      </c>
      <c r="I425" s="10">
        <f t="shared" ca="1" si="270"/>
        <v>0</v>
      </c>
      <c r="J425" s="10" t="str">
        <f t="shared" ca="1" si="271"/>
        <v>Monday10:00-11:300</v>
      </c>
      <c r="K425" s="10" t="str">
        <f t="shared" ca="1" si="272"/>
        <v>Monday10:00-11:300</v>
      </c>
      <c r="L425" s="14">
        <f t="shared" ca="1" si="254"/>
        <v>22</v>
      </c>
      <c r="M425" s="19" t="str">
        <f t="shared" ca="1" si="273"/>
        <v/>
      </c>
      <c r="N425" s="19"/>
      <c r="O425" s="19" t="str">
        <f t="shared" ca="1" si="274"/>
        <v>0
0 --- 0</v>
      </c>
    </row>
    <row r="426" spans="1:15" x14ac:dyDescent="0.2">
      <c r="A426" s="10">
        <v>416</v>
      </c>
      <c r="B426" s="10" t="s">
        <v>13</v>
      </c>
      <c r="C426" s="10" t="str">
        <f t="shared" si="268"/>
        <v>10:00-11:30</v>
      </c>
      <c r="D426" s="10" t="s">
        <v>58</v>
      </c>
      <c r="E426" s="10">
        <f t="shared" si="267"/>
        <v>106</v>
      </c>
      <c r="F426" s="10">
        <f t="shared" ca="1" si="275"/>
        <v>0</v>
      </c>
      <c r="G426" s="10">
        <f t="shared" ca="1" si="276"/>
        <v>0</v>
      </c>
      <c r="H426" s="10">
        <f t="shared" ca="1" si="269"/>
        <v>0</v>
      </c>
      <c r="I426" s="10">
        <f t="shared" ca="1" si="270"/>
        <v>0</v>
      </c>
      <c r="J426" s="10" t="str">
        <f t="shared" ca="1" si="271"/>
        <v>Monday10:00-11:300</v>
      </c>
      <c r="K426" s="10" t="str">
        <f t="shared" ca="1" si="272"/>
        <v>Monday10:00-11:300</v>
      </c>
      <c r="L426" s="14">
        <f t="shared" ca="1" si="254"/>
        <v>22</v>
      </c>
      <c r="M426" s="19" t="str">
        <f t="shared" ca="1" si="273"/>
        <v/>
      </c>
      <c r="N426" s="19"/>
      <c r="O426" s="19" t="str">
        <f t="shared" ca="1" si="274"/>
        <v>0
0 --- 0</v>
      </c>
    </row>
    <row r="427" spans="1:15" x14ac:dyDescent="0.2">
      <c r="A427" s="10">
        <v>417</v>
      </c>
      <c r="B427" s="10" t="s">
        <v>13</v>
      </c>
      <c r="C427" s="10" t="str">
        <f t="shared" si="268"/>
        <v>10:00-11:30</v>
      </c>
      <c r="D427" s="10" t="s">
        <v>58</v>
      </c>
      <c r="E427" s="10">
        <f t="shared" si="267"/>
        <v>107</v>
      </c>
      <c r="F427" s="10">
        <f t="shared" ca="1" si="275"/>
        <v>0</v>
      </c>
      <c r="G427" s="10">
        <f t="shared" ca="1" si="276"/>
        <v>0</v>
      </c>
      <c r="H427" s="10">
        <f t="shared" ca="1" si="269"/>
        <v>0</v>
      </c>
      <c r="I427" s="10">
        <f t="shared" ca="1" si="270"/>
        <v>0</v>
      </c>
      <c r="J427" s="10" t="str">
        <f t="shared" ca="1" si="271"/>
        <v>Monday10:00-11:300</v>
      </c>
      <c r="K427" s="10" t="str">
        <f t="shared" ca="1" si="272"/>
        <v>Monday10:00-11:300</v>
      </c>
      <c r="L427" s="14">
        <f t="shared" ca="1" si="254"/>
        <v>22</v>
      </c>
      <c r="M427" s="19" t="str">
        <f t="shared" ca="1" si="273"/>
        <v/>
      </c>
      <c r="N427" s="19"/>
      <c r="O427" s="19" t="str">
        <f t="shared" ca="1" si="274"/>
        <v>0
0 --- 0</v>
      </c>
    </row>
    <row r="428" spans="1:15" x14ac:dyDescent="0.2">
      <c r="A428" s="10">
        <v>418</v>
      </c>
      <c r="B428" s="10" t="s">
        <v>13</v>
      </c>
      <c r="C428" s="10" t="str">
        <f t="shared" si="268"/>
        <v>10:00-11:30</v>
      </c>
      <c r="D428" s="10" t="s">
        <v>58</v>
      </c>
      <c r="E428" s="10">
        <f t="shared" si="267"/>
        <v>108</v>
      </c>
      <c r="F428" s="10">
        <f t="shared" ca="1" si="275"/>
        <v>0</v>
      </c>
      <c r="G428" s="10">
        <f t="shared" ca="1" si="276"/>
        <v>0</v>
      </c>
      <c r="H428" s="10">
        <f t="shared" ca="1" si="269"/>
        <v>0</v>
      </c>
      <c r="I428" s="10">
        <f t="shared" ca="1" si="270"/>
        <v>0</v>
      </c>
      <c r="J428" s="10" t="str">
        <f t="shared" ca="1" si="271"/>
        <v>Monday10:00-11:300</v>
      </c>
      <c r="K428" s="10" t="str">
        <f t="shared" ca="1" si="272"/>
        <v>Monday10:00-11:300</v>
      </c>
      <c r="L428" s="14">
        <f t="shared" ca="1" si="254"/>
        <v>22</v>
      </c>
      <c r="M428" s="19" t="str">
        <f t="shared" ca="1" si="273"/>
        <v/>
      </c>
      <c r="N428" s="19"/>
      <c r="O428" s="19" t="str">
        <f t="shared" ca="1" si="274"/>
        <v>0
0 --- 0</v>
      </c>
    </row>
    <row r="429" spans="1:15" x14ac:dyDescent="0.2">
      <c r="A429" s="10">
        <v>419</v>
      </c>
      <c r="B429" s="10" t="s">
        <v>13</v>
      </c>
      <c r="C429" s="10" t="str">
        <f t="shared" si="268"/>
        <v>10:00-11:30</v>
      </c>
      <c r="D429" s="10" t="s">
        <v>58</v>
      </c>
      <c r="E429" s="10">
        <f t="shared" si="267"/>
        <v>109</v>
      </c>
      <c r="F429" s="10" t="str">
        <f t="shared" ca="1" si="275"/>
        <v>Tuesday</v>
      </c>
      <c r="G429" s="10">
        <f t="shared" ca="1" si="276"/>
        <v>0</v>
      </c>
      <c r="H429" s="10">
        <f t="shared" ca="1" si="269"/>
        <v>0</v>
      </c>
      <c r="I429" s="10">
        <f t="shared" ca="1" si="270"/>
        <v>0</v>
      </c>
      <c r="J429" s="10" t="str">
        <f t="shared" ca="1" si="271"/>
        <v>Monday10:00-11:300</v>
      </c>
      <c r="K429" s="10" t="str">
        <f t="shared" ca="1" si="272"/>
        <v>Monday10:00-11:300</v>
      </c>
      <c r="L429" s="14">
        <f t="shared" ca="1" si="254"/>
        <v>22</v>
      </c>
      <c r="M429" s="19" t="str">
        <f t="shared" ca="1" si="273"/>
        <v/>
      </c>
      <c r="N429" s="19"/>
      <c r="O429" s="19" t="str">
        <f t="shared" ca="1" si="274"/>
        <v>0
Tuesday --- 0</v>
      </c>
    </row>
    <row r="430" spans="1:15" x14ac:dyDescent="0.2">
      <c r="A430" s="10">
        <v>420</v>
      </c>
      <c r="B430" s="10" t="s">
        <v>13</v>
      </c>
      <c r="C430" s="10" t="str">
        <f t="shared" si="268"/>
        <v>10:00-11:30</v>
      </c>
      <c r="D430" s="10" t="s">
        <v>58</v>
      </c>
      <c r="E430" s="10">
        <f t="shared" si="267"/>
        <v>110</v>
      </c>
      <c r="F430" s="10" t="str">
        <f t="shared" ca="1" si="275"/>
        <v>08:30-10:00</v>
      </c>
      <c r="G430" s="10">
        <f t="shared" ca="1" si="276"/>
        <v>0</v>
      </c>
      <c r="H430" s="10">
        <f t="shared" ca="1" si="269"/>
        <v>0</v>
      </c>
      <c r="I430" s="10">
        <f t="shared" ca="1" si="270"/>
        <v>0</v>
      </c>
      <c r="J430" s="10" t="str">
        <f t="shared" ca="1" si="271"/>
        <v>Monday10:00-11:300</v>
      </c>
      <c r="K430" s="10" t="str">
        <f t="shared" ca="1" si="272"/>
        <v>Monday10:00-11:300</v>
      </c>
      <c r="L430" s="14">
        <f t="shared" ca="1" si="254"/>
        <v>22</v>
      </c>
      <c r="M430" s="19" t="str">
        <f t="shared" ca="1" si="273"/>
        <v/>
      </c>
      <c r="N430" s="19"/>
      <c r="O430" s="19" t="str">
        <f t="shared" ca="1" si="274"/>
        <v>0
08:30-10:00 --- 0</v>
      </c>
    </row>
    <row r="431" spans="1:15" x14ac:dyDescent="0.2">
      <c r="A431" s="10">
        <v>421</v>
      </c>
      <c r="B431" s="10" t="s">
        <v>13</v>
      </c>
      <c r="C431" s="10" t="str">
        <f t="shared" si="268"/>
        <v>10:00-11:30</v>
      </c>
      <c r="D431" s="10" t="s">
        <v>58</v>
      </c>
      <c r="E431" s="10">
        <f t="shared" si="267"/>
        <v>111</v>
      </c>
      <c r="F431" s="10" t="str">
        <f t="shared" ca="1" si="275"/>
        <v>Class</v>
      </c>
      <c r="G431" s="10" t="str">
        <f t="shared" ca="1" si="276"/>
        <v>Course</v>
      </c>
      <c r="H431" s="10">
        <f t="shared" ca="1" si="269"/>
        <v>0</v>
      </c>
      <c r="I431" s="10" t="str">
        <f t="shared" ca="1" si="270"/>
        <v>Course</v>
      </c>
      <c r="J431" s="10" t="str">
        <f t="shared" ca="1" si="271"/>
        <v>Monday10:00-11:300</v>
      </c>
      <c r="K431" s="10" t="str">
        <f t="shared" ca="1" si="272"/>
        <v>Monday10:00-11:30Course</v>
      </c>
      <c r="L431" s="14">
        <f t="shared" ca="1" si="254"/>
        <v>22</v>
      </c>
      <c r="M431" s="19" t="str">
        <f t="shared" ca="1" si="273"/>
        <v>ours</v>
      </c>
      <c r="N431" s="19"/>
      <c r="O431" s="19" t="str">
        <f t="shared" ca="1" si="274"/>
        <v>Course
Class --- 0</v>
      </c>
    </row>
    <row r="432" spans="1:15" x14ac:dyDescent="0.2">
      <c r="A432" s="10">
        <v>422</v>
      </c>
      <c r="B432" s="10" t="s">
        <v>13</v>
      </c>
      <c r="C432" s="10" t="str">
        <f t="shared" si="268"/>
        <v>10:00-11:30</v>
      </c>
      <c r="D432" s="10" t="s">
        <v>58</v>
      </c>
      <c r="E432" s="10">
        <f t="shared" si="267"/>
        <v>112</v>
      </c>
      <c r="F432" s="10">
        <f t="shared" ca="1" si="275"/>
        <v>701</v>
      </c>
      <c r="G432" s="10">
        <f t="shared" ca="1" si="276"/>
        <v>0</v>
      </c>
      <c r="H432" s="10" t="str">
        <f t="shared" ca="1" si="269"/>
        <v>FHS</v>
      </c>
      <c r="I432" s="10">
        <f t="shared" ca="1" si="270"/>
        <v>0</v>
      </c>
      <c r="J432" s="10" t="str">
        <f t="shared" ca="1" si="271"/>
        <v>Monday10:00-11:30FHS</v>
      </c>
      <c r="K432" s="10" t="str">
        <f t="shared" ca="1" si="272"/>
        <v>Monday10:00-11:300</v>
      </c>
      <c r="L432" s="14">
        <f t="shared" ca="1" si="254"/>
        <v>1</v>
      </c>
      <c r="M432" s="19" t="str">
        <f t="shared" ca="1" si="273"/>
        <v/>
      </c>
      <c r="N432" s="19"/>
      <c r="O432" s="19" t="str">
        <f t="shared" ca="1" si="274"/>
        <v>0
701 --- FHS</v>
      </c>
    </row>
    <row r="433" spans="1:15" x14ac:dyDescent="0.2">
      <c r="A433" s="10">
        <v>423</v>
      </c>
      <c r="B433" s="10" t="s">
        <v>13</v>
      </c>
      <c r="C433" s="10" t="str">
        <f t="shared" si="268"/>
        <v>10:00-11:30</v>
      </c>
      <c r="D433" s="10" t="s">
        <v>58</v>
      </c>
      <c r="E433" s="10">
        <f t="shared" si="267"/>
        <v>113</v>
      </c>
      <c r="F433" s="10">
        <f t="shared" ca="1" si="275"/>
        <v>702</v>
      </c>
      <c r="G433" s="10">
        <f t="shared" ca="1" si="276"/>
        <v>0</v>
      </c>
      <c r="H433" s="10" t="str">
        <f t="shared" ca="1" si="269"/>
        <v>MRH</v>
      </c>
      <c r="I433" s="10">
        <f t="shared" ca="1" si="270"/>
        <v>0</v>
      </c>
      <c r="J433" s="10" t="str">
        <f t="shared" ca="1" si="271"/>
        <v>Monday10:00-11:30MRH</v>
      </c>
      <c r="K433" s="10" t="str">
        <f t="shared" ca="1" si="272"/>
        <v>Monday10:00-11:300</v>
      </c>
      <c r="L433" s="14">
        <f t="shared" ca="1" si="254"/>
        <v>1</v>
      </c>
      <c r="M433" s="19" t="str">
        <f t="shared" ca="1" si="273"/>
        <v/>
      </c>
      <c r="N433" s="19"/>
      <c r="O433" s="19" t="str">
        <f t="shared" ca="1" si="274"/>
        <v>0
702 --- MRH</v>
      </c>
    </row>
    <row r="434" spans="1:15" x14ac:dyDescent="0.2">
      <c r="A434" s="10">
        <v>424</v>
      </c>
      <c r="B434" s="10" t="s">
        <v>13</v>
      </c>
      <c r="C434" s="10" t="str">
        <f t="shared" si="268"/>
        <v>10:00-11:30</v>
      </c>
      <c r="D434" s="10" t="s">
        <v>58</v>
      </c>
      <c r="E434" s="10">
        <f t="shared" si="267"/>
        <v>114</v>
      </c>
      <c r="F434" s="10">
        <f t="shared" ca="1" si="275"/>
        <v>703</v>
      </c>
      <c r="G434" s="10" t="str">
        <f t="shared" ca="1" si="276"/>
        <v>GED</v>
      </c>
      <c r="H434" s="10">
        <f t="shared" ca="1" si="269"/>
        <v>0</v>
      </c>
      <c r="I434" s="10" t="str">
        <f t="shared" ca="1" si="270"/>
        <v>GED</v>
      </c>
      <c r="J434" s="10" t="str">
        <f t="shared" ca="1" si="271"/>
        <v>Monday10:00-11:300</v>
      </c>
      <c r="K434" s="10" t="str">
        <f t="shared" ca="1" si="272"/>
        <v>Monday10:00-11:30GED</v>
      </c>
      <c r="L434" s="14">
        <f t="shared" ca="1" si="254"/>
        <v>22</v>
      </c>
      <c r="M434" s="19" t="str">
        <f t="shared" ca="1" si="273"/>
        <v>ED</v>
      </c>
      <c r="N434" s="19"/>
      <c r="O434" s="19" t="str">
        <f t="shared" ca="1" si="274"/>
        <v>GED
703 --- 0</v>
      </c>
    </row>
    <row r="435" spans="1:15" x14ac:dyDescent="0.2">
      <c r="A435" s="10">
        <v>425</v>
      </c>
      <c r="B435" s="10" t="s">
        <v>13</v>
      </c>
      <c r="C435" s="10" t="str">
        <f t="shared" si="268"/>
        <v>10:00-11:30</v>
      </c>
      <c r="D435" s="10" t="s">
        <v>58</v>
      </c>
      <c r="E435" s="10">
        <f t="shared" si="267"/>
        <v>115</v>
      </c>
      <c r="F435" s="10">
        <f t="shared" ca="1" si="275"/>
        <v>704</v>
      </c>
      <c r="G435" s="10" t="str">
        <f t="shared" ca="1" si="276"/>
        <v>TE221(L2T2)A</v>
      </c>
      <c r="H435" s="10" t="str">
        <f t="shared" ca="1" si="269"/>
        <v>MMH</v>
      </c>
      <c r="I435" s="10" t="str">
        <f t="shared" ca="1" si="270"/>
        <v>(L2T2)A</v>
      </c>
      <c r="J435" s="10" t="str">
        <f t="shared" ca="1" si="271"/>
        <v>Monday10:00-11:30MMH</v>
      </c>
      <c r="K435" s="10" t="str">
        <f t="shared" ca="1" si="272"/>
        <v>Monday10:00-11:30(L2T2)A</v>
      </c>
      <c r="L435" s="14">
        <f t="shared" ca="1" si="254"/>
        <v>1</v>
      </c>
      <c r="M435" s="19" t="str">
        <f t="shared" ca="1" si="273"/>
        <v>L2T2</v>
      </c>
      <c r="N435" s="19"/>
      <c r="O435" s="19" t="str">
        <f t="shared" ca="1" si="274"/>
        <v>TE221(L2T2)A
704 --- MMH</v>
      </c>
    </row>
    <row r="436" spans="1:15" x14ac:dyDescent="0.2">
      <c r="A436" s="10">
        <v>426</v>
      </c>
      <c r="B436" s="10" t="s">
        <v>13</v>
      </c>
      <c r="C436" s="10" t="str">
        <f t="shared" si="268"/>
        <v>10:00-11:30</v>
      </c>
      <c r="D436" s="10" t="s">
        <v>58</v>
      </c>
      <c r="E436" s="10">
        <f t="shared" si="267"/>
        <v>116</v>
      </c>
      <c r="F436" s="10">
        <f t="shared" ca="1" si="275"/>
        <v>705</v>
      </c>
      <c r="G436" s="10" t="str">
        <f t="shared" ca="1" si="276"/>
        <v>TE313(L3T1)B</v>
      </c>
      <c r="H436" s="10" t="str">
        <f t="shared" ca="1" si="269"/>
        <v>SAS</v>
      </c>
      <c r="I436" s="10" t="str">
        <f t="shared" ca="1" si="270"/>
        <v>(L3T1)B</v>
      </c>
      <c r="J436" s="10" t="str">
        <f t="shared" ca="1" si="271"/>
        <v>Monday10:00-11:30SAS</v>
      </c>
      <c r="K436" s="10" t="str">
        <f t="shared" ca="1" si="272"/>
        <v>Monday10:00-11:30(L3T1)B</v>
      </c>
      <c r="L436" s="14">
        <f t="shared" ca="1" si="254"/>
        <v>1</v>
      </c>
      <c r="M436" s="19" t="str">
        <f t="shared" ca="1" si="273"/>
        <v>L3T1</v>
      </c>
      <c r="N436" s="19"/>
      <c r="O436" s="19" t="str">
        <f t="shared" ca="1" si="274"/>
        <v>TE313(L3T1)B
705 --- SAS</v>
      </c>
    </row>
    <row r="437" spans="1:15" x14ac:dyDescent="0.2">
      <c r="A437" s="10">
        <v>427</v>
      </c>
      <c r="B437" s="10" t="s">
        <v>13</v>
      </c>
      <c r="C437" s="10" t="str">
        <f t="shared" si="268"/>
        <v>10:00-11:30</v>
      </c>
      <c r="D437" s="10" t="s">
        <v>58</v>
      </c>
      <c r="E437" s="10">
        <f t="shared" si="267"/>
        <v>117</v>
      </c>
      <c r="F437" s="10">
        <f t="shared" ca="1" si="275"/>
        <v>711</v>
      </c>
      <c r="G437" s="10" t="str">
        <f t="shared" ca="1" si="276"/>
        <v>TE 215(L2T1)A</v>
      </c>
      <c r="H437" s="10" t="str">
        <f t="shared" ca="1" si="269"/>
        <v>NJ</v>
      </c>
      <c r="I437" s="10" t="str">
        <f t="shared" ca="1" si="270"/>
        <v>(L2T1)A</v>
      </c>
      <c r="J437" s="10" t="str">
        <f t="shared" ca="1" si="271"/>
        <v>Monday10:00-11:30NJ</v>
      </c>
      <c r="K437" s="10" t="str">
        <f t="shared" ca="1" si="272"/>
        <v>Monday10:00-11:30(L2T1)A</v>
      </c>
      <c r="L437" s="14">
        <f t="shared" ca="1" si="254"/>
        <v>1</v>
      </c>
      <c r="M437" s="19" t="str">
        <f t="shared" ca="1" si="273"/>
        <v>L2T1</v>
      </c>
      <c r="N437" s="19"/>
      <c r="O437" s="19" t="str">
        <f t="shared" ca="1" si="274"/>
        <v>TE 215(L2T1)A
711 --- NJ</v>
      </c>
    </row>
    <row r="438" spans="1:15" x14ac:dyDescent="0.2">
      <c r="A438" s="10">
        <v>428</v>
      </c>
      <c r="B438" s="10" t="s">
        <v>13</v>
      </c>
      <c r="C438" s="10" t="str">
        <f t="shared" si="268"/>
        <v>10:00-11:30</v>
      </c>
      <c r="D438" s="10" t="s">
        <v>58</v>
      </c>
      <c r="E438" s="10">
        <f t="shared" si="267"/>
        <v>118</v>
      </c>
      <c r="F438" s="10">
        <f t="shared" ca="1" si="275"/>
        <v>712</v>
      </c>
      <c r="G438" s="10" t="str">
        <f t="shared" ca="1" si="276"/>
        <v>TE223(L2T2)B</v>
      </c>
      <c r="H438" s="10" t="str">
        <f t="shared" ca="1" si="269"/>
        <v>FS</v>
      </c>
      <c r="I438" s="10" t="str">
        <f t="shared" ca="1" si="270"/>
        <v>(L2T2)B</v>
      </c>
      <c r="J438" s="10" t="str">
        <f t="shared" ca="1" si="271"/>
        <v>Monday10:00-11:30FS</v>
      </c>
      <c r="K438" s="10" t="str">
        <f t="shared" ca="1" si="272"/>
        <v>Monday10:00-11:30(L2T2)B</v>
      </c>
      <c r="L438" s="14">
        <f t="shared" ca="1" si="254"/>
        <v>1</v>
      </c>
      <c r="M438" s="19" t="str">
        <f t="shared" ca="1" si="273"/>
        <v>L2T2</v>
      </c>
      <c r="N438" s="19"/>
      <c r="O438" s="19" t="str">
        <f t="shared" ca="1" si="274"/>
        <v>TE223(L2T2)B
712 --- FS</v>
      </c>
    </row>
    <row r="439" spans="1:15" x14ac:dyDescent="0.2">
      <c r="A439" s="10">
        <v>429</v>
      </c>
      <c r="B439" s="10" t="s">
        <v>13</v>
      </c>
      <c r="C439" s="10" t="str">
        <f t="shared" ref="C439:C450" si="277">LOOKUP(D439,$L$1:$L$6,$K$1:$K$6)</f>
        <v>11:30-01:00</v>
      </c>
      <c r="D439" s="10" t="s">
        <v>59</v>
      </c>
      <c r="E439" s="10">
        <f>E411</f>
        <v>91</v>
      </c>
      <c r="F439" s="10">
        <f ca="1">INDIRECT(CONCATENATE("Sheet1!",CHAR(CODE(D439)),E439),1)</f>
        <v>709</v>
      </c>
      <c r="G439" s="10">
        <f ca="1">INDIRECT(CONCATENATE("Sheet1!",CHAR(CODE(D439)+1),E439),1)</f>
        <v>0</v>
      </c>
      <c r="H439" s="10">
        <f t="shared" ref="H439:H450" ca="1" si="278">INDIRECT(CONCATENATE("Sheet1!",CHAR(CODE(D439)+2),E439),1)</f>
        <v>0</v>
      </c>
      <c r="I439" s="10">
        <f t="shared" ref="I439:I450" ca="1" si="279">IFERROR(MID(G439,SEARCH("(",G439,1),12),G439)</f>
        <v>0</v>
      </c>
      <c r="J439" s="10" t="str">
        <f t="shared" ref="J439:J450" ca="1" si="280">CONCATENATE(B439,C439,H439)</f>
        <v>Monday11:30-01:000</v>
      </c>
      <c r="K439" s="10" t="str">
        <f t="shared" ref="K439:K450" ca="1" si="281">CONCATENATE(B439,C439,I439)</f>
        <v>Monday11:30-01:000</v>
      </c>
      <c r="L439" s="14">
        <f t="shared" ca="1" si="254"/>
        <v>23</v>
      </c>
      <c r="M439" s="19" t="str">
        <f t="shared" ref="M439:M450" ca="1" si="282">IFERROR(MID(I439,2,4),I439)</f>
        <v/>
      </c>
      <c r="N439" s="19"/>
      <c r="O439" s="19" t="str">
        <f t="shared" ref="O439:O450" ca="1" si="283">CONCATENATE(G439,CHAR(10),F439," --- ",H439)</f>
        <v>0
709 --- 0</v>
      </c>
    </row>
    <row r="440" spans="1:15" x14ac:dyDescent="0.2">
      <c r="A440" s="10">
        <v>430</v>
      </c>
      <c r="B440" s="10" t="s">
        <v>13</v>
      </c>
      <c r="C440" s="10" t="str">
        <f t="shared" si="277"/>
        <v>11:30-01:00</v>
      </c>
      <c r="D440" s="10" t="s">
        <v>59</v>
      </c>
      <c r="E440" s="10">
        <f t="shared" ref="E440:E466" si="284">E439+1</f>
        <v>92</v>
      </c>
      <c r="F440" s="10" t="str">
        <f t="shared" ref="F440:F450" ca="1" si="285">INDIRECT(CONCATENATE("Sheet1!",CHAR(CODE(D440)),E440),1)</f>
        <v>L-Col II</v>
      </c>
      <c r="G440" s="10">
        <f t="shared" ref="G440:G450" ca="1" si="286">INDIRECT(CONCATENATE("Sheet1!",CHAR(CODE(D440)+1),E440),1)</f>
        <v>0</v>
      </c>
      <c r="H440" s="10">
        <f t="shared" ca="1" si="278"/>
        <v>0</v>
      </c>
      <c r="I440" s="10">
        <f t="shared" ca="1" si="279"/>
        <v>0</v>
      </c>
      <c r="J440" s="10" t="str">
        <f t="shared" ca="1" si="280"/>
        <v>Monday11:30-01:000</v>
      </c>
      <c r="K440" s="10" t="str">
        <f t="shared" ca="1" si="281"/>
        <v>Monday11:30-01:000</v>
      </c>
      <c r="L440" s="14">
        <f t="shared" ca="1" si="254"/>
        <v>23</v>
      </c>
      <c r="M440" s="19" t="str">
        <f t="shared" ca="1" si="282"/>
        <v/>
      </c>
      <c r="N440" s="19"/>
      <c r="O440" s="19" t="str">
        <f t="shared" ca="1" si="283"/>
        <v>0
L-Col II --- 0</v>
      </c>
    </row>
    <row r="441" spans="1:15" x14ac:dyDescent="0.2">
      <c r="A441" s="10">
        <v>431</v>
      </c>
      <c r="B441" s="10" t="s">
        <v>13</v>
      </c>
      <c r="C441" s="10" t="str">
        <f t="shared" si="277"/>
        <v>11:30-01:00</v>
      </c>
      <c r="D441" s="10" t="s">
        <v>59</v>
      </c>
      <c r="E441" s="10">
        <f t="shared" si="284"/>
        <v>93</v>
      </c>
      <c r="F441" s="10" t="str">
        <f t="shared" ca="1" si="285"/>
        <v>L-QC1
708</v>
      </c>
      <c r="G441" s="10">
        <f t="shared" ca="1" si="286"/>
        <v>0</v>
      </c>
      <c r="H441" s="10">
        <f t="shared" ca="1" si="278"/>
        <v>0</v>
      </c>
      <c r="I441" s="10">
        <f t="shared" ca="1" si="279"/>
        <v>0</v>
      </c>
      <c r="J441" s="10" t="str">
        <f t="shared" ca="1" si="280"/>
        <v>Monday11:30-01:000</v>
      </c>
      <c r="K441" s="10" t="str">
        <f t="shared" ca="1" si="281"/>
        <v>Monday11:30-01:000</v>
      </c>
      <c r="L441" s="14">
        <f t="shared" ca="1" si="254"/>
        <v>23</v>
      </c>
      <c r="M441" s="19" t="str">
        <f t="shared" ca="1" si="282"/>
        <v/>
      </c>
      <c r="N441" s="19"/>
      <c r="O441" s="19" t="str">
        <f t="shared" ca="1" si="283"/>
        <v>0
L-QC1
708 --- 0</v>
      </c>
    </row>
    <row r="442" spans="1:15" x14ac:dyDescent="0.2">
      <c r="A442" s="10">
        <v>432</v>
      </c>
      <c r="B442" s="10" t="s">
        <v>13</v>
      </c>
      <c r="C442" s="10" t="str">
        <f t="shared" si="277"/>
        <v>11:30-01:00</v>
      </c>
      <c r="D442" s="10" t="s">
        <v>59</v>
      </c>
      <c r="E442" s="10">
        <f t="shared" si="284"/>
        <v>94</v>
      </c>
      <c r="F442" s="10" t="str">
        <f t="shared" ca="1" si="285"/>
        <v>L-Elec 505</v>
      </c>
      <c r="G442" s="10">
        <f t="shared" ca="1" si="286"/>
        <v>0</v>
      </c>
      <c r="H442" s="10">
        <f t="shared" ca="1" si="278"/>
        <v>0</v>
      </c>
      <c r="I442" s="10">
        <f t="shared" ca="1" si="279"/>
        <v>0</v>
      </c>
      <c r="J442" s="10" t="str">
        <f t="shared" ca="1" si="280"/>
        <v>Monday11:30-01:000</v>
      </c>
      <c r="K442" s="10" t="str">
        <f t="shared" ca="1" si="281"/>
        <v>Monday11:30-01:000</v>
      </c>
      <c r="L442" s="14">
        <f t="shared" ca="1" si="254"/>
        <v>23</v>
      </c>
      <c r="M442" s="19" t="str">
        <f t="shared" ca="1" si="282"/>
        <v/>
      </c>
      <c r="N442" s="19"/>
      <c r="O442" s="19" t="str">
        <f t="shared" ca="1" si="283"/>
        <v>0
L-Elec 505 --- 0</v>
      </c>
    </row>
    <row r="443" spans="1:15" x14ac:dyDescent="0.2">
      <c r="A443" s="10">
        <v>433</v>
      </c>
      <c r="B443" s="10" t="s">
        <v>13</v>
      </c>
      <c r="C443" s="10" t="str">
        <f t="shared" si="277"/>
        <v>11:30-01:00</v>
      </c>
      <c r="D443" s="10" t="s">
        <v>59</v>
      </c>
      <c r="E443" s="10">
        <f t="shared" si="284"/>
        <v>95</v>
      </c>
      <c r="F443" s="10">
        <f t="shared" ca="1" si="285"/>
        <v>501</v>
      </c>
      <c r="G443" s="10">
        <f t="shared" ca="1" si="286"/>
        <v>0</v>
      </c>
      <c r="H443" s="10">
        <f t="shared" ca="1" si="278"/>
        <v>0</v>
      </c>
      <c r="I443" s="10">
        <f t="shared" ca="1" si="279"/>
        <v>0</v>
      </c>
      <c r="J443" s="10" t="str">
        <f t="shared" ca="1" si="280"/>
        <v>Monday11:30-01:000</v>
      </c>
      <c r="K443" s="10" t="str">
        <f t="shared" ca="1" si="281"/>
        <v>Monday11:30-01:000</v>
      </c>
      <c r="L443" s="14">
        <f t="shared" ca="1" si="254"/>
        <v>23</v>
      </c>
      <c r="M443" s="19" t="str">
        <f t="shared" ca="1" si="282"/>
        <v/>
      </c>
      <c r="N443" s="19"/>
      <c r="O443" s="19" t="str">
        <f t="shared" ca="1" si="283"/>
        <v>0
501 --- 0</v>
      </c>
    </row>
    <row r="444" spans="1:15" x14ac:dyDescent="0.2">
      <c r="A444" s="10">
        <v>434</v>
      </c>
      <c r="B444" s="10" t="s">
        <v>13</v>
      </c>
      <c r="C444" s="10" t="str">
        <f t="shared" si="277"/>
        <v>11:30-01:00</v>
      </c>
      <c r="D444" s="10" t="s">
        <v>59</v>
      </c>
      <c r="E444" s="10">
        <f t="shared" si="284"/>
        <v>96</v>
      </c>
      <c r="F444" s="10">
        <f t="shared" ca="1" si="285"/>
        <v>502</v>
      </c>
      <c r="G444" s="10">
        <f t="shared" ca="1" si="286"/>
        <v>0</v>
      </c>
      <c r="H444" s="10">
        <f t="shared" ca="1" si="278"/>
        <v>0</v>
      </c>
      <c r="I444" s="10">
        <f t="shared" ca="1" si="279"/>
        <v>0</v>
      </c>
      <c r="J444" s="10" t="str">
        <f t="shared" ca="1" si="280"/>
        <v>Monday11:30-01:000</v>
      </c>
      <c r="K444" s="10" t="str">
        <f t="shared" ca="1" si="281"/>
        <v>Monday11:30-01:000</v>
      </c>
      <c r="L444" s="14">
        <f t="shared" ca="1" si="254"/>
        <v>23</v>
      </c>
      <c r="M444" s="19" t="str">
        <f t="shared" ca="1" si="282"/>
        <v/>
      </c>
      <c r="N444" s="19"/>
      <c r="O444" s="19" t="str">
        <f t="shared" ca="1" si="283"/>
        <v>0
502 --- 0</v>
      </c>
    </row>
    <row r="445" spans="1:15" x14ac:dyDescent="0.2">
      <c r="A445" s="10">
        <v>435</v>
      </c>
      <c r="B445" s="10" t="s">
        <v>13</v>
      </c>
      <c r="C445" s="10" t="str">
        <f t="shared" si="277"/>
        <v>11:30-01:00</v>
      </c>
      <c r="D445" s="10" t="s">
        <v>59</v>
      </c>
      <c r="E445" s="10">
        <f t="shared" si="284"/>
        <v>97</v>
      </c>
      <c r="F445" s="10" t="str">
        <f t="shared" ca="1" si="285"/>
        <v>L-Draw</v>
      </c>
      <c r="G445" s="10">
        <f t="shared" ca="1" si="286"/>
        <v>0</v>
      </c>
      <c r="H445" s="10">
        <f t="shared" ca="1" si="278"/>
        <v>0</v>
      </c>
      <c r="I445" s="10">
        <f t="shared" ca="1" si="279"/>
        <v>0</v>
      </c>
      <c r="J445" s="10" t="str">
        <f t="shared" ca="1" si="280"/>
        <v>Monday11:30-01:000</v>
      </c>
      <c r="K445" s="10" t="str">
        <f t="shared" ca="1" si="281"/>
        <v>Monday11:30-01:000</v>
      </c>
      <c r="L445" s="14">
        <f t="shared" ca="1" si="254"/>
        <v>23</v>
      </c>
      <c r="M445" s="19" t="str">
        <f t="shared" ca="1" si="282"/>
        <v/>
      </c>
      <c r="N445" s="19"/>
      <c r="O445" s="19" t="str">
        <f t="shared" ca="1" si="283"/>
        <v>0
L-Draw --- 0</v>
      </c>
    </row>
    <row r="446" spans="1:15" x14ac:dyDescent="0.2">
      <c r="A446" s="10">
        <v>436</v>
      </c>
      <c r="B446" s="10" t="s">
        <v>13</v>
      </c>
      <c r="C446" s="10" t="str">
        <f t="shared" si="277"/>
        <v>11:30-01:00</v>
      </c>
      <c r="D446" s="10" t="s">
        <v>59</v>
      </c>
      <c r="E446" s="10">
        <f t="shared" si="284"/>
        <v>98</v>
      </c>
      <c r="F446" s="10" t="str">
        <f t="shared" ca="1" si="285"/>
        <v>L-Chem</v>
      </c>
      <c r="G446" s="10">
        <f t="shared" ca="1" si="286"/>
        <v>0</v>
      </c>
      <c r="H446" s="10">
        <f t="shared" ca="1" si="278"/>
        <v>0</v>
      </c>
      <c r="I446" s="10">
        <f t="shared" ca="1" si="279"/>
        <v>0</v>
      </c>
      <c r="J446" s="10" t="str">
        <f t="shared" ca="1" si="280"/>
        <v>Monday11:30-01:000</v>
      </c>
      <c r="K446" s="10" t="str">
        <f t="shared" ca="1" si="281"/>
        <v>Monday11:30-01:000</v>
      </c>
      <c r="L446" s="14">
        <f t="shared" ca="1" si="254"/>
        <v>23</v>
      </c>
      <c r="M446" s="19" t="str">
        <f t="shared" ca="1" si="282"/>
        <v/>
      </c>
      <c r="N446" s="19"/>
      <c r="O446" s="19" t="str">
        <f t="shared" ca="1" si="283"/>
        <v>0
L-Chem --- 0</v>
      </c>
    </row>
    <row r="447" spans="1:15" x14ac:dyDescent="0.2">
      <c r="A447" s="10">
        <v>437</v>
      </c>
      <c r="B447" s="10" t="s">
        <v>13</v>
      </c>
      <c r="C447" s="10" t="str">
        <f t="shared" si="277"/>
        <v>11:30-01:00</v>
      </c>
      <c r="D447" s="10" t="s">
        <v>59</v>
      </c>
      <c r="E447" s="10">
        <f t="shared" si="284"/>
        <v>99</v>
      </c>
      <c r="F447" s="10" t="str">
        <f t="shared" ca="1" si="285"/>
        <v>L-QC2
708</v>
      </c>
      <c r="G447" s="10">
        <f t="shared" ca="1" si="286"/>
        <v>0</v>
      </c>
      <c r="H447" s="10">
        <f t="shared" ca="1" si="278"/>
        <v>0</v>
      </c>
      <c r="I447" s="10">
        <f t="shared" ca="1" si="279"/>
        <v>0</v>
      </c>
      <c r="J447" s="10" t="str">
        <f t="shared" ca="1" si="280"/>
        <v>Monday11:30-01:000</v>
      </c>
      <c r="K447" s="10" t="str">
        <f t="shared" ca="1" si="281"/>
        <v>Monday11:30-01:000</v>
      </c>
      <c r="L447" s="14">
        <f t="shared" ca="1" si="254"/>
        <v>23</v>
      </c>
      <c r="M447" s="19" t="str">
        <f t="shared" ca="1" si="282"/>
        <v/>
      </c>
      <c r="N447" s="19"/>
      <c r="O447" s="19" t="str">
        <f t="shared" ca="1" si="283"/>
        <v>0
L-QC2
708 --- 0</v>
      </c>
    </row>
    <row r="448" spans="1:15" x14ac:dyDescent="0.2">
      <c r="A448" s="10">
        <v>438</v>
      </c>
      <c r="B448" s="10" t="s">
        <v>13</v>
      </c>
      <c r="C448" s="10" t="str">
        <f t="shared" si="277"/>
        <v>11:30-01:00</v>
      </c>
      <c r="D448" s="10" t="s">
        <v>59</v>
      </c>
      <c r="E448" s="10">
        <f t="shared" si="284"/>
        <v>100</v>
      </c>
      <c r="F448" s="10">
        <f t="shared" ca="1" si="285"/>
        <v>0</v>
      </c>
      <c r="G448" s="10">
        <f t="shared" ca="1" si="286"/>
        <v>0</v>
      </c>
      <c r="H448" s="10">
        <f t="shared" ca="1" si="278"/>
        <v>0</v>
      </c>
      <c r="I448" s="10">
        <f t="shared" ca="1" si="279"/>
        <v>0</v>
      </c>
      <c r="J448" s="10" t="str">
        <f t="shared" ca="1" si="280"/>
        <v>Monday11:30-01:000</v>
      </c>
      <c r="K448" s="10" t="str">
        <f t="shared" ca="1" si="281"/>
        <v>Monday11:30-01:000</v>
      </c>
      <c r="L448" s="14">
        <f t="shared" ca="1" si="254"/>
        <v>23</v>
      </c>
      <c r="M448" s="19" t="str">
        <f t="shared" ca="1" si="282"/>
        <v/>
      </c>
      <c r="N448" s="19"/>
      <c r="O448" s="19" t="str">
        <f t="shared" ca="1" si="283"/>
        <v>0
0 --- 0</v>
      </c>
    </row>
    <row r="449" spans="1:15" x14ac:dyDescent="0.2">
      <c r="A449" s="10">
        <v>439</v>
      </c>
      <c r="B449" s="10" t="s">
        <v>13</v>
      </c>
      <c r="C449" s="10" t="str">
        <f t="shared" si="277"/>
        <v>11:30-01:00</v>
      </c>
      <c r="D449" s="10" t="s">
        <v>59</v>
      </c>
      <c r="E449" s="10">
        <f t="shared" si="284"/>
        <v>101</v>
      </c>
      <c r="F449" s="10">
        <f t="shared" ca="1" si="285"/>
        <v>0</v>
      </c>
      <c r="G449" s="10">
        <f t="shared" ca="1" si="286"/>
        <v>0</v>
      </c>
      <c r="H449" s="10">
        <f t="shared" ca="1" si="278"/>
        <v>0</v>
      </c>
      <c r="I449" s="10">
        <f t="shared" ca="1" si="279"/>
        <v>0</v>
      </c>
      <c r="J449" s="10" t="str">
        <f t="shared" ca="1" si="280"/>
        <v>Monday11:30-01:000</v>
      </c>
      <c r="K449" s="10" t="str">
        <f t="shared" ca="1" si="281"/>
        <v>Monday11:30-01:000</v>
      </c>
      <c r="L449" s="14">
        <f t="shared" ca="1" si="254"/>
        <v>23</v>
      </c>
      <c r="M449" s="19" t="str">
        <f t="shared" ca="1" si="282"/>
        <v/>
      </c>
      <c r="N449" s="19"/>
      <c r="O449" s="19" t="str">
        <f t="shared" ca="1" si="283"/>
        <v>0
0 --- 0</v>
      </c>
    </row>
    <row r="450" spans="1:15" x14ac:dyDescent="0.2">
      <c r="A450" s="10">
        <v>440</v>
      </c>
      <c r="B450" s="10" t="s">
        <v>13</v>
      </c>
      <c r="C450" s="10" t="str">
        <f t="shared" si="277"/>
        <v>11:30-01:00</v>
      </c>
      <c r="D450" s="10" t="s">
        <v>59</v>
      </c>
      <c r="E450" s="10">
        <f t="shared" si="284"/>
        <v>102</v>
      </c>
      <c r="F450" s="10">
        <f t="shared" ca="1" si="285"/>
        <v>0</v>
      </c>
      <c r="G450" s="10">
        <f t="shared" ca="1" si="286"/>
        <v>0</v>
      </c>
      <c r="H450" s="10">
        <f t="shared" ca="1" si="278"/>
        <v>0</v>
      </c>
      <c r="I450" s="10">
        <f t="shared" ca="1" si="279"/>
        <v>0</v>
      </c>
      <c r="J450" s="10" t="str">
        <f t="shared" ca="1" si="280"/>
        <v>Monday11:30-01:000</v>
      </c>
      <c r="K450" s="10" t="str">
        <f t="shared" ca="1" si="281"/>
        <v>Monday11:30-01:000</v>
      </c>
      <c r="L450" s="14">
        <f t="shared" ca="1" si="254"/>
        <v>23</v>
      </c>
      <c r="M450" s="19" t="str">
        <f t="shared" ca="1" si="282"/>
        <v/>
      </c>
      <c r="N450" s="19"/>
      <c r="O450" s="19" t="str">
        <f t="shared" ca="1" si="283"/>
        <v>0
0 --- 0</v>
      </c>
    </row>
    <row r="451" spans="1:15" x14ac:dyDescent="0.2">
      <c r="A451" s="10">
        <v>441</v>
      </c>
      <c r="B451" s="10" t="s">
        <v>13</v>
      </c>
      <c r="C451" s="10" t="str">
        <f t="shared" ref="C451:C466" si="287">LOOKUP(D451,$L$1:$L$6,$K$1:$K$6)</f>
        <v>11:30-01:00</v>
      </c>
      <c r="D451" s="10" t="s">
        <v>59</v>
      </c>
      <c r="E451" s="10">
        <f t="shared" si="284"/>
        <v>103</v>
      </c>
      <c r="F451" s="10">
        <f t="shared" ref="F451:F466" ca="1" si="288">INDIRECT(CONCATENATE("Sheet1!",CHAR(CODE(D451)),E451),1)</f>
        <v>0</v>
      </c>
      <c r="G451" s="10">
        <f t="shared" ref="G451:G466" ca="1" si="289">INDIRECT(CONCATENATE("Sheet1!",CHAR(CODE(D451)+1),E451),1)</f>
        <v>0</v>
      </c>
      <c r="H451" s="10">
        <f t="shared" ref="H451:H464" ca="1" si="290">INDIRECT(CONCATENATE("Sheet1!",CHAR(CODE(D451)+2),E451),1)</f>
        <v>0</v>
      </c>
      <c r="I451" s="10">
        <f t="shared" ref="I451:I466" ca="1" si="291">IFERROR(MID(G451,SEARCH("(",G451,1),12),G451)</f>
        <v>0</v>
      </c>
      <c r="J451" s="10" t="str">
        <f t="shared" ref="J451:J466" ca="1" si="292">CONCATENATE(B451,C451,H451)</f>
        <v>Monday11:30-01:000</v>
      </c>
      <c r="K451" s="10" t="str">
        <f t="shared" ref="K451:K466" ca="1" si="293">CONCATENATE(B451,C451,I451)</f>
        <v>Monday11:30-01:000</v>
      </c>
      <c r="L451" s="14">
        <f t="shared" ca="1" si="254"/>
        <v>23</v>
      </c>
      <c r="M451" s="19" t="str">
        <f t="shared" ref="M451:M466" ca="1" si="294">IFERROR(MID(I451,2,4),I451)</f>
        <v/>
      </c>
      <c r="N451" s="19"/>
      <c r="O451" s="19" t="str">
        <f t="shared" ref="O451:O466" ca="1" si="295">CONCATENATE(G451,CHAR(10),F451," --- ",H451)</f>
        <v>0
0 --- 0</v>
      </c>
    </row>
    <row r="452" spans="1:15" x14ac:dyDescent="0.2">
      <c r="A452" s="10">
        <v>442</v>
      </c>
      <c r="B452" s="10" t="s">
        <v>13</v>
      </c>
      <c r="C452" s="10" t="str">
        <f t="shared" si="287"/>
        <v>11:30-01:00</v>
      </c>
      <c r="D452" s="10" t="s">
        <v>59</v>
      </c>
      <c r="E452" s="10">
        <f t="shared" si="284"/>
        <v>104</v>
      </c>
      <c r="F452" s="10">
        <f t="shared" ca="1" si="288"/>
        <v>0</v>
      </c>
      <c r="G452" s="10">
        <f t="shared" ca="1" si="289"/>
        <v>0</v>
      </c>
      <c r="H452" s="10">
        <f t="shared" ref="H452:H457" ca="1" si="296">INDIRECT(CONCATENATE("Sheet1!",CHAR(CODE(D452)+5),E452),1)</f>
        <v>0</v>
      </c>
      <c r="I452" s="10">
        <f t="shared" ca="1" si="291"/>
        <v>0</v>
      </c>
      <c r="J452" s="10" t="str">
        <f t="shared" ca="1" si="292"/>
        <v>Monday11:30-01:000</v>
      </c>
      <c r="K452" s="10" t="str">
        <f t="shared" ca="1" si="293"/>
        <v>Monday11:30-01:000</v>
      </c>
      <c r="L452" s="14">
        <f t="shared" ca="1" si="254"/>
        <v>23</v>
      </c>
      <c r="M452" s="19" t="str">
        <f t="shared" ca="1" si="294"/>
        <v/>
      </c>
      <c r="N452" s="19"/>
      <c r="O452" s="19" t="str">
        <f t="shared" ca="1" si="295"/>
        <v>0
0 --- 0</v>
      </c>
    </row>
    <row r="453" spans="1:15" x14ac:dyDescent="0.2">
      <c r="A453" s="10">
        <v>443</v>
      </c>
      <c r="B453" s="10" t="s">
        <v>13</v>
      </c>
      <c r="C453" s="10" t="str">
        <f t="shared" si="287"/>
        <v>11:30-01:00</v>
      </c>
      <c r="D453" s="10" t="s">
        <v>59</v>
      </c>
      <c r="E453" s="10">
        <f t="shared" si="284"/>
        <v>105</v>
      </c>
      <c r="F453" s="10">
        <f t="shared" ca="1" si="288"/>
        <v>0</v>
      </c>
      <c r="G453" s="10">
        <f t="shared" ca="1" si="289"/>
        <v>0</v>
      </c>
      <c r="H453" s="10">
        <f t="shared" ca="1" si="296"/>
        <v>0</v>
      </c>
      <c r="I453" s="10">
        <f t="shared" ca="1" si="291"/>
        <v>0</v>
      </c>
      <c r="J453" s="10" t="str">
        <f t="shared" ca="1" si="292"/>
        <v>Monday11:30-01:000</v>
      </c>
      <c r="K453" s="10" t="str">
        <f t="shared" ca="1" si="293"/>
        <v>Monday11:30-01:000</v>
      </c>
      <c r="L453" s="14">
        <f t="shared" ca="1" si="254"/>
        <v>23</v>
      </c>
      <c r="M453" s="19" t="str">
        <f t="shared" ca="1" si="294"/>
        <v/>
      </c>
      <c r="N453" s="19"/>
      <c r="O453" s="19" t="str">
        <f t="shared" ca="1" si="295"/>
        <v>0
0 --- 0</v>
      </c>
    </row>
    <row r="454" spans="1:15" x14ac:dyDescent="0.2">
      <c r="A454" s="10">
        <v>444</v>
      </c>
      <c r="B454" s="10" t="s">
        <v>13</v>
      </c>
      <c r="C454" s="10" t="str">
        <f t="shared" si="287"/>
        <v>11:30-01:00</v>
      </c>
      <c r="D454" s="10" t="s">
        <v>59</v>
      </c>
      <c r="E454" s="10">
        <f t="shared" si="284"/>
        <v>106</v>
      </c>
      <c r="F454" s="10">
        <f t="shared" ca="1" si="288"/>
        <v>0</v>
      </c>
      <c r="G454" s="10">
        <f t="shared" ca="1" si="289"/>
        <v>0</v>
      </c>
      <c r="H454" s="10">
        <f t="shared" ca="1" si="296"/>
        <v>0</v>
      </c>
      <c r="I454" s="10">
        <f t="shared" ca="1" si="291"/>
        <v>0</v>
      </c>
      <c r="J454" s="10" t="str">
        <f t="shared" ca="1" si="292"/>
        <v>Monday11:30-01:000</v>
      </c>
      <c r="K454" s="10" t="str">
        <f t="shared" ca="1" si="293"/>
        <v>Monday11:30-01:000</v>
      </c>
      <c r="L454" s="14">
        <f t="shared" ca="1" si="254"/>
        <v>23</v>
      </c>
      <c r="M454" s="19" t="str">
        <f t="shared" ca="1" si="294"/>
        <v/>
      </c>
      <c r="N454" s="19"/>
      <c r="O454" s="19" t="str">
        <f t="shared" ca="1" si="295"/>
        <v>0
0 --- 0</v>
      </c>
    </row>
    <row r="455" spans="1:15" x14ac:dyDescent="0.2">
      <c r="A455" s="10">
        <v>445</v>
      </c>
      <c r="B455" s="10" t="s">
        <v>13</v>
      </c>
      <c r="C455" s="10" t="str">
        <f t="shared" si="287"/>
        <v>11:30-01:00</v>
      </c>
      <c r="D455" s="10" t="s">
        <v>59</v>
      </c>
      <c r="E455" s="10">
        <f t="shared" si="284"/>
        <v>107</v>
      </c>
      <c r="F455" s="10">
        <f t="shared" ca="1" si="288"/>
        <v>0</v>
      </c>
      <c r="G455" s="10">
        <f t="shared" ca="1" si="289"/>
        <v>0</v>
      </c>
      <c r="H455" s="10">
        <f t="shared" ca="1" si="296"/>
        <v>0</v>
      </c>
      <c r="I455" s="10">
        <f t="shared" ca="1" si="291"/>
        <v>0</v>
      </c>
      <c r="J455" s="10" t="str">
        <f t="shared" ca="1" si="292"/>
        <v>Monday11:30-01:000</v>
      </c>
      <c r="K455" s="10" t="str">
        <f t="shared" ca="1" si="293"/>
        <v>Monday11:30-01:000</v>
      </c>
      <c r="L455" s="14">
        <f t="shared" ca="1" si="254"/>
        <v>23</v>
      </c>
      <c r="M455" s="19" t="str">
        <f t="shared" ca="1" si="294"/>
        <v/>
      </c>
      <c r="N455" s="19"/>
      <c r="O455" s="19" t="str">
        <f t="shared" ca="1" si="295"/>
        <v>0
0 --- 0</v>
      </c>
    </row>
    <row r="456" spans="1:15" x14ac:dyDescent="0.2">
      <c r="A456" s="10">
        <v>446</v>
      </c>
      <c r="B456" s="10" t="s">
        <v>13</v>
      </c>
      <c r="C456" s="10" t="str">
        <f t="shared" si="287"/>
        <v>11:30-01:00</v>
      </c>
      <c r="D456" s="10" t="s">
        <v>59</v>
      </c>
      <c r="E456" s="10">
        <f t="shared" si="284"/>
        <v>108</v>
      </c>
      <c r="F456" s="10">
        <f t="shared" ca="1" si="288"/>
        <v>0</v>
      </c>
      <c r="G456" s="10">
        <f t="shared" ca="1" si="289"/>
        <v>0</v>
      </c>
      <c r="H456" s="10">
        <f t="shared" ca="1" si="296"/>
        <v>0</v>
      </c>
      <c r="I456" s="10">
        <f t="shared" ca="1" si="291"/>
        <v>0</v>
      </c>
      <c r="J456" s="10" t="str">
        <f t="shared" ca="1" si="292"/>
        <v>Monday11:30-01:000</v>
      </c>
      <c r="K456" s="10" t="str">
        <f t="shared" ca="1" si="293"/>
        <v>Monday11:30-01:000</v>
      </c>
      <c r="L456" s="14">
        <f t="shared" ca="1" si="254"/>
        <v>23</v>
      </c>
      <c r="M456" s="19" t="str">
        <f t="shared" ca="1" si="294"/>
        <v/>
      </c>
      <c r="N456" s="19"/>
      <c r="O456" s="19" t="str">
        <f t="shared" ca="1" si="295"/>
        <v>0
0 --- 0</v>
      </c>
    </row>
    <row r="457" spans="1:15" x14ac:dyDescent="0.2">
      <c r="A457" s="10">
        <v>447</v>
      </c>
      <c r="B457" s="10" t="s">
        <v>13</v>
      </c>
      <c r="C457" s="10" t="str">
        <f t="shared" si="287"/>
        <v>11:30-01:00</v>
      </c>
      <c r="D457" s="10" t="s">
        <v>59</v>
      </c>
      <c r="E457" s="10">
        <f t="shared" si="284"/>
        <v>109</v>
      </c>
      <c r="F457" s="10">
        <f t="shared" ca="1" si="288"/>
        <v>0</v>
      </c>
      <c r="G457" s="10">
        <f t="shared" ca="1" si="289"/>
        <v>0</v>
      </c>
      <c r="H457" s="10">
        <f t="shared" ca="1" si="296"/>
        <v>0</v>
      </c>
      <c r="I457" s="10">
        <f t="shared" ca="1" si="291"/>
        <v>0</v>
      </c>
      <c r="J457" s="10" t="str">
        <f t="shared" ca="1" si="292"/>
        <v>Monday11:30-01:000</v>
      </c>
      <c r="K457" s="10" t="str">
        <f t="shared" ca="1" si="293"/>
        <v>Monday11:30-01:000</v>
      </c>
      <c r="L457" s="14">
        <f t="shared" ca="1" si="254"/>
        <v>23</v>
      </c>
      <c r="M457" s="19" t="str">
        <f t="shared" ca="1" si="294"/>
        <v/>
      </c>
      <c r="N457" s="19"/>
      <c r="O457" s="19" t="str">
        <f t="shared" ca="1" si="295"/>
        <v>0
0 --- 0</v>
      </c>
    </row>
    <row r="458" spans="1:15" x14ac:dyDescent="0.2">
      <c r="A458" s="10">
        <v>448</v>
      </c>
      <c r="B458" s="10" t="s">
        <v>13</v>
      </c>
      <c r="C458" s="10" t="str">
        <f t="shared" si="287"/>
        <v>11:30-01:00</v>
      </c>
      <c r="D458" s="10" t="s">
        <v>59</v>
      </c>
      <c r="E458" s="10">
        <f t="shared" si="284"/>
        <v>110</v>
      </c>
      <c r="F458" s="10" t="str">
        <f t="shared" ca="1" si="288"/>
        <v>11:30-01:00</v>
      </c>
      <c r="G458" s="10">
        <f t="shared" ca="1" si="289"/>
        <v>0</v>
      </c>
      <c r="H458" s="10">
        <f t="shared" ca="1" si="290"/>
        <v>0</v>
      </c>
      <c r="I458" s="10">
        <f t="shared" ca="1" si="291"/>
        <v>0</v>
      </c>
      <c r="J458" s="10" t="str">
        <f t="shared" ca="1" si="292"/>
        <v>Monday11:30-01:000</v>
      </c>
      <c r="K458" s="10" t="str">
        <f t="shared" ca="1" si="293"/>
        <v>Monday11:30-01:000</v>
      </c>
      <c r="L458" s="14">
        <f t="shared" ca="1" si="254"/>
        <v>23</v>
      </c>
      <c r="M458" s="19" t="str">
        <f t="shared" ca="1" si="294"/>
        <v/>
      </c>
      <c r="N458" s="19"/>
      <c r="O458" s="19" t="str">
        <f t="shared" ca="1" si="295"/>
        <v>0
11:30-01:00 --- 0</v>
      </c>
    </row>
    <row r="459" spans="1:15" x14ac:dyDescent="0.2">
      <c r="A459" s="10">
        <v>449</v>
      </c>
      <c r="B459" s="10" t="s">
        <v>13</v>
      </c>
      <c r="C459" s="10" t="str">
        <f t="shared" si="287"/>
        <v>11:30-01:00</v>
      </c>
      <c r="D459" s="10" t="s">
        <v>59</v>
      </c>
      <c r="E459" s="10">
        <f t="shared" si="284"/>
        <v>111</v>
      </c>
      <c r="F459" s="10" t="str">
        <f t="shared" ca="1" si="288"/>
        <v>Class</v>
      </c>
      <c r="G459" s="10" t="str">
        <f t="shared" ca="1" si="289"/>
        <v>Course</v>
      </c>
      <c r="H459" s="10">
        <f t="shared" ca="1" si="290"/>
        <v>0</v>
      </c>
      <c r="I459" s="10" t="str">
        <f t="shared" ca="1" si="291"/>
        <v>Course</v>
      </c>
      <c r="J459" s="10" t="str">
        <f t="shared" ca="1" si="292"/>
        <v>Monday11:30-01:000</v>
      </c>
      <c r="K459" s="10" t="str">
        <f t="shared" ca="1" si="293"/>
        <v>Monday11:30-01:00Course</v>
      </c>
      <c r="L459" s="14">
        <f t="shared" ref="L459:L522" ca="1" si="297">COUNTIFS($J$11:$J$1051,J459)</f>
        <v>23</v>
      </c>
      <c r="M459" s="19" t="str">
        <f t="shared" ca="1" si="294"/>
        <v>ours</v>
      </c>
      <c r="N459" s="19"/>
      <c r="O459" s="19" t="str">
        <f t="shared" ca="1" si="295"/>
        <v>Course
Class --- 0</v>
      </c>
    </row>
    <row r="460" spans="1:15" x14ac:dyDescent="0.2">
      <c r="A460" s="10">
        <v>450</v>
      </c>
      <c r="B460" s="10" t="s">
        <v>13</v>
      </c>
      <c r="C460" s="10" t="str">
        <f t="shared" si="287"/>
        <v>11:30-01:00</v>
      </c>
      <c r="D460" s="10" t="s">
        <v>59</v>
      </c>
      <c r="E460" s="10">
        <f t="shared" si="284"/>
        <v>112</v>
      </c>
      <c r="F460" s="10">
        <f t="shared" ca="1" si="288"/>
        <v>701</v>
      </c>
      <c r="G460" s="10" t="str">
        <f t="shared" ca="1" si="289"/>
        <v>DE</v>
      </c>
      <c r="H460" s="10">
        <f t="shared" ca="1" si="290"/>
        <v>0</v>
      </c>
      <c r="I460" s="10" t="str">
        <f t="shared" ca="1" si="291"/>
        <v>DE</v>
      </c>
      <c r="J460" s="10" t="str">
        <f t="shared" ca="1" si="292"/>
        <v>Monday11:30-01:000</v>
      </c>
      <c r="K460" s="10" t="str">
        <f t="shared" ca="1" si="293"/>
        <v>Monday11:30-01:00DE</v>
      </c>
      <c r="L460" s="14">
        <f t="shared" ca="1" si="297"/>
        <v>23</v>
      </c>
      <c r="M460" s="19" t="str">
        <f t="shared" ca="1" si="294"/>
        <v>E</v>
      </c>
      <c r="N460" s="19"/>
      <c r="O460" s="19" t="str">
        <f t="shared" ca="1" si="295"/>
        <v>DE
701 --- 0</v>
      </c>
    </row>
    <row r="461" spans="1:15" x14ac:dyDescent="0.2">
      <c r="A461" s="10">
        <v>451</v>
      </c>
      <c r="B461" s="10" t="s">
        <v>13</v>
      </c>
      <c r="C461" s="10" t="str">
        <f t="shared" si="287"/>
        <v>11:30-01:00</v>
      </c>
      <c r="D461" s="10" t="s">
        <v>59</v>
      </c>
      <c r="E461" s="10">
        <f t="shared" si="284"/>
        <v>113</v>
      </c>
      <c r="F461" s="10">
        <f t="shared" ca="1" si="288"/>
        <v>702</v>
      </c>
      <c r="G461" s="10" t="str">
        <f t="shared" ca="1" si="289"/>
        <v>TE427(L4T2)A</v>
      </c>
      <c r="H461" s="10" t="str">
        <f ca="1">INDIRECT(CONCATENATE("Sheet1!",CHAR(CODE(D461)+5),E461),1)</f>
        <v>MRR</v>
      </c>
      <c r="I461" s="10" t="str">
        <f t="shared" ca="1" si="291"/>
        <v>(L4T2)A</v>
      </c>
      <c r="J461" s="10" t="str">
        <f t="shared" ca="1" si="292"/>
        <v>Monday11:30-01:00MRR</v>
      </c>
      <c r="K461" s="10" t="str">
        <f t="shared" ca="1" si="293"/>
        <v>Monday11:30-01:00(L4T2)A</v>
      </c>
      <c r="L461" s="14">
        <f t="shared" ca="1" si="297"/>
        <v>1</v>
      </c>
      <c r="M461" s="19" t="str">
        <f t="shared" ca="1" si="294"/>
        <v>L4T2</v>
      </c>
      <c r="N461" s="19"/>
      <c r="O461" s="19" t="str">
        <f t="shared" ca="1" si="295"/>
        <v>TE427(L4T2)A
702 --- MRR</v>
      </c>
    </row>
    <row r="462" spans="1:15" x14ac:dyDescent="0.2">
      <c r="A462" s="10">
        <v>452</v>
      </c>
      <c r="B462" s="10" t="s">
        <v>13</v>
      </c>
      <c r="C462" s="10" t="str">
        <f t="shared" si="287"/>
        <v>11:30-01:00</v>
      </c>
      <c r="D462" s="10" t="s">
        <v>59</v>
      </c>
      <c r="E462" s="10">
        <f t="shared" si="284"/>
        <v>114</v>
      </c>
      <c r="F462" s="10">
        <f t="shared" ca="1" si="288"/>
        <v>703</v>
      </c>
      <c r="G462" s="10" t="str">
        <f t="shared" ca="1" si="289"/>
        <v>GED</v>
      </c>
      <c r="H462" s="10">
        <f t="shared" ca="1" si="290"/>
        <v>0</v>
      </c>
      <c r="I462" s="10" t="str">
        <f t="shared" ca="1" si="291"/>
        <v>GED</v>
      </c>
      <c r="J462" s="10" t="str">
        <f t="shared" ca="1" si="292"/>
        <v>Monday11:30-01:000</v>
      </c>
      <c r="K462" s="10" t="str">
        <f t="shared" ca="1" si="293"/>
        <v>Monday11:30-01:00GED</v>
      </c>
      <c r="L462" s="14">
        <f t="shared" ca="1" si="297"/>
        <v>23</v>
      </c>
      <c r="M462" s="19" t="str">
        <f t="shared" ca="1" si="294"/>
        <v>ED</v>
      </c>
      <c r="N462" s="19"/>
      <c r="O462" s="19" t="str">
        <f t="shared" ca="1" si="295"/>
        <v>GED
703 --- 0</v>
      </c>
    </row>
    <row r="463" spans="1:15" x14ac:dyDescent="0.2">
      <c r="A463" s="10">
        <v>453</v>
      </c>
      <c r="B463" s="10" t="s">
        <v>13</v>
      </c>
      <c r="C463" s="10" t="str">
        <f t="shared" si="287"/>
        <v>11:30-01:00</v>
      </c>
      <c r="D463" s="10" t="s">
        <v>59</v>
      </c>
      <c r="E463" s="10">
        <f t="shared" si="284"/>
        <v>115</v>
      </c>
      <c r="F463" s="10">
        <f t="shared" ca="1" si="288"/>
        <v>704</v>
      </c>
      <c r="G463" s="10" t="str">
        <f t="shared" ca="1" si="289"/>
        <v>TE221(L2T2)B</v>
      </c>
      <c r="H463" s="10" t="str">
        <f t="shared" ca="1" si="290"/>
        <v>TAC</v>
      </c>
      <c r="I463" s="10" t="str">
        <f t="shared" ca="1" si="291"/>
        <v>(L2T2)B</v>
      </c>
      <c r="J463" s="10" t="str">
        <f t="shared" ca="1" si="292"/>
        <v>Monday11:30-01:00TAC</v>
      </c>
      <c r="K463" s="10" t="str">
        <f t="shared" ca="1" si="293"/>
        <v>Monday11:30-01:00(L2T2)B</v>
      </c>
      <c r="L463" s="14">
        <f t="shared" ca="1" si="297"/>
        <v>1</v>
      </c>
      <c r="M463" s="19" t="str">
        <f t="shared" ca="1" si="294"/>
        <v>L2T2</v>
      </c>
      <c r="N463" s="19"/>
      <c r="O463" s="19" t="str">
        <f t="shared" ca="1" si="295"/>
        <v>TE221(L2T2)B
704 --- TAC</v>
      </c>
    </row>
    <row r="464" spans="1:15" x14ac:dyDescent="0.2">
      <c r="A464" s="10">
        <v>454</v>
      </c>
      <c r="B464" s="10" t="s">
        <v>13</v>
      </c>
      <c r="C464" s="10" t="str">
        <f t="shared" si="287"/>
        <v>11:30-01:00</v>
      </c>
      <c r="D464" s="10" t="s">
        <v>59</v>
      </c>
      <c r="E464" s="10">
        <f t="shared" si="284"/>
        <v>116</v>
      </c>
      <c r="F464" s="10">
        <f t="shared" ca="1" si="288"/>
        <v>705</v>
      </c>
      <c r="G464" s="10" t="str">
        <f t="shared" ca="1" si="289"/>
        <v>TE226(L2T2)A</v>
      </c>
      <c r="H464" s="10" t="str">
        <f t="shared" ca="1" si="290"/>
        <v>MSR</v>
      </c>
      <c r="I464" s="10" t="str">
        <f t="shared" ca="1" si="291"/>
        <v>(L2T2)A</v>
      </c>
      <c r="J464" s="10" t="str">
        <f t="shared" ca="1" si="292"/>
        <v>Monday11:30-01:00MSR</v>
      </c>
      <c r="K464" s="10" t="str">
        <f t="shared" ca="1" si="293"/>
        <v>Monday11:30-01:00(L2T2)A</v>
      </c>
      <c r="L464" s="14">
        <f t="shared" ca="1" si="297"/>
        <v>1</v>
      </c>
      <c r="M464" s="19" t="str">
        <f t="shared" ca="1" si="294"/>
        <v>L2T2</v>
      </c>
      <c r="N464" s="19"/>
      <c r="O464" s="19" t="str">
        <f t="shared" ca="1" si="295"/>
        <v>TE226(L2T2)A
705 --- MSR</v>
      </c>
    </row>
    <row r="465" spans="1:15" x14ac:dyDescent="0.2">
      <c r="A465" s="10">
        <v>455</v>
      </c>
      <c r="B465" s="10" t="s">
        <v>13</v>
      </c>
      <c r="C465" s="10" t="str">
        <f t="shared" si="287"/>
        <v>11:30-01:00</v>
      </c>
      <c r="D465" s="10" t="s">
        <v>59</v>
      </c>
      <c r="E465" s="10">
        <f t="shared" si="284"/>
        <v>117</v>
      </c>
      <c r="F465" s="10">
        <f t="shared" ca="1" si="288"/>
        <v>711</v>
      </c>
      <c r="G465" s="10" t="str">
        <f t="shared" ca="1" si="289"/>
        <v>MKT231(L2T3)</v>
      </c>
      <c r="H465" s="10" t="str">
        <f ca="1">INDIRECT(CONCATENATE("Sheet1!",CHAR(CODE(D465)+5),E465),1)</f>
        <v>SC</v>
      </c>
      <c r="I465" s="10" t="str">
        <f t="shared" ca="1" si="291"/>
        <v>(L2T3)</v>
      </c>
      <c r="J465" s="10" t="str">
        <f t="shared" ca="1" si="292"/>
        <v>Monday11:30-01:00SC</v>
      </c>
      <c r="K465" s="10" t="str">
        <f t="shared" ca="1" si="293"/>
        <v>Monday11:30-01:00(L2T3)</v>
      </c>
      <c r="L465" s="14">
        <f t="shared" ca="1" si="297"/>
        <v>1</v>
      </c>
      <c r="M465" s="19" t="str">
        <f t="shared" ca="1" si="294"/>
        <v>L2T3</v>
      </c>
      <c r="N465" s="19"/>
      <c r="O465" s="19" t="str">
        <f t="shared" ca="1" si="295"/>
        <v>MKT231(L2T3)
711 --- SC</v>
      </c>
    </row>
    <row r="466" spans="1:15" x14ac:dyDescent="0.2">
      <c r="A466" s="10">
        <v>456</v>
      </c>
      <c r="B466" s="10" t="s">
        <v>13</v>
      </c>
      <c r="C466" s="10" t="str">
        <f t="shared" si="287"/>
        <v>11:30-01:00</v>
      </c>
      <c r="D466" s="10" t="s">
        <v>59</v>
      </c>
      <c r="E466" s="10">
        <f t="shared" si="284"/>
        <v>118</v>
      </c>
      <c r="F466" s="10">
        <f t="shared" ca="1" si="288"/>
        <v>712</v>
      </c>
      <c r="G466" s="10" t="str">
        <f t="shared" ca="1" si="289"/>
        <v>TE223(L2T2)C</v>
      </c>
      <c r="H466" s="10" t="str">
        <f ca="1">INDIRECT(CONCATENATE("Sheet1!",CHAR(CODE(D466)+5),E466),1)</f>
        <v>NI</v>
      </c>
      <c r="I466" s="10" t="str">
        <f t="shared" ca="1" si="291"/>
        <v>(L2T2)C</v>
      </c>
      <c r="J466" s="10" t="str">
        <f t="shared" ca="1" si="292"/>
        <v>Monday11:30-01:00NI</v>
      </c>
      <c r="K466" s="10" t="str">
        <f t="shared" ca="1" si="293"/>
        <v>Monday11:30-01:00(L2T2)C</v>
      </c>
      <c r="L466" s="14">
        <f t="shared" ca="1" si="297"/>
        <v>1</v>
      </c>
      <c r="M466" s="19" t="str">
        <f t="shared" ca="1" si="294"/>
        <v>L2T2</v>
      </c>
      <c r="N466" s="19"/>
      <c r="O466" s="19" t="str">
        <f t="shared" ca="1" si="295"/>
        <v>TE223(L2T2)C
712 --- NI</v>
      </c>
    </row>
    <row r="467" spans="1:15" x14ac:dyDescent="0.2">
      <c r="A467" s="10">
        <v>457</v>
      </c>
      <c r="B467" s="10" t="s">
        <v>13</v>
      </c>
      <c r="C467" s="10" t="str">
        <f t="shared" ref="C467:C478" si="298">LOOKUP(D467,$L$1:$L$6,$K$1:$K$6)</f>
        <v>01:00-02:30</v>
      </c>
      <c r="D467" s="10" t="s">
        <v>60</v>
      </c>
      <c r="E467" s="10">
        <f>E439</f>
        <v>91</v>
      </c>
      <c r="F467" s="10">
        <f ca="1">INDIRECT(CONCATENATE("Sheet1!",CHAR(CODE(D467)-3),E467),1)</f>
        <v>709</v>
      </c>
      <c r="G467" s="10">
        <f ca="1">INDIRECT(CONCATENATE("Sheet1!",CHAR(CODE(D467)-2),E467),1)</f>
        <v>0</v>
      </c>
      <c r="H467" s="10">
        <f t="shared" ref="H467:H478" ca="1" si="299">INDIRECT(CONCATENATE("Sheet1!",CHAR(CODE(D467)+2),E467),1)</f>
        <v>0</v>
      </c>
      <c r="I467" s="10">
        <f t="shared" ref="I467:I478" ca="1" si="300">IFERROR(MID(G467,SEARCH("(",G467,1),12),G467)</f>
        <v>0</v>
      </c>
      <c r="J467" s="10" t="str">
        <f t="shared" ref="J467:J478" ca="1" si="301">CONCATENATE(B467,C467,H467)</f>
        <v>Monday01:00-02:300</v>
      </c>
      <c r="K467" s="10" t="str">
        <f t="shared" ref="K467:K478" ca="1" si="302">CONCATENATE(B467,C467,I467)</f>
        <v>Monday01:00-02:300</v>
      </c>
      <c r="L467" s="14">
        <f t="shared" ca="1" si="297"/>
        <v>23</v>
      </c>
      <c r="M467" s="19" t="str">
        <f t="shared" ref="M467:M478" ca="1" si="303">IFERROR(MID(I467,2,4),I467)</f>
        <v/>
      </c>
      <c r="N467" s="19"/>
      <c r="O467" s="19" t="str">
        <f t="shared" ref="O467:O478" ca="1" si="304">CONCATENATE(G467,CHAR(10),F467," --- ",H467)</f>
        <v>0
709 --- 0</v>
      </c>
    </row>
    <row r="468" spans="1:15" x14ac:dyDescent="0.2">
      <c r="A468" s="10">
        <v>458</v>
      </c>
      <c r="B468" s="10" t="s">
        <v>13</v>
      </c>
      <c r="C468" s="10" t="str">
        <f t="shared" si="298"/>
        <v>01:00-02:30</v>
      </c>
      <c r="D468" s="10" t="s">
        <v>60</v>
      </c>
      <c r="E468" s="10">
        <f t="shared" ref="E468:E494" si="305">E467+1</f>
        <v>92</v>
      </c>
      <c r="F468" s="10">
        <f t="shared" ref="F468:F478" ca="1" si="306">INDIRECT(CONCATENATE("Sheet1!",CHAR(CODE(D468)),E468),1)</f>
        <v>0</v>
      </c>
      <c r="G468" s="10">
        <f t="shared" ref="G468:G478" ca="1" si="307">INDIRECT(CONCATENATE("Sheet1!",CHAR(CODE(D468)+1),E468),1)</f>
        <v>0</v>
      </c>
      <c r="H468" s="10">
        <f t="shared" ca="1" si="299"/>
        <v>0</v>
      </c>
      <c r="I468" s="10">
        <f t="shared" ca="1" si="300"/>
        <v>0</v>
      </c>
      <c r="J468" s="10" t="str">
        <f t="shared" ca="1" si="301"/>
        <v>Monday01:00-02:300</v>
      </c>
      <c r="K468" s="10" t="str">
        <f t="shared" ca="1" si="302"/>
        <v>Monday01:00-02:300</v>
      </c>
      <c r="L468" s="14">
        <f t="shared" ca="1" si="297"/>
        <v>23</v>
      </c>
      <c r="M468" s="19" t="str">
        <f t="shared" ca="1" si="303"/>
        <v/>
      </c>
      <c r="N468" s="19"/>
      <c r="O468" s="19" t="str">
        <f t="shared" ca="1" si="304"/>
        <v>0
0 --- 0</v>
      </c>
    </row>
    <row r="469" spans="1:15" x14ac:dyDescent="0.2">
      <c r="A469" s="10">
        <v>459</v>
      </c>
      <c r="B469" s="10" t="s">
        <v>13</v>
      </c>
      <c r="C469" s="10" t="str">
        <f t="shared" si="298"/>
        <v>01:00-02:30</v>
      </c>
      <c r="D469" s="10" t="s">
        <v>60</v>
      </c>
      <c r="E469" s="10">
        <f t="shared" si="305"/>
        <v>93</v>
      </c>
      <c r="F469" s="10">
        <f t="shared" ca="1" si="306"/>
        <v>0</v>
      </c>
      <c r="G469" s="10">
        <f t="shared" ca="1" si="307"/>
        <v>0</v>
      </c>
      <c r="H469" s="10">
        <f t="shared" ca="1" si="299"/>
        <v>0</v>
      </c>
      <c r="I469" s="10">
        <f t="shared" ca="1" si="300"/>
        <v>0</v>
      </c>
      <c r="J469" s="10" t="str">
        <f t="shared" ca="1" si="301"/>
        <v>Monday01:00-02:300</v>
      </c>
      <c r="K469" s="10" t="str">
        <f t="shared" ca="1" si="302"/>
        <v>Monday01:00-02:300</v>
      </c>
      <c r="L469" s="14">
        <f t="shared" ca="1" si="297"/>
        <v>23</v>
      </c>
      <c r="M469" s="19" t="str">
        <f t="shared" ca="1" si="303"/>
        <v/>
      </c>
      <c r="N469" s="19"/>
      <c r="O469" s="19" t="str">
        <f t="shared" ca="1" si="304"/>
        <v>0
0 --- 0</v>
      </c>
    </row>
    <row r="470" spans="1:15" x14ac:dyDescent="0.2">
      <c r="A470" s="10">
        <v>460</v>
      </c>
      <c r="B470" s="10" t="s">
        <v>13</v>
      </c>
      <c r="C470" s="10" t="str">
        <f t="shared" si="298"/>
        <v>01:00-02:30</v>
      </c>
      <c r="D470" s="10" t="s">
        <v>60</v>
      </c>
      <c r="E470" s="10">
        <f t="shared" si="305"/>
        <v>94</v>
      </c>
      <c r="F470" s="10">
        <f t="shared" ca="1" si="306"/>
        <v>0</v>
      </c>
      <c r="G470" s="10">
        <f t="shared" ca="1" si="307"/>
        <v>0</v>
      </c>
      <c r="H470" s="10">
        <f t="shared" ca="1" si="299"/>
        <v>0</v>
      </c>
      <c r="I470" s="10">
        <f t="shared" ca="1" si="300"/>
        <v>0</v>
      </c>
      <c r="J470" s="10" t="str">
        <f t="shared" ca="1" si="301"/>
        <v>Monday01:00-02:300</v>
      </c>
      <c r="K470" s="10" t="str">
        <f t="shared" ca="1" si="302"/>
        <v>Monday01:00-02:300</v>
      </c>
      <c r="L470" s="14">
        <f t="shared" ca="1" si="297"/>
        <v>23</v>
      </c>
      <c r="M470" s="19" t="str">
        <f t="shared" ca="1" si="303"/>
        <v/>
      </c>
      <c r="N470" s="19"/>
      <c r="O470" s="19" t="str">
        <f t="shared" ca="1" si="304"/>
        <v>0
0 --- 0</v>
      </c>
    </row>
    <row r="471" spans="1:15" x14ac:dyDescent="0.2">
      <c r="A471" s="10">
        <v>461</v>
      </c>
      <c r="B471" s="10" t="s">
        <v>13</v>
      </c>
      <c r="C471" s="10" t="str">
        <f t="shared" si="298"/>
        <v>01:00-02:30</v>
      </c>
      <c r="D471" s="10" t="s">
        <v>60</v>
      </c>
      <c r="E471" s="10">
        <f t="shared" si="305"/>
        <v>95</v>
      </c>
      <c r="F471" s="10">
        <f t="shared" ca="1" si="306"/>
        <v>0</v>
      </c>
      <c r="G471" s="10">
        <f t="shared" ca="1" si="307"/>
        <v>0</v>
      </c>
      <c r="H471" s="10">
        <f t="shared" ca="1" si="299"/>
        <v>0</v>
      </c>
      <c r="I471" s="10">
        <f t="shared" ca="1" si="300"/>
        <v>0</v>
      </c>
      <c r="J471" s="10" t="str">
        <f t="shared" ca="1" si="301"/>
        <v>Monday01:00-02:300</v>
      </c>
      <c r="K471" s="10" t="str">
        <f t="shared" ca="1" si="302"/>
        <v>Monday01:00-02:300</v>
      </c>
      <c r="L471" s="14">
        <f t="shared" ca="1" si="297"/>
        <v>23</v>
      </c>
      <c r="M471" s="19" t="str">
        <f t="shared" ca="1" si="303"/>
        <v/>
      </c>
      <c r="N471" s="19"/>
      <c r="O471" s="19" t="str">
        <f t="shared" ca="1" si="304"/>
        <v>0
0 --- 0</v>
      </c>
    </row>
    <row r="472" spans="1:15" x14ac:dyDescent="0.2">
      <c r="A472" s="10">
        <v>462</v>
      </c>
      <c r="B472" s="10" t="s">
        <v>13</v>
      </c>
      <c r="C472" s="10" t="str">
        <f t="shared" si="298"/>
        <v>01:00-02:30</v>
      </c>
      <c r="D472" s="10" t="s">
        <v>60</v>
      </c>
      <c r="E472" s="10">
        <f t="shared" si="305"/>
        <v>96</v>
      </c>
      <c r="F472" s="10">
        <f t="shared" ca="1" si="306"/>
        <v>0</v>
      </c>
      <c r="G472" s="10">
        <f t="shared" ca="1" si="307"/>
        <v>0</v>
      </c>
      <c r="H472" s="10">
        <f t="shared" ca="1" si="299"/>
        <v>0</v>
      </c>
      <c r="I472" s="10">
        <f t="shared" ca="1" si="300"/>
        <v>0</v>
      </c>
      <c r="J472" s="10" t="str">
        <f t="shared" ca="1" si="301"/>
        <v>Monday01:00-02:300</v>
      </c>
      <c r="K472" s="10" t="str">
        <f t="shared" ca="1" si="302"/>
        <v>Monday01:00-02:300</v>
      </c>
      <c r="L472" s="14">
        <f t="shared" ca="1" si="297"/>
        <v>23</v>
      </c>
      <c r="M472" s="19" t="str">
        <f t="shared" ca="1" si="303"/>
        <v/>
      </c>
      <c r="N472" s="19"/>
      <c r="O472" s="19" t="str">
        <f t="shared" ca="1" si="304"/>
        <v>0
0 --- 0</v>
      </c>
    </row>
    <row r="473" spans="1:15" x14ac:dyDescent="0.2">
      <c r="A473" s="10">
        <v>463</v>
      </c>
      <c r="B473" s="10" t="s">
        <v>13</v>
      </c>
      <c r="C473" s="10" t="str">
        <f t="shared" si="298"/>
        <v>01:00-02:30</v>
      </c>
      <c r="D473" s="10" t="s">
        <v>60</v>
      </c>
      <c r="E473" s="10">
        <f t="shared" si="305"/>
        <v>97</v>
      </c>
      <c r="F473" s="10">
        <f t="shared" ca="1" si="306"/>
        <v>0</v>
      </c>
      <c r="G473" s="10">
        <f t="shared" ca="1" si="307"/>
        <v>0</v>
      </c>
      <c r="H473" s="10">
        <f t="shared" ca="1" si="299"/>
        <v>0</v>
      </c>
      <c r="I473" s="10">
        <f t="shared" ca="1" si="300"/>
        <v>0</v>
      </c>
      <c r="J473" s="10" t="str">
        <f t="shared" ca="1" si="301"/>
        <v>Monday01:00-02:300</v>
      </c>
      <c r="K473" s="10" t="str">
        <f t="shared" ca="1" si="302"/>
        <v>Monday01:00-02:300</v>
      </c>
      <c r="L473" s="14">
        <f t="shared" ca="1" si="297"/>
        <v>23</v>
      </c>
      <c r="M473" s="19" t="str">
        <f t="shared" ca="1" si="303"/>
        <v/>
      </c>
      <c r="N473" s="19"/>
      <c r="O473" s="19" t="str">
        <f t="shared" ca="1" si="304"/>
        <v>0
0 --- 0</v>
      </c>
    </row>
    <row r="474" spans="1:15" x14ac:dyDescent="0.2">
      <c r="A474" s="10">
        <v>464</v>
      </c>
      <c r="B474" s="10" t="s">
        <v>13</v>
      </c>
      <c r="C474" s="10" t="str">
        <f t="shared" si="298"/>
        <v>01:00-02:30</v>
      </c>
      <c r="D474" s="10" t="s">
        <v>60</v>
      </c>
      <c r="E474" s="10">
        <f t="shared" si="305"/>
        <v>98</v>
      </c>
      <c r="F474" s="10">
        <f t="shared" ca="1" si="306"/>
        <v>0</v>
      </c>
      <c r="G474" s="10">
        <f t="shared" ca="1" si="307"/>
        <v>0</v>
      </c>
      <c r="H474" s="10">
        <f t="shared" ca="1" si="299"/>
        <v>0</v>
      </c>
      <c r="I474" s="10">
        <f t="shared" ca="1" si="300"/>
        <v>0</v>
      </c>
      <c r="J474" s="10" t="str">
        <f t="shared" ca="1" si="301"/>
        <v>Monday01:00-02:300</v>
      </c>
      <c r="K474" s="10" t="str">
        <f t="shared" ca="1" si="302"/>
        <v>Monday01:00-02:300</v>
      </c>
      <c r="L474" s="14">
        <f t="shared" ca="1" si="297"/>
        <v>23</v>
      </c>
      <c r="M474" s="19" t="str">
        <f t="shared" ca="1" si="303"/>
        <v/>
      </c>
      <c r="N474" s="19"/>
      <c r="O474" s="19" t="str">
        <f t="shared" ca="1" si="304"/>
        <v>0
0 --- 0</v>
      </c>
    </row>
    <row r="475" spans="1:15" x14ac:dyDescent="0.2">
      <c r="A475" s="10">
        <v>465</v>
      </c>
      <c r="B475" s="10" t="s">
        <v>13</v>
      </c>
      <c r="C475" s="10" t="str">
        <f t="shared" si="298"/>
        <v>01:00-02:30</v>
      </c>
      <c r="D475" s="10" t="s">
        <v>60</v>
      </c>
      <c r="E475" s="10">
        <f t="shared" si="305"/>
        <v>99</v>
      </c>
      <c r="F475" s="10">
        <f t="shared" ca="1" si="306"/>
        <v>0</v>
      </c>
      <c r="G475" s="10">
        <f t="shared" ca="1" si="307"/>
        <v>0</v>
      </c>
      <c r="H475" s="10">
        <f t="shared" ca="1" si="299"/>
        <v>0</v>
      </c>
      <c r="I475" s="10">
        <f t="shared" ca="1" si="300"/>
        <v>0</v>
      </c>
      <c r="J475" s="10" t="str">
        <f t="shared" ca="1" si="301"/>
        <v>Monday01:00-02:300</v>
      </c>
      <c r="K475" s="10" t="str">
        <f t="shared" ca="1" si="302"/>
        <v>Monday01:00-02:300</v>
      </c>
      <c r="L475" s="14">
        <f t="shared" ca="1" si="297"/>
        <v>23</v>
      </c>
      <c r="M475" s="19" t="str">
        <f t="shared" ca="1" si="303"/>
        <v/>
      </c>
      <c r="N475" s="19"/>
      <c r="O475" s="19" t="str">
        <f t="shared" ca="1" si="304"/>
        <v>0
0 --- 0</v>
      </c>
    </row>
    <row r="476" spans="1:15" x14ac:dyDescent="0.2">
      <c r="A476" s="10">
        <v>466</v>
      </c>
      <c r="B476" s="10" t="s">
        <v>13</v>
      </c>
      <c r="C476" s="10" t="str">
        <f t="shared" si="298"/>
        <v>01:00-02:30</v>
      </c>
      <c r="D476" s="10" t="s">
        <v>60</v>
      </c>
      <c r="E476" s="10">
        <f t="shared" si="305"/>
        <v>100</v>
      </c>
      <c r="F476" s="10">
        <f t="shared" ca="1" si="306"/>
        <v>0</v>
      </c>
      <c r="G476" s="10">
        <f t="shared" ca="1" si="307"/>
        <v>0</v>
      </c>
      <c r="H476" s="10">
        <f t="shared" ca="1" si="299"/>
        <v>0</v>
      </c>
      <c r="I476" s="10">
        <f t="shared" ca="1" si="300"/>
        <v>0</v>
      </c>
      <c r="J476" s="10" t="str">
        <f t="shared" ca="1" si="301"/>
        <v>Monday01:00-02:300</v>
      </c>
      <c r="K476" s="10" t="str">
        <f t="shared" ca="1" si="302"/>
        <v>Monday01:00-02:300</v>
      </c>
      <c r="L476" s="14">
        <f t="shared" ca="1" si="297"/>
        <v>23</v>
      </c>
      <c r="M476" s="19" t="str">
        <f t="shared" ca="1" si="303"/>
        <v/>
      </c>
      <c r="N476" s="19"/>
      <c r="O476" s="19" t="str">
        <f t="shared" ca="1" si="304"/>
        <v>0
0 --- 0</v>
      </c>
    </row>
    <row r="477" spans="1:15" x14ac:dyDescent="0.2">
      <c r="A477" s="10">
        <v>467</v>
      </c>
      <c r="B477" s="10" t="s">
        <v>13</v>
      </c>
      <c r="C477" s="10" t="str">
        <f t="shared" si="298"/>
        <v>01:00-02:30</v>
      </c>
      <c r="D477" s="10" t="s">
        <v>60</v>
      </c>
      <c r="E477" s="10">
        <f t="shared" si="305"/>
        <v>101</v>
      </c>
      <c r="F477" s="10">
        <f t="shared" ca="1" si="306"/>
        <v>0</v>
      </c>
      <c r="G477" s="10">
        <f t="shared" ca="1" si="307"/>
        <v>0</v>
      </c>
      <c r="H477" s="10">
        <f t="shared" ca="1" si="299"/>
        <v>0</v>
      </c>
      <c r="I477" s="10">
        <f t="shared" ca="1" si="300"/>
        <v>0</v>
      </c>
      <c r="J477" s="10" t="str">
        <f t="shared" ca="1" si="301"/>
        <v>Monday01:00-02:300</v>
      </c>
      <c r="K477" s="10" t="str">
        <f t="shared" ca="1" si="302"/>
        <v>Monday01:00-02:300</v>
      </c>
      <c r="L477" s="14">
        <f t="shared" ca="1" si="297"/>
        <v>23</v>
      </c>
      <c r="M477" s="19" t="str">
        <f t="shared" ca="1" si="303"/>
        <v/>
      </c>
      <c r="N477" s="19"/>
      <c r="O477" s="19" t="str">
        <f t="shared" ca="1" si="304"/>
        <v>0
0 --- 0</v>
      </c>
    </row>
    <row r="478" spans="1:15" x14ac:dyDescent="0.2">
      <c r="A478" s="10">
        <v>468</v>
      </c>
      <c r="B478" s="10" t="s">
        <v>13</v>
      </c>
      <c r="C478" s="10" t="str">
        <f t="shared" si="298"/>
        <v>01:00-02:30</v>
      </c>
      <c r="D478" s="10" t="s">
        <v>60</v>
      </c>
      <c r="E478" s="10">
        <f t="shared" si="305"/>
        <v>102</v>
      </c>
      <c r="F478" s="10">
        <f t="shared" ca="1" si="306"/>
        <v>0</v>
      </c>
      <c r="G478" s="10">
        <f t="shared" ca="1" si="307"/>
        <v>0</v>
      </c>
      <c r="H478" s="10">
        <f t="shared" ca="1" si="299"/>
        <v>0</v>
      </c>
      <c r="I478" s="10">
        <f t="shared" ca="1" si="300"/>
        <v>0</v>
      </c>
      <c r="J478" s="10" t="str">
        <f t="shared" ca="1" si="301"/>
        <v>Monday01:00-02:300</v>
      </c>
      <c r="K478" s="10" t="str">
        <f t="shared" ca="1" si="302"/>
        <v>Monday01:00-02:300</v>
      </c>
      <c r="L478" s="14">
        <f t="shared" ca="1" si="297"/>
        <v>23</v>
      </c>
      <c r="M478" s="19" t="str">
        <f t="shared" ca="1" si="303"/>
        <v/>
      </c>
      <c r="N478" s="19"/>
      <c r="O478" s="19" t="str">
        <f t="shared" ca="1" si="304"/>
        <v>0
0 --- 0</v>
      </c>
    </row>
    <row r="479" spans="1:15" x14ac:dyDescent="0.2">
      <c r="A479" s="10">
        <v>469</v>
      </c>
      <c r="B479" s="10" t="s">
        <v>13</v>
      </c>
      <c r="C479" s="10" t="str">
        <f t="shared" ref="C479:C494" si="308">LOOKUP(D479,$L$1:$L$6,$K$1:$K$6)</f>
        <v>01:00-02:30</v>
      </c>
      <c r="D479" s="10" t="s">
        <v>60</v>
      </c>
      <c r="E479" s="10">
        <f t="shared" si="305"/>
        <v>103</v>
      </c>
      <c r="F479" s="10">
        <f ca="1">INDIRECT(CONCATENATE("Sheet1!",CHAR(CODE(D479)),E479),1)</f>
        <v>0</v>
      </c>
      <c r="G479" s="10">
        <f ca="1">INDIRECT(CONCATENATE("Sheet1!",CHAR(CODE(D479)+1),E479),1)</f>
        <v>0</v>
      </c>
      <c r="H479" s="10">
        <f t="shared" ref="H479:H494" ca="1" si="309">INDIRECT(CONCATENATE("Sheet1!",CHAR(CODE(D479)+2),E479),1)</f>
        <v>0</v>
      </c>
      <c r="I479" s="10">
        <f t="shared" ref="I479:I494" ca="1" si="310">IFERROR(MID(G479,SEARCH("(",G479,1),12),G479)</f>
        <v>0</v>
      </c>
      <c r="J479" s="10" t="str">
        <f t="shared" ref="J479:J494" ca="1" si="311">CONCATENATE(B479,C479,H479)</f>
        <v>Monday01:00-02:300</v>
      </c>
      <c r="K479" s="10" t="str">
        <f t="shared" ref="K479:K494" ca="1" si="312">CONCATENATE(B479,C479,I479)</f>
        <v>Monday01:00-02:300</v>
      </c>
      <c r="L479" s="14">
        <f t="shared" ca="1" si="297"/>
        <v>23</v>
      </c>
      <c r="M479" s="19" t="str">
        <f t="shared" ref="M479:M494" ca="1" si="313">IFERROR(MID(I479,2,4),I479)</f>
        <v/>
      </c>
      <c r="N479" s="19"/>
      <c r="O479" s="19" t="str">
        <f t="shared" ref="O479:O494" ca="1" si="314">CONCATENATE(G479,CHAR(10),F479," --- ",H479)</f>
        <v>0
0 --- 0</v>
      </c>
    </row>
    <row r="480" spans="1:15" x14ac:dyDescent="0.2">
      <c r="A480" s="10">
        <v>470</v>
      </c>
      <c r="B480" s="10" t="s">
        <v>13</v>
      </c>
      <c r="C480" s="10" t="str">
        <f t="shared" si="308"/>
        <v>01:00-02:30</v>
      </c>
      <c r="D480" s="10" t="s">
        <v>60</v>
      </c>
      <c r="E480" s="10">
        <f t="shared" si="305"/>
        <v>104</v>
      </c>
      <c r="F480" s="10">
        <f t="shared" ref="F480:F494" ca="1" si="315">INDIRECT(CONCATENATE("Sheet1!",CHAR(CODE(D480)-3),E480),1)</f>
        <v>0</v>
      </c>
      <c r="G480" s="10">
        <f t="shared" ref="G480:G494" ca="1" si="316">INDIRECT(CONCATENATE("Sheet1!",CHAR(CODE(D480)-2),E480),1)</f>
        <v>0</v>
      </c>
      <c r="H480" s="10">
        <f t="shared" ca="1" si="309"/>
        <v>0</v>
      </c>
      <c r="I480" s="10">
        <f t="shared" ca="1" si="310"/>
        <v>0</v>
      </c>
      <c r="J480" s="10" t="str">
        <f t="shared" ca="1" si="311"/>
        <v>Monday01:00-02:300</v>
      </c>
      <c r="K480" s="10" t="str">
        <f t="shared" ca="1" si="312"/>
        <v>Monday01:00-02:300</v>
      </c>
      <c r="L480" s="14">
        <f t="shared" ca="1" si="297"/>
        <v>23</v>
      </c>
      <c r="M480" s="19" t="str">
        <f t="shared" ca="1" si="313"/>
        <v/>
      </c>
      <c r="N480" s="19"/>
      <c r="O480" s="19" t="str">
        <f t="shared" ca="1" si="314"/>
        <v>0
0 --- 0</v>
      </c>
    </row>
    <row r="481" spans="1:15" x14ac:dyDescent="0.2">
      <c r="A481" s="10">
        <v>471</v>
      </c>
      <c r="B481" s="10" t="s">
        <v>13</v>
      </c>
      <c r="C481" s="10" t="str">
        <f t="shared" si="308"/>
        <v>01:00-02:30</v>
      </c>
      <c r="D481" s="10" t="s">
        <v>60</v>
      </c>
      <c r="E481" s="10">
        <f t="shared" si="305"/>
        <v>105</v>
      </c>
      <c r="F481" s="10">
        <f t="shared" ca="1" si="315"/>
        <v>0</v>
      </c>
      <c r="G481" s="10">
        <f t="shared" ca="1" si="316"/>
        <v>0</v>
      </c>
      <c r="H481" s="10">
        <f t="shared" ca="1" si="309"/>
        <v>0</v>
      </c>
      <c r="I481" s="10">
        <f t="shared" ca="1" si="310"/>
        <v>0</v>
      </c>
      <c r="J481" s="10" t="str">
        <f t="shared" ca="1" si="311"/>
        <v>Monday01:00-02:300</v>
      </c>
      <c r="K481" s="10" t="str">
        <f t="shared" ca="1" si="312"/>
        <v>Monday01:00-02:300</v>
      </c>
      <c r="L481" s="14">
        <f t="shared" ca="1" si="297"/>
        <v>23</v>
      </c>
      <c r="M481" s="19" t="str">
        <f t="shared" ca="1" si="313"/>
        <v/>
      </c>
      <c r="N481" s="19"/>
      <c r="O481" s="19" t="str">
        <f t="shared" ca="1" si="314"/>
        <v>0
0 --- 0</v>
      </c>
    </row>
    <row r="482" spans="1:15" x14ac:dyDescent="0.2">
      <c r="A482" s="10">
        <v>472</v>
      </c>
      <c r="B482" s="10" t="s">
        <v>13</v>
      </c>
      <c r="C482" s="10" t="str">
        <f t="shared" si="308"/>
        <v>01:00-02:30</v>
      </c>
      <c r="D482" s="10" t="s">
        <v>60</v>
      </c>
      <c r="E482" s="10">
        <f t="shared" si="305"/>
        <v>106</v>
      </c>
      <c r="F482" s="10">
        <f t="shared" ca="1" si="315"/>
        <v>0</v>
      </c>
      <c r="G482" s="10">
        <f t="shared" ca="1" si="316"/>
        <v>0</v>
      </c>
      <c r="H482" s="10">
        <f t="shared" ca="1" si="309"/>
        <v>0</v>
      </c>
      <c r="I482" s="10">
        <f t="shared" ca="1" si="310"/>
        <v>0</v>
      </c>
      <c r="J482" s="10" t="str">
        <f t="shared" ca="1" si="311"/>
        <v>Monday01:00-02:300</v>
      </c>
      <c r="K482" s="10" t="str">
        <f t="shared" ca="1" si="312"/>
        <v>Monday01:00-02:300</v>
      </c>
      <c r="L482" s="14">
        <f t="shared" ca="1" si="297"/>
        <v>23</v>
      </c>
      <c r="M482" s="19" t="str">
        <f t="shared" ca="1" si="313"/>
        <v/>
      </c>
      <c r="N482" s="19"/>
      <c r="O482" s="19" t="str">
        <f t="shared" ca="1" si="314"/>
        <v>0
0 --- 0</v>
      </c>
    </row>
    <row r="483" spans="1:15" x14ac:dyDescent="0.2">
      <c r="A483" s="10">
        <v>473</v>
      </c>
      <c r="B483" s="10" t="s">
        <v>13</v>
      </c>
      <c r="C483" s="10" t="str">
        <f t="shared" si="308"/>
        <v>01:00-02:30</v>
      </c>
      <c r="D483" s="10" t="s">
        <v>60</v>
      </c>
      <c r="E483" s="10">
        <f t="shared" si="305"/>
        <v>107</v>
      </c>
      <c r="F483" s="10">
        <f t="shared" ca="1" si="315"/>
        <v>0</v>
      </c>
      <c r="G483" s="10">
        <f t="shared" ca="1" si="316"/>
        <v>0</v>
      </c>
      <c r="H483" s="10">
        <f t="shared" ca="1" si="309"/>
        <v>0</v>
      </c>
      <c r="I483" s="10">
        <f t="shared" ca="1" si="310"/>
        <v>0</v>
      </c>
      <c r="J483" s="10" t="str">
        <f t="shared" ca="1" si="311"/>
        <v>Monday01:00-02:300</v>
      </c>
      <c r="K483" s="10" t="str">
        <f t="shared" ca="1" si="312"/>
        <v>Monday01:00-02:300</v>
      </c>
      <c r="L483" s="14">
        <f t="shared" ca="1" si="297"/>
        <v>23</v>
      </c>
      <c r="M483" s="19" t="str">
        <f t="shared" ca="1" si="313"/>
        <v/>
      </c>
      <c r="N483" s="19"/>
      <c r="O483" s="19" t="str">
        <f t="shared" ca="1" si="314"/>
        <v>0
0 --- 0</v>
      </c>
    </row>
    <row r="484" spans="1:15" x14ac:dyDescent="0.2">
      <c r="A484" s="10">
        <v>474</v>
      </c>
      <c r="B484" s="10" t="s">
        <v>13</v>
      </c>
      <c r="C484" s="10" t="str">
        <f t="shared" si="308"/>
        <v>01:00-02:30</v>
      </c>
      <c r="D484" s="10" t="s">
        <v>60</v>
      </c>
      <c r="E484" s="10">
        <f t="shared" si="305"/>
        <v>108</v>
      </c>
      <c r="F484" s="10">
        <f t="shared" ca="1" si="315"/>
        <v>0</v>
      </c>
      <c r="G484" s="10">
        <f t="shared" ca="1" si="316"/>
        <v>0</v>
      </c>
      <c r="H484" s="10">
        <f t="shared" ca="1" si="309"/>
        <v>0</v>
      </c>
      <c r="I484" s="10">
        <f t="shared" ca="1" si="310"/>
        <v>0</v>
      </c>
      <c r="J484" s="10" t="str">
        <f t="shared" ca="1" si="311"/>
        <v>Monday01:00-02:300</v>
      </c>
      <c r="K484" s="10" t="str">
        <f t="shared" ca="1" si="312"/>
        <v>Monday01:00-02:300</v>
      </c>
      <c r="L484" s="14">
        <f t="shared" ca="1" si="297"/>
        <v>23</v>
      </c>
      <c r="M484" s="19" t="str">
        <f t="shared" ca="1" si="313"/>
        <v/>
      </c>
      <c r="N484" s="19"/>
      <c r="O484" s="19" t="str">
        <f t="shared" ca="1" si="314"/>
        <v>0
0 --- 0</v>
      </c>
    </row>
    <row r="485" spans="1:15" x14ac:dyDescent="0.2">
      <c r="A485" s="10">
        <v>475</v>
      </c>
      <c r="B485" s="10" t="s">
        <v>13</v>
      </c>
      <c r="C485" s="10" t="str">
        <f t="shared" si="308"/>
        <v>01:00-02:30</v>
      </c>
      <c r="D485" s="10" t="s">
        <v>60</v>
      </c>
      <c r="E485" s="10">
        <f t="shared" si="305"/>
        <v>109</v>
      </c>
      <c r="F485" s="10">
        <f t="shared" ca="1" si="315"/>
        <v>0</v>
      </c>
      <c r="G485" s="10">
        <f t="shared" ca="1" si="316"/>
        <v>0</v>
      </c>
      <c r="H485" s="10">
        <f t="shared" ca="1" si="309"/>
        <v>0</v>
      </c>
      <c r="I485" s="10">
        <f t="shared" ca="1" si="310"/>
        <v>0</v>
      </c>
      <c r="J485" s="10" t="str">
        <f t="shared" ca="1" si="311"/>
        <v>Monday01:00-02:300</v>
      </c>
      <c r="K485" s="10" t="str">
        <f t="shared" ca="1" si="312"/>
        <v>Monday01:00-02:300</v>
      </c>
      <c r="L485" s="14">
        <f t="shared" ca="1" si="297"/>
        <v>23</v>
      </c>
      <c r="M485" s="19" t="str">
        <f t="shared" ca="1" si="313"/>
        <v/>
      </c>
      <c r="N485" s="19"/>
      <c r="O485" s="19" t="str">
        <f t="shared" ca="1" si="314"/>
        <v>0
0 --- 0</v>
      </c>
    </row>
    <row r="486" spans="1:15" x14ac:dyDescent="0.2">
      <c r="A486" s="10">
        <v>476</v>
      </c>
      <c r="B486" s="10" t="s">
        <v>13</v>
      </c>
      <c r="C486" s="10" t="str">
        <f t="shared" si="308"/>
        <v>01:00-02:30</v>
      </c>
      <c r="D486" s="10" t="s">
        <v>60</v>
      </c>
      <c r="E486" s="10">
        <f t="shared" si="305"/>
        <v>110</v>
      </c>
      <c r="F486" s="10" t="str">
        <f t="shared" ca="1" si="315"/>
        <v>11:30-01:00</v>
      </c>
      <c r="G486" s="10">
        <f t="shared" ca="1" si="316"/>
        <v>0</v>
      </c>
      <c r="H486" s="10">
        <f t="shared" ca="1" si="309"/>
        <v>0</v>
      </c>
      <c r="I486" s="10">
        <f t="shared" ca="1" si="310"/>
        <v>0</v>
      </c>
      <c r="J486" s="10" t="str">
        <f t="shared" ca="1" si="311"/>
        <v>Monday01:00-02:300</v>
      </c>
      <c r="K486" s="10" t="str">
        <f t="shared" ca="1" si="312"/>
        <v>Monday01:00-02:300</v>
      </c>
      <c r="L486" s="14">
        <f t="shared" ca="1" si="297"/>
        <v>23</v>
      </c>
      <c r="M486" s="19" t="str">
        <f t="shared" ca="1" si="313"/>
        <v/>
      </c>
      <c r="N486" s="19"/>
      <c r="O486" s="19" t="str">
        <f t="shared" ca="1" si="314"/>
        <v>0
11:30-01:00 --- 0</v>
      </c>
    </row>
    <row r="487" spans="1:15" x14ac:dyDescent="0.2">
      <c r="A487" s="10">
        <v>477</v>
      </c>
      <c r="B487" s="10" t="s">
        <v>13</v>
      </c>
      <c r="C487" s="10" t="str">
        <f t="shared" si="308"/>
        <v>01:00-02:30</v>
      </c>
      <c r="D487" s="10" t="s">
        <v>60</v>
      </c>
      <c r="E487" s="10">
        <f t="shared" si="305"/>
        <v>111</v>
      </c>
      <c r="F487" s="10" t="str">
        <f t="shared" ca="1" si="315"/>
        <v>Class</v>
      </c>
      <c r="G487" s="10" t="str">
        <f t="shared" ca="1" si="316"/>
        <v>Course</v>
      </c>
      <c r="H487" s="10">
        <f t="shared" ca="1" si="309"/>
        <v>0</v>
      </c>
      <c r="I487" s="10" t="str">
        <f t="shared" ca="1" si="310"/>
        <v>Course</v>
      </c>
      <c r="J487" s="10" t="str">
        <f t="shared" ca="1" si="311"/>
        <v>Monday01:00-02:300</v>
      </c>
      <c r="K487" s="10" t="str">
        <f t="shared" ca="1" si="312"/>
        <v>Monday01:00-02:30Course</v>
      </c>
      <c r="L487" s="14">
        <f t="shared" ca="1" si="297"/>
        <v>23</v>
      </c>
      <c r="M487" s="19" t="str">
        <f t="shared" ca="1" si="313"/>
        <v>ours</v>
      </c>
      <c r="N487" s="19"/>
      <c r="O487" s="19" t="str">
        <f t="shared" ca="1" si="314"/>
        <v>Course
Class --- 0</v>
      </c>
    </row>
    <row r="488" spans="1:15" x14ac:dyDescent="0.2">
      <c r="A488" s="10">
        <v>478</v>
      </c>
      <c r="B488" s="10" t="s">
        <v>13</v>
      </c>
      <c r="C488" s="10" t="str">
        <f t="shared" si="308"/>
        <v>01:00-02:30</v>
      </c>
      <c r="D488" s="10" t="s">
        <v>60</v>
      </c>
      <c r="E488" s="10">
        <f t="shared" si="305"/>
        <v>112</v>
      </c>
      <c r="F488" s="10">
        <f t="shared" ca="1" si="315"/>
        <v>701</v>
      </c>
      <c r="G488" s="10" t="str">
        <f t="shared" ca="1" si="316"/>
        <v>DE</v>
      </c>
      <c r="H488" s="10">
        <f t="shared" ca="1" si="309"/>
        <v>0</v>
      </c>
      <c r="I488" s="10" t="str">
        <f t="shared" ca="1" si="310"/>
        <v>DE</v>
      </c>
      <c r="J488" s="10" t="str">
        <f t="shared" ca="1" si="311"/>
        <v>Monday01:00-02:300</v>
      </c>
      <c r="K488" s="10" t="str">
        <f t="shared" ca="1" si="312"/>
        <v>Monday01:00-02:30DE</v>
      </c>
      <c r="L488" s="14">
        <f t="shared" ca="1" si="297"/>
        <v>23</v>
      </c>
      <c r="M488" s="19" t="str">
        <f t="shared" ca="1" si="313"/>
        <v>E</v>
      </c>
      <c r="N488" s="19"/>
      <c r="O488" s="19" t="str">
        <f t="shared" ca="1" si="314"/>
        <v>DE
701 --- 0</v>
      </c>
    </row>
    <row r="489" spans="1:15" x14ac:dyDescent="0.2">
      <c r="A489" s="10">
        <v>479</v>
      </c>
      <c r="B489" s="10" t="s">
        <v>13</v>
      </c>
      <c r="C489" s="10" t="str">
        <f t="shared" si="308"/>
        <v>01:00-02:30</v>
      </c>
      <c r="D489" s="10" t="s">
        <v>60</v>
      </c>
      <c r="E489" s="10">
        <f t="shared" si="305"/>
        <v>113</v>
      </c>
      <c r="F489" s="10">
        <f t="shared" ca="1" si="315"/>
        <v>702</v>
      </c>
      <c r="G489" s="10" t="str">
        <f t="shared" ca="1" si="316"/>
        <v>TE427(L4T2)A</v>
      </c>
      <c r="H489" s="10" t="str">
        <f t="shared" ca="1" si="309"/>
        <v>MRR</v>
      </c>
      <c r="I489" s="10" t="str">
        <f t="shared" ca="1" si="310"/>
        <v>(L4T2)A</v>
      </c>
      <c r="J489" s="10" t="str">
        <f t="shared" ca="1" si="311"/>
        <v>Monday01:00-02:30MRR</v>
      </c>
      <c r="K489" s="10" t="str">
        <f t="shared" ca="1" si="312"/>
        <v>Monday01:00-02:30(L4T2)A</v>
      </c>
      <c r="L489" s="14">
        <f t="shared" ca="1" si="297"/>
        <v>1</v>
      </c>
      <c r="M489" s="19" t="str">
        <f t="shared" ca="1" si="313"/>
        <v>L4T2</v>
      </c>
      <c r="N489" s="19"/>
      <c r="O489" s="19" t="str">
        <f t="shared" ca="1" si="314"/>
        <v>TE427(L4T2)A
702 --- MRR</v>
      </c>
    </row>
    <row r="490" spans="1:15" x14ac:dyDescent="0.2">
      <c r="A490" s="10">
        <v>480</v>
      </c>
      <c r="B490" s="10" t="s">
        <v>13</v>
      </c>
      <c r="C490" s="10" t="str">
        <f t="shared" si="308"/>
        <v>01:00-02:30</v>
      </c>
      <c r="D490" s="10" t="s">
        <v>60</v>
      </c>
      <c r="E490" s="10">
        <f t="shared" si="305"/>
        <v>114</v>
      </c>
      <c r="F490" s="10">
        <f t="shared" ca="1" si="315"/>
        <v>703</v>
      </c>
      <c r="G490" s="10" t="str">
        <f t="shared" ca="1" si="316"/>
        <v>GED</v>
      </c>
      <c r="H490" s="10">
        <f t="shared" ca="1" si="309"/>
        <v>0</v>
      </c>
      <c r="I490" s="10" t="str">
        <f t="shared" ca="1" si="310"/>
        <v>GED</v>
      </c>
      <c r="J490" s="10" t="str">
        <f t="shared" ca="1" si="311"/>
        <v>Monday01:00-02:300</v>
      </c>
      <c r="K490" s="10" t="str">
        <f t="shared" ca="1" si="312"/>
        <v>Monday01:00-02:30GED</v>
      </c>
      <c r="L490" s="14">
        <f t="shared" ca="1" si="297"/>
        <v>23</v>
      </c>
      <c r="M490" s="19" t="str">
        <f t="shared" ca="1" si="313"/>
        <v>ED</v>
      </c>
      <c r="N490" s="19"/>
      <c r="O490" s="19" t="str">
        <f t="shared" ca="1" si="314"/>
        <v>GED
703 --- 0</v>
      </c>
    </row>
    <row r="491" spans="1:15" x14ac:dyDescent="0.2">
      <c r="A491" s="10">
        <v>481</v>
      </c>
      <c r="B491" s="10" t="s">
        <v>13</v>
      </c>
      <c r="C491" s="10" t="str">
        <f t="shared" si="308"/>
        <v>01:00-02:30</v>
      </c>
      <c r="D491" s="10" t="s">
        <v>60</v>
      </c>
      <c r="E491" s="10">
        <f t="shared" si="305"/>
        <v>115</v>
      </c>
      <c r="F491" s="10">
        <f t="shared" ca="1" si="315"/>
        <v>704</v>
      </c>
      <c r="G491" s="10" t="str">
        <f t="shared" ca="1" si="316"/>
        <v>TE221(L2T2)B</v>
      </c>
      <c r="H491" s="10" t="str">
        <f t="shared" ca="1" si="309"/>
        <v>AG</v>
      </c>
      <c r="I491" s="10" t="str">
        <f t="shared" ca="1" si="310"/>
        <v>(L2T2)B</v>
      </c>
      <c r="J491" s="10" t="str">
        <f t="shared" ca="1" si="311"/>
        <v>Monday01:00-02:30AG</v>
      </c>
      <c r="K491" s="10" t="str">
        <f t="shared" ca="1" si="312"/>
        <v>Monday01:00-02:30(L2T2)B</v>
      </c>
      <c r="L491" s="14">
        <f t="shared" ca="1" si="297"/>
        <v>1</v>
      </c>
      <c r="M491" s="19" t="str">
        <f t="shared" ca="1" si="313"/>
        <v>L2T2</v>
      </c>
      <c r="N491" s="19"/>
      <c r="O491" s="19" t="str">
        <f t="shared" ca="1" si="314"/>
        <v>TE221(L2T2)B
704 --- AG</v>
      </c>
    </row>
    <row r="492" spans="1:15" x14ac:dyDescent="0.2">
      <c r="A492" s="10">
        <v>482</v>
      </c>
      <c r="B492" s="10" t="s">
        <v>13</v>
      </c>
      <c r="C492" s="10" t="str">
        <f t="shared" si="308"/>
        <v>01:00-02:30</v>
      </c>
      <c r="D492" s="10" t="s">
        <v>60</v>
      </c>
      <c r="E492" s="10">
        <f t="shared" si="305"/>
        <v>116</v>
      </c>
      <c r="F492" s="10">
        <f t="shared" ca="1" si="315"/>
        <v>705</v>
      </c>
      <c r="G492" s="10" t="str">
        <f t="shared" ca="1" si="316"/>
        <v>TE226(L2T2)A</v>
      </c>
      <c r="H492" s="10" t="str">
        <f t="shared" ca="1" si="309"/>
        <v>MRH</v>
      </c>
      <c r="I492" s="10" t="str">
        <f t="shared" ca="1" si="310"/>
        <v>(L2T2)A</v>
      </c>
      <c r="J492" s="10" t="str">
        <f t="shared" ca="1" si="311"/>
        <v>Monday01:00-02:30MRH</v>
      </c>
      <c r="K492" s="10" t="str">
        <f t="shared" ca="1" si="312"/>
        <v>Monday01:00-02:30(L2T2)A</v>
      </c>
      <c r="L492" s="14">
        <f t="shared" ca="1" si="297"/>
        <v>1</v>
      </c>
      <c r="M492" s="19" t="str">
        <f t="shared" ca="1" si="313"/>
        <v>L2T2</v>
      </c>
      <c r="N492" s="19"/>
      <c r="O492" s="19" t="str">
        <f t="shared" ca="1" si="314"/>
        <v>TE226(L2T2)A
705 --- MRH</v>
      </c>
    </row>
    <row r="493" spans="1:15" x14ac:dyDescent="0.2">
      <c r="A493" s="10">
        <v>483</v>
      </c>
      <c r="B493" s="10" t="s">
        <v>13</v>
      </c>
      <c r="C493" s="10" t="str">
        <f t="shared" si="308"/>
        <v>01:00-02:30</v>
      </c>
      <c r="D493" s="10" t="s">
        <v>60</v>
      </c>
      <c r="E493" s="10">
        <f t="shared" si="305"/>
        <v>117</v>
      </c>
      <c r="F493" s="10">
        <f t="shared" ca="1" si="315"/>
        <v>711</v>
      </c>
      <c r="G493" s="10" t="str">
        <f t="shared" ca="1" si="316"/>
        <v>MKT231(L2T3)</v>
      </c>
      <c r="H493" s="10" t="str">
        <f t="shared" ca="1" si="309"/>
        <v>SC</v>
      </c>
      <c r="I493" s="10" t="str">
        <f t="shared" ca="1" si="310"/>
        <v>(L2T3)</v>
      </c>
      <c r="J493" s="10" t="str">
        <f t="shared" ca="1" si="311"/>
        <v>Monday01:00-02:30SC</v>
      </c>
      <c r="K493" s="10" t="str">
        <f t="shared" ca="1" si="312"/>
        <v>Monday01:00-02:30(L2T3)</v>
      </c>
      <c r="L493" s="14">
        <f t="shared" ca="1" si="297"/>
        <v>1</v>
      </c>
      <c r="M493" s="19" t="str">
        <f t="shared" ca="1" si="313"/>
        <v>L2T3</v>
      </c>
      <c r="N493" s="19"/>
      <c r="O493" s="19" t="str">
        <f t="shared" ca="1" si="314"/>
        <v>MKT231(L2T3)
711 --- SC</v>
      </c>
    </row>
    <row r="494" spans="1:15" x14ac:dyDescent="0.2">
      <c r="A494" s="10">
        <v>484</v>
      </c>
      <c r="B494" s="10" t="s">
        <v>13</v>
      </c>
      <c r="C494" s="10" t="str">
        <f t="shared" si="308"/>
        <v>01:00-02:30</v>
      </c>
      <c r="D494" s="10" t="s">
        <v>60</v>
      </c>
      <c r="E494" s="10">
        <f t="shared" si="305"/>
        <v>118</v>
      </c>
      <c r="F494" s="10">
        <f t="shared" ca="1" si="315"/>
        <v>712</v>
      </c>
      <c r="G494" s="10" t="str">
        <f t="shared" ca="1" si="316"/>
        <v>TE223(L2T2)C</v>
      </c>
      <c r="H494" s="10" t="str">
        <f t="shared" ca="1" si="309"/>
        <v>NI</v>
      </c>
      <c r="I494" s="10" t="str">
        <f t="shared" ca="1" si="310"/>
        <v>(L2T2)C</v>
      </c>
      <c r="J494" s="10" t="str">
        <f t="shared" ca="1" si="311"/>
        <v>Monday01:00-02:30NI</v>
      </c>
      <c r="K494" s="10" t="str">
        <f t="shared" ca="1" si="312"/>
        <v>Monday01:00-02:30(L2T2)C</v>
      </c>
      <c r="L494" s="14">
        <f t="shared" ca="1" si="297"/>
        <v>1</v>
      </c>
      <c r="M494" s="19" t="str">
        <f t="shared" ca="1" si="313"/>
        <v>L2T2</v>
      </c>
      <c r="N494" s="19"/>
      <c r="O494" s="19" t="str">
        <f t="shared" ca="1" si="314"/>
        <v>TE223(L2T2)C
712 --- NI</v>
      </c>
    </row>
    <row r="495" spans="1:15" x14ac:dyDescent="0.2">
      <c r="A495" s="10">
        <v>485</v>
      </c>
      <c r="B495" s="10" t="s">
        <v>13</v>
      </c>
      <c r="C495" s="10" t="str">
        <f t="shared" ref="C495:C506" si="317">LOOKUP(D495,$L$1:$L$6,$K$1:$K$6)</f>
        <v>2:30-04:00</v>
      </c>
      <c r="D495" s="10" t="s">
        <v>61</v>
      </c>
      <c r="E495" s="10">
        <f>E467</f>
        <v>91</v>
      </c>
      <c r="F495" s="10">
        <f ca="1">INDIRECT(CONCATENATE("Sheet1!",CHAR(CODE(D495)),E495),1)</f>
        <v>0</v>
      </c>
      <c r="G495" s="10">
        <f ca="1">INDIRECT(CONCATENATE("Sheet1!",CHAR(CODE(D495)+1),E495),1)</f>
        <v>0</v>
      </c>
      <c r="H495" s="10">
        <f t="shared" ref="H495:H507" ca="1" si="318">INDIRECT(CONCATENATE("Sheet1!",CHAR(CODE(D495)+2),E495),1)</f>
        <v>0</v>
      </c>
      <c r="I495" s="10">
        <f t="shared" ref="I495:I506" ca="1" si="319">IFERROR(MID(G495,SEARCH("(",G495,1),12),G495)</f>
        <v>0</v>
      </c>
      <c r="J495" s="10" t="str">
        <f t="shared" ref="J495:J506" ca="1" si="320">CONCATENATE(B495,C495,H495)</f>
        <v>Monday2:30-04:000</v>
      </c>
      <c r="K495" s="10" t="str">
        <f t="shared" ref="K495:K506" ca="1" si="321">CONCATENATE(B495,C495,I495)</f>
        <v>Monday2:30-04:000</v>
      </c>
      <c r="L495" s="14">
        <f t="shared" ca="1" si="297"/>
        <v>23</v>
      </c>
      <c r="M495" s="19" t="str">
        <f t="shared" ref="M495:M506" ca="1" si="322">IFERROR(MID(I495,2,4),I495)</f>
        <v/>
      </c>
      <c r="N495" s="19"/>
      <c r="O495" s="19" t="str">
        <f t="shared" ref="O495:O506" ca="1" si="323">CONCATENATE(G495,CHAR(10),F495," --- ",H495)</f>
        <v>0
0 --- 0</v>
      </c>
    </row>
    <row r="496" spans="1:15" x14ac:dyDescent="0.2">
      <c r="A496" s="10">
        <v>486</v>
      </c>
      <c r="B496" s="10" t="s">
        <v>13</v>
      </c>
      <c r="C496" s="10" t="str">
        <f t="shared" si="317"/>
        <v>2:30-04:00</v>
      </c>
      <c r="D496" s="10" t="s">
        <v>61</v>
      </c>
      <c r="E496" s="10">
        <f t="shared" ref="E496:E522" si="324">E495+1</f>
        <v>92</v>
      </c>
      <c r="F496" s="10" t="str">
        <f t="shared" ref="F496:F506" ca="1" si="325">INDIRECT(CONCATENATE("Sheet1!",CHAR(CODE(D496)),E496),1)</f>
        <v>L-QC1
709</v>
      </c>
      <c r="G496" s="10">
        <f t="shared" ref="G496:G506" ca="1" si="326">INDIRECT(CONCATENATE("Sheet1!",CHAR(CODE(D496)+1),E496),1)</f>
        <v>0</v>
      </c>
      <c r="H496" s="10">
        <f t="shared" ca="1" si="318"/>
        <v>0</v>
      </c>
      <c r="I496" s="10">
        <f t="shared" ca="1" si="319"/>
        <v>0</v>
      </c>
      <c r="J496" s="10" t="str">
        <f t="shared" ca="1" si="320"/>
        <v>Monday2:30-04:000</v>
      </c>
      <c r="K496" s="10" t="str">
        <f t="shared" ca="1" si="321"/>
        <v>Monday2:30-04:000</v>
      </c>
      <c r="L496" s="14">
        <f t="shared" ca="1" si="297"/>
        <v>23</v>
      </c>
      <c r="M496" s="19" t="str">
        <f t="shared" ca="1" si="322"/>
        <v/>
      </c>
      <c r="N496" s="19"/>
      <c r="O496" s="19" t="str">
        <f t="shared" ca="1" si="323"/>
        <v>0
L-QC1
709 --- 0</v>
      </c>
    </row>
    <row r="497" spans="1:15" x14ac:dyDescent="0.2">
      <c r="A497" s="10">
        <v>487</v>
      </c>
      <c r="B497" s="10" t="s">
        <v>13</v>
      </c>
      <c r="C497" s="10" t="str">
        <f t="shared" si="317"/>
        <v>2:30-04:00</v>
      </c>
      <c r="D497" s="10" t="s">
        <v>61</v>
      </c>
      <c r="E497" s="10">
        <f t="shared" si="324"/>
        <v>93</v>
      </c>
      <c r="F497" s="10" t="str">
        <f t="shared" ca="1" si="325"/>
        <v>L-QC2
708</v>
      </c>
      <c r="G497" s="10">
        <f t="shared" ca="1" si="326"/>
        <v>0</v>
      </c>
      <c r="H497" s="10">
        <f t="shared" ca="1" si="318"/>
        <v>0</v>
      </c>
      <c r="I497" s="10">
        <f t="shared" ca="1" si="319"/>
        <v>0</v>
      </c>
      <c r="J497" s="10" t="str">
        <f t="shared" ca="1" si="320"/>
        <v>Monday2:30-04:000</v>
      </c>
      <c r="K497" s="10" t="str">
        <f t="shared" ca="1" si="321"/>
        <v>Monday2:30-04:000</v>
      </c>
      <c r="L497" s="14">
        <f t="shared" ca="1" si="297"/>
        <v>23</v>
      </c>
      <c r="M497" s="19" t="str">
        <f t="shared" ca="1" si="322"/>
        <v/>
      </c>
      <c r="N497" s="19"/>
      <c r="O497" s="19" t="str">
        <f t="shared" ca="1" si="323"/>
        <v>0
L-QC2
708 --- 0</v>
      </c>
    </row>
    <row r="498" spans="1:15" x14ac:dyDescent="0.2">
      <c r="A498" s="10">
        <v>488</v>
      </c>
      <c r="B498" s="10" t="s">
        <v>13</v>
      </c>
      <c r="C498" s="10" t="str">
        <f t="shared" si="317"/>
        <v>2:30-04:00</v>
      </c>
      <c r="D498" s="10" t="s">
        <v>61</v>
      </c>
      <c r="E498" s="10">
        <f t="shared" si="324"/>
        <v>94</v>
      </c>
      <c r="F498" s="10" t="str">
        <f t="shared" ca="1" si="325"/>
        <v>L-Elec 505</v>
      </c>
      <c r="G498" s="10">
        <f t="shared" ca="1" si="326"/>
        <v>0</v>
      </c>
      <c r="H498" s="10">
        <f t="shared" ca="1" si="318"/>
        <v>0</v>
      </c>
      <c r="I498" s="10">
        <f t="shared" ca="1" si="319"/>
        <v>0</v>
      </c>
      <c r="J498" s="10" t="str">
        <f t="shared" ca="1" si="320"/>
        <v>Monday2:30-04:000</v>
      </c>
      <c r="K498" s="10" t="str">
        <f t="shared" ca="1" si="321"/>
        <v>Monday2:30-04:000</v>
      </c>
      <c r="L498" s="14">
        <f t="shared" ca="1" si="297"/>
        <v>23</v>
      </c>
      <c r="M498" s="19" t="str">
        <f t="shared" ca="1" si="322"/>
        <v/>
      </c>
      <c r="N498" s="19"/>
      <c r="O498" s="19" t="str">
        <f t="shared" ca="1" si="323"/>
        <v>0
L-Elec 505 --- 0</v>
      </c>
    </row>
    <row r="499" spans="1:15" x14ac:dyDescent="0.2">
      <c r="A499" s="10">
        <v>489</v>
      </c>
      <c r="B499" s="10" t="s">
        <v>13</v>
      </c>
      <c r="C499" s="10" t="str">
        <f t="shared" si="317"/>
        <v>2:30-04:00</v>
      </c>
      <c r="D499" s="10" t="s">
        <v>61</v>
      </c>
      <c r="E499" s="10">
        <f t="shared" si="324"/>
        <v>95</v>
      </c>
      <c r="F499" s="10">
        <f t="shared" ca="1" si="325"/>
        <v>501</v>
      </c>
      <c r="G499" s="10">
        <f t="shared" ca="1" si="326"/>
        <v>0</v>
      </c>
      <c r="H499" s="10">
        <f t="shared" ca="1" si="318"/>
        <v>0</v>
      </c>
      <c r="I499" s="10">
        <f t="shared" ca="1" si="319"/>
        <v>0</v>
      </c>
      <c r="J499" s="10" t="str">
        <f t="shared" ca="1" si="320"/>
        <v>Monday2:30-04:000</v>
      </c>
      <c r="K499" s="10" t="str">
        <f t="shared" ca="1" si="321"/>
        <v>Monday2:30-04:000</v>
      </c>
      <c r="L499" s="14">
        <f t="shared" ca="1" si="297"/>
        <v>23</v>
      </c>
      <c r="M499" s="19" t="str">
        <f t="shared" ca="1" si="322"/>
        <v/>
      </c>
      <c r="N499" s="19"/>
      <c r="O499" s="19" t="str">
        <f t="shared" ca="1" si="323"/>
        <v>0
501 --- 0</v>
      </c>
    </row>
    <row r="500" spans="1:15" x14ac:dyDescent="0.2">
      <c r="A500" s="10">
        <v>490</v>
      </c>
      <c r="B500" s="10" t="s">
        <v>13</v>
      </c>
      <c r="C500" s="10" t="str">
        <f t="shared" si="317"/>
        <v>2:30-04:00</v>
      </c>
      <c r="D500" s="10" t="s">
        <v>61</v>
      </c>
      <c r="E500" s="10">
        <f t="shared" si="324"/>
        <v>96</v>
      </c>
      <c r="F500" s="10">
        <f t="shared" ca="1" si="325"/>
        <v>502</v>
      </c>
      <c r="G500" s="10">
        <f t="shared" ca="1" si="326"/>
        <v>0</v>
      </c>
      <c r="H500" s="10">
        <f t="shared" ca="1" si="318"/>
        <v>0</v>
      </c>
      <c r="I500" s="10">
        <f t="shared" ca="1" si="319"/>
        <v>0</v>
      </c>
      <c r="J500" s="10" t="str">
        <f t="shared" ca="1" si="320"/>
        <v>Monday2:30-04:000</v>
      </c>
      <c r="K500" s="10" t="str">
        <f t="shared" ca="1" si="321"/>
        <v>Monday2:30-04:000</v>
      </c>
      <c r="L500" s="14">
        <f t="shared" ca="1" si="297"/>
        <v>23</v>
      </c>
      <c r="M500" s="19" t="str">
        <f t="shared" ca="1" si="322"/>
        <v/>
      </c>
      <c r="N500" s="19"/>
      <c r="O500" s="19" t="str">
        <f t="shared" ca="1" si="323"/>
        <v>0
502 --- 0</v>
      </c>
    </row>
    <row r="501" spans="1:15" x14ac:dyDescent="0.2">
      <c r="A501" s="10">
        <v>491</v>
      </c>
      <c r="B501" s="10" t="s">
        <v>13</v>
      </c>
      <c r="C501" s="10" t="str">
        <f t="shared" si="317"/>
        <v>2:30-04:00</v>
      </c>
      <c r="D501" s="10" t="s">
        <v>61</v>
      </c>
      <c r="E501" s="10">
        <f t="shared" si="324"/>
        <v>97</v>
      </c>
      <c r="F501" s="10" t="str">
        <f t="shared" ca="1" si="325"/>
        <v>L-Chem</v>
      </c>
      <c r="G501" s="10">
        <f t="shared" ca="1" si="326"/>
        <v>0</v>
      </c>
      <c r="H501" s="10">
        <f t="shared" ca="1" si="318"/>
        <v>0</v>
      </c>
      <c r="I501" s="10">
        <f t="shared" ca="1" si="319"/>
        <v>0</v>
      </c>
      <c r="J501" s="10" t="str">
        <f t="shared" ca="1" si="320"/>
        <v>Monday2:30-04:000</v>
      </c>
      <c r="K501" s="10" t="str">
        <f t="shared" ca="1" si="321"/>
        <v>Monday2:30-04:000</v>
      </c>
      <c r="L501" s="14">
        <f t="shared" ca="1" si="297"/>
        <v>23</v>
      </c>
      <c r="M501" s="19" t="str">
        <f t="shared" ca="1" si="322"/>
        <v/>
      </c>
      <c r="N501" s="19"/>
      <c r="O501" s="19" t="str">
        <f t="shared" ca="1" si="323"/>
        <v>0
L-Chem --- 0</v>
      </c>
    </row>
    <row r="502" spans="1:15" x14ac:dyDescent="0.2">
      <c r="A502" s="10">
        <v>492</v>
      </c>
      <c r="B502" s="10" t="s">
        <v>13</v>
      </c>
      <c r="C502" s="10" t="str">
        <f t="shared" si="317"/>
        <v>2:30-04:00</v>
      </c>
      <c r="D502" s="10" t="s">
        <v>61</v>
      </c>
      <c r="E502" s="10">
        <f t="shared" si="324"/>
        <v>98</v>
      </c>
      <c r="F502" s="10" t="str">
        <f t="shared" ca="1" si="325"/>
        <v>L-Chem</v>
      </c>
      <c r="G502" s="10">
        <f t="shared" ca="1" si="326"/>
        <v>0</v>
      </c>
      <c r="H502" s="10">
        <f t="shared" ca="1" si="318"/>
        <v>0</v>
      </c>
      <c r="I502" s="10">
        <f t="shared" ca="1" si="319"/>
        <v>0</v>
      </c>
      <c r="J502" s="10" t="str">
        <f t="shared" ca="1" si="320"/>
        <v>Monday2:30-04:000</v>
      </c>
      <c r="K502" s="10" t="str">
        <f t="shared" ca="1" si="321"/>
        <v>Monday2:30-04:000</v>
      </c>
      <c r="L502" s="14">
        <f t="shared" ca="1" si="297"/>
        <v>23</v>
      </c>
      <c r="M502" s="19" t="str">
        <f t="shared" ca="1" si="322"/>
        <v/>
      </c>
      <c r="N502" s="19"/>
      <c r="O502" s="19" t="str">
        <f t="shared" ca="1" si="323"/>
        <v>0
L-Chem --- 0</v>
      </c>
    </row>
    <row r="503" spans="1:15" x14ac:dyDescent="0.2">
      <c r="A503" s="10">
        <v>493</v>
      </c>
      <c r="B503" s="10" t="s">
        <v>13</v>
      </c>
      <c r="C503" s="10" t="str">
        <f t="shared" si="317"/>
        <v>2:30-04:00</v>
      </c>
      <c r="D503" s="10" t="s">
        <v>61</v>
      </c>
      <c r="E503" s="10">
        <f t="shared" si="324"/>
        <v>99</v>
      </c>
      <c r="F503" s="10" t="str">
        <f t="shared" ca="1" si="325"/>
        <v>L-QC2
708</v>
      </c>
      <c r="G503" s="10">
        <f t="shared" ca="1" si="326"/>
        <v>0</v>
      </c>
      <c r="H503" s="10">
        <f t="shared" ca="1" si="318"/>
        <v>0</v>
      </c>
      <c r="I503" s="10">
        <f t="shared" ca="1" si="319"/>
        <v>0</v>
      </c>
      <c r="J503" s="10" t="str">
        <f t="shared" ca="1" si="320"/>
        <v>Monday2:30-04:000</v>
      </c>
      <c r="K503" s="10" t="str">
        <f t="shared" ca="1" si="321"/>
        <v>Monday2:30-04:000</v>
      </c>
      <c r="L503" s="14">
        <f t="shared" ca="1" si="297"/>
        <v>23</v>
      </c>
      <c r="M503" s="19" t="str">
        <f t="shared" ca="1" si="322"/>
        <v/>
      </c>
      <c r="N503" s="19"/>
      <c r="O503" s="19" t="str">
        <f t="shared" ca="1" si="323"/>
        <v>0
L-QC2
708 --- 0</v>
      </c>
    </row>
    <row r="504" spans="1:15" x14ac:dyDescent="0.2">
      <c r="A504" s="10">
        <v>494</v>
      </c>
      <c r="B504" s="10" t="s">
        <v>13</v>
      </c>
      <c r="C504" s="10" t="str">
        <f t="shared" si="317"/>
        <v>2:30-04:00</v>
      </c>
      <c r="D504" s="10" t="s">
        <v>61</v>
      </c>
      <c r="E504" s="10">
        <f t="shared" si="324"/>
        <v>100</v>
      </c>
      <c r="F504" s="10">
        <f t="shared" ca="1" si="325"/>
        <v>0</v>
      </c>
      <c r="G504" s="10">
        <f t="shared" ca="1" si="326"/>
        <v>0</v>
      </c>
      <c r="H504" s="10">
        <f t="shared" ca="1" si="318"/>
        <v>0</v>
      </c>
      <c r="I504" s="10">
        <f t="shared" ca="1" si="319"/>
        <v>0</v>
      </c>
      <c r="J504" s="10" t="str">
        <f t="shared" ca="1" si="320"/>
        <v>Monday2:30-04:000</v>
      </c>
      <c r="K504" s="10" t="str">
        <f t="shared" ca="1" si="321"/>
        <v>Monday2:30-04:000</v>
      </c>
      <c r="L504" s="14">
        <f t="shared" ca="1" si="297"/>
        <v>23</v>
      </c>
      <c r="M504" s="19" t="str">
        <f t="shared" ca="1" si="322"/>
        <v/>
      </c>
      <c r="N504" s="19"/>
      <c r="O504" s="19" t="str">
        <f t="shared" ca="1" si="323"/>
        <v>0
0 --- 0</v>
      </c>
    </row>
    <row r="505" spans="1:15" x14ac:dyDescent="0.2">
      <c r="A505" s="10">
        <v>495</v>
      </c>
      <c r="B505" s="10" t="s">
        <v>13</v>
      </c>
      <c r="C505" s="10" t="str">
        <f t="shared" si="317"/>
        <v>2:30-04:00</v>
      </c>
      <c r="D505" s="10" t="s">
        <v>61</v>
      </c>
      <c r="E505" s="10">
        <f t="shared" si="324"/>
        <v>101</v>
      </c>
      <c r="F505" s="10">
        <f t="shared" ca="1" si="325"/>
        <v>0</v>
      </c>
      <c r="G505" s="10">
        <f t="shared" ca="1" si="326"/>
        <v>0</v>
      </c>
      <c r="H505" s="10">
        <f t="shared" ca="1" si="318"/>
        <v>0</v>
      </c>
      <c r="I505" s="10">
        <f t="shared" ca="1" si="319"/>
        <v>0</v>
      </c>
      <c r="J505" s="10" t="str">
        <f t="shared" ca="1" si="320"/>
        <v>Monday2:30-04:000</v>
      </c>
      <c r="K505" s="10" t="str">
        <f t="shared" ca="1" si="321"/>
        <v>Monday2:30-04:000</v>
      </c>
      <c r="L505" s="14">
        <f t="shared" ca="1" si="297"/>
        <v>23</v>
      </c>
      <c r="M505" s="19" t="str">
        <f t="shared" ca="1" si="322"/>
        <v/>
      </c>
      <c r="N505" s="19"/>
      <c r="O505" s="19" t="str">
        <f t="shared" ca="1" si="323"/>
        <v>0
0 --- 0</v>
      </c>
    </row>
    <row r="506" spans="1:15" x14ac:dyDescent="0.2">
      <c r="A506" s="10">
        <v>496</v>
      </c>
      <c r="B506" s="10" t="s">
        <v>13</v>
      </c>
      <c r="C506" s="10" t="str">
        <f t="shared" si="317"/>
        <v>2:30-04:00</v>
      </c>
      <c r="D506" s="10" t="s">
        <v>61</v>
      </c>
      <c r="E506" s="10">
        <f t="shared" si="324"/>
        <v>102</v>
      </c>
      <c r="F506" s="10">
        <f t="shared" ca="1" si="325"/>
        <v>0</v>
      </c>
      <c r="G506" s="10">
        <f t="shared" ca="1" si="326"/>
        <v>0</v>
      </c>
      <c r="H506" s="10">
        <f t="shared" ca="1" si="318"/>
        <v>0</v>
      </c>
      <c r="I506" s="10">
        <f t="shared" ca="1" si="319"/>
        <v>0</v>
      </c>
      <c r="J506" s="10" t="str">
        <f t="shared" ca="1" si="320"/>
        <v>Monday2:30-04:000</v>
      </c>
      <c r="K506" s="10" t="str">
        <f t="shared" ca="1" si="321"/>
        <v>Monday2:30-04:000</v>
      </c>
      <c r="L506" s="14">
        <f t="shared" ca="1" si="297"/>
        <v>23</v>
      </c>
      <c r="M506" s="19" t="str">
        <f t="shared" ca="1" si="322"/>
        <v/>
      </c>
      <c r="N506" s="19"/>
      <c r="O506" s="19" t="str">
        <f t="shared" ca="1" si="323"/>
        <v>0
0 --- 0</v>
      </c>
    </row>
    <row r="507" spans="1:15" x14ac:dyDescent="0.2">
      <c r="A507" s="10">
        <v>497</v>
      </c>
      <c r="B507" s="10" t="s">
        <v>13</v>
      </c>
      <c r="C507" s="10" t="str">
        <f t="shared" ref="C507:C522" si="327">LOOKUP(D507,$L$1:$L$6,$K$1:$K$6)</f>
        <v>2:30-04:00</v>
      </c>
      <c r="D507" s="10" t="s">
        <v>61</v>
      </c>
      <c r="E507" s="10">
        <f t="shared" si="324"/>
        <v>103</v>
      </c>
      <c r="F507" s="10">
        <f t="shared" ref="F507:F522" ca="1" si="328">INDIRECT(CONCATENATE("Sheet1!",CHAR(CODE(D507)),E507),1)</f>
        <v>0</v>
      </c>
      <c r="G507" s="10">
        <f t="shared" ref="G507:G522" ca="1" si="329">INDIRECT(CONCATENATE("Sheet1!",CHAR(CODE(D507)+1),E507),1)</f>
        <v>0</v>
      </c>
      <c r="H507" s="10">
        <f t="shared" ca="1" si="318"/>
        <v>0</v>
      </c>
      <c r="I507" s="10">
        <f t="shared" ref="I507:I522" ca="1" si="330">IFERROR(MID(G507,SEARCH("(",G507,1),12),G507)</f>
        <v>0</v>
      </c>
      <c r="J507" s="10" t="str">
        <f t="shared" ref="J507:J522" ca="1" si="331">CONCATENATE(B507,C507,H507)</f>
        <v>Monday2:30-04:000</v>
      </c>
      <c r="K507" s="10" t="str">
        <f t="shared" ref="K507:K522" ca="1" si="332">CONCATENATE(B507,C507,I507)</f>
        <v>Monday2:30-04:000</v>
      </c>
      <c r="L507" s="14">
        <f t="shared" ca="1" si="297"/>
        <v>23</v>
      </c>
      <c r="M507" s="19" t="str">
        <f t="shared" ref="M507:M522" ca="1" si="333">IFERROR(MID(I507,2,4),I507)</f>
        <v/>
      </c>
      <c r="N507" s="19"/>
      <c r="O507" s="19" t="str">
        <f t="shared" ref="O507:O522" ca="1" si="334">CONCATENATE(G507,CHAR(10),F507," --- ",H507)</f>
        <v>0
0 --- 0</v>
      </c>
    </row>
    <row r="508" spans="1:15" x14ac:dyDescent="0.2">
      <c r="A508" s="10">
        <v>498</v>
      </c>
      <c r="B508" s="10" t="s">
        <v>13</v>
      </c>
      <c r="C508" s="10" t="str">
        <f t="shared" si="327"/>
        <v>2:30-04:00</v>
      </c>
      <c r="D508" s="10" t="s">
        <v>61</v>
      </c>
      <c r="E508" s="10">
        <f t="shared" si="324"/>
        <v>104</v>
      </c>
      <c r="F508" s="10">
        <f t="shared" ca="1" si="328"/>
        <v>0</v>
      </c>
      <c r="G508" s="10">
        <f t="shared" ca="1" si="329"/>
        <v>0</v>
      </c>
      <c r="H508" s="10">
        <f t="shared" ref="H508:H517" ca="1" si="335">INDIRECT(CONCATENATE("Sheet1!",CHAR(CODE(D508)+5),E508),1)</f>
        <v>0</v>
      </c>
      <c r="I508" s="10">
        <f t="shared" ca="1" si="330"/>
        <v>0</v>
      </c>
      <c r="J508" s="10" t="str">
        <f t="shared" ca="1" si="331"/>
        <v>Monday2:30-04:000</v>
      </c>
      <c r="K508" s="10" t="str">
        <f t="shared" ca="1" si="332"/>
        <v>Monday2:30-04:000</v>
      </c>
      <c r="L508" s="14">
        <f t="shared" ca="1" si="297"/>
        <v>23</v>
      </c>
      <c r="M508" s="19" t="str">
        <f t="shared" ca="1" si="333"/>
        <v/>
      </c>
      <c r="N508" s="19"/>
      <c r="O508" s="19" t="str">
        <f t="shared" ca="1" si="334"/>
        <v>0
0 --- 0</v>
      </c>
    </row>
    <row r="509" spans="1:15" x14ac:dyDescent="0.2">
      <c r="A509" s="10">
        <v>499</v>
      </c>
      <c r="B509" s="10" t="s">
        <v>13</v>
      </c>
      <c r="C509" s="10" t="str">
        <f t="shared" si="327"/>
        <v>2:30-04:00</v>
      </c>
      <c r="D509" s="10" t="s">
        <v>61</v>
      </c>
      <c r="E509" s="10">
        <f t="shared" si="324"/>
        <v>105</v>
      </c>
      <c r="F509" s="10">
        <f t="shared" ca="1" si="328"/>
        <v>0</v>
      </c>
      <c r="G509" s="10">
        <f t="shared" ca="1" si="329"/>
        <v>0</v>
      </c>
      <c r="H509" s="10">
        <f t="shared" ca="1" si="335"/>
        <v>0</v>
      </c>
      <c r="I509" s="10">
        <f t="shared" ca="1" si="330"/>
        <v>0</v>
      </c>
      <c r="J509" s="10" t="str">
        <f t="shared" ca="1" si="331"/>
        <v>Monday2:30-04:000</v>
      </c>
      <c r="K509" s="10" t="str">
        <f t="shared" ca="1" si="332"/>
        <v>Monday2:30-04:000</v>
      </c>
      <c r="L509" s="14">
        <f t="shared" ca="1" si="297"/>
        <v>23</v>
      </c>
      <c r="M509" s="19" t="str">
        <f t="shared" ca="1" si="333"/>
        <v/>
      </c>
      <c r="N509" s="19"/>
      <c r="O509" s="19" t="str">
        <f t="shared" ca="1" si="334"/>
        <v>0
0 --- 0</v>
      </c>
    </row>
    <row r="510" spans="1:15" x14ac:dyDescent="0.2">
      <c r="A510" s="10">
        <v>500</v>
      </c>
      <c r="B510" s="10" t="s">
        <v>13</v>
      </c>
      <c r="C510" s="10" t="str">
        <f t="shared" si="327"/>
        <v>2:30-04:00</v>
      </c>
      <c r="D510" s="10" t="s">
        <v>61</v>
      </c>
      <c r="E510" s="10">
        <f t="shared" si="324"/>
        <v>106</v>
      </c>
      <c r="F510" s="10">
        <f t="shared" ca="1" si="328"/>
        <v>0</v>
      </c>
      <c r="G510" s="10">
        <f t="shared" ca="1" si="329"/>
        <v>0</v>
      </c>
      <c r="H510" s="10">
        <f t="shared" ca="1" si="335"/>
        <v>0</v>
      </c>
      <c r="I510" s="10">
        <f t="shared" ca="1" si="330"/>
        <v>0</v>
      </c>
      <c r="J510" s="10" t="str">
        <f t="shared" ca="1" si="331"/>
        <v>Monday2:30-04:000</v>
      </c>
      <c r="K510" s="10" t="str">
        <f t="shared" ca="1" si="332"/>
        <v>Monday2:30-04:000</v>
      </c>
      <c r="L510" s="14">
        <f t="shared" ca="1" si="297"/>
        <v>23</v>
      </c>
      <c r="M510" s="19" t="str">
        <f t="shared" ca="1" si="333"/>
        <v/>
      </c>
      <c r="N510" s="19"/>
      <c r="O510" s="19" t="str">
        <f t="shared" ca="1" si="334"/>
        <v>0
0 --- 0</v>
      </c>
    </row>
    <row r="511" spans="1:15" x14ac:dyDescent="0.2">
      <c r="A511" s="10">
        <v>501</v>
      </c>
      <c r="B511" s="10" t="s">
        <v>13</v>
      </c>
      <c r="C511" s="10" t="str">
        <f t="shared" si="327"/>
        <v>2:30-04:00</v>
      </c>
      <c r="D511" s="10" t="s">
        <v>61</v>
      </c>
      <c r="E511" s="10">
        <f t="shared" si="324"/>
        <v>107</v>
      </c>
      <c r="F511" s="10">
        <f t="shared" ca="1" si="328"/>
        <v>0</v>
      </c>
      <c r="G511" s="10">
        <f t="shared" ca="1" si="329"/>
        <v>0</v>
      </c>
      <c r="H511" s="10">
        <f t="shared" ca="1" si="335"/>
        <v>0</v>
      </c>
      <c r="I511" s="10">
        <f t="shared" ca="1" si="330"/>
        <v>0</v>
      </c>
      <c r="J511" s="10" t="str">
        <f t="shared" ca="1" si="331"/>
        <v>Monday2:30-04:000</v>
      </c>
      <c r="K511" s="10" t="str">
        <f t="shared" ca="1" si="332"/>
        <v>Monday2:30-04:000</v>
      </c>
      <c r="L511" s="14">
        <f t="shared" ca="1" si="297"/>
        <v>23</v>
      </c>
      <c r="M511" s="19" t="str">
        <f t="shared" ca="1" si="333"/>
        <v/>
      </c>
      <c r="N511" s="19"/>
      <c r="O511" s="19" t="str">
        <f t="shared" ca="1" si="334"/>
        <v>0
0 --- 0</v>
      </c>
    </row>
    <row r="512" spans="1:15" x14ac:dyDescent="0.2">
      <c r="A512" s="10">
        <v>502</v>
      </c>
      <c r="B512" s="10" t="s">
        <v>13</v>
      </c>
      <c r="C512" s="10" t="str">
        <f t="shared" si="327"/>
        <v>2:30-04:00</v>
      </c>
      <c r="D512" s="10" t="s">
        <v>61</v>
      </c>
      <c r="E512" s="10">
        <f t="shared" si="324"/>
        <v>108</v>
      </c>
      <c r="F512" s="10">
        <f t="shared" ca="1" si="328"/>
        <v>0</v>
      </c>
      <c r="G512" s="10">
        <f t="shared" ca="1" si="329"/>
        <v>0</v>
      </c>
      <c r="H512" s="10">
        <f t="shared" ca="1" si="335"/>
        <v>0</v>
      </c>
      <c r="I512" s="10">
        <f t="shared" ca="1" si="330"/>
        <v>0</v>
      </c>
      <c r="J512" s="10" t="str">
        <f t="shared" ca="1" si="331"/>
        <v>Monday2:30-04:000</v>
      </c>
      <c r="K512" s="10" t="str">
        <f t="shared" ca="1" si="332"/>
        <v>Monday2:30-04:000</v>
      </c>
      <c r="L512" s="14">
        <f t="shared" ca="1" si="297"/>
        <v>23</v>
      </c>
      <c r="M512" s="19" t="str">
        <f t="shared" ca="1" si="333"/>
        <v/>
      </c>
      <c r="N512" s="19"/>
      <c r="O512" s="19" t="str">
        <f t="shared" ca="1" si="334"/>
        <v>0
0 --- 0</v>
      </c>
    </row>
    <row r="513" spans="1:15" x14ac:dyDescent="0.2">
      <c r="A513" s="10">
        <v>503</v>
      </c>
      <c r="B513" s="10" t="s">
        <v>13</v>
      </c>
      <c r="C513" s="10" t="str">
        <f t="shared" si="327"/>
        <v>2:30-04:00</v>
      </c>
      <c r="D513" s="10" t="s">
        <v>61</v>
      </c>
      <c r="E513" s="10">
        <f t="shared" si="324"/>
        <v>109</v>
      </c>
      <c r="F513" s="10">
        <f t="shared" ca="1" si="328"/>
        <v>0</v>
      </c>
      <c r="G513" s="10">
        <f t="shared" ca="1" si="329"/>
        <v>0</v>
      </c>
      <c r="H513" s="10">
        <f t="shared" ca="1" si="335"/>
        <v>0</v>
      </c>
      <c r="I513" s="10">
        <f t="shared" ca="1" si="330"/>
        <v>0</v>
      </c>
      <c r="J513" s="10" t="str">
        <f t="shared" ca="1" si="331"/>
        <v>Monday2:30-04:000</v>
      </c>
      <c r="K513" s="10" t="str">
        <f t="shared" ca="1" si="332"/>
        <v>Monday2:30-04:000</v>
      </c>
      <c r="L513" s="14">
        <f t="shared" ca="1" si="297"/>
        <v>23</v>
      </c>
      <c r="M513" s="19" t="str">
        <f t="shared" ca="1" si="333"/>
        <v/>
      </c>
      <c r="N513" s="19"/>
      <c r="O513" s="19" t="str">
        <f t="shared" ca="1" si="334"/>
        <v>0
0 --- 0</v>
      </c>
    </row>
    <row r="514" spans="1:15" x14ac:dyDescent="0.2">
      <c r="A514" s="10">
        <v>504</v>
      </c>
      <c r="B514" s="10" t="s">
        <v>13</v>
      </c>
      <c r="C514" s="10" t="str">
        <f t="shared" si="327"/>
        <v>2:30-04:00</v>
      </c>
      <c r="D514" s="10" t="s">
        <v>61</v>
      </c>
      <c r="E514" s="10">
        <f t="shared" si="324"/>
        <v>110</v>
      </c>
      <c r="F514" s="10" t="str">
        <f t="shared" ca="1" si="328"/>
        <v>2:30-04:00</v>
      </c>
      <c r="G514" s="10">
        <f t="shared" ca="1" si="329"/>
        <v>0</v>
      </c>
      <c r="H514" s="10">
        <f t="shared" ca="1" si="335"/>
        <v>0</v>
      </c>
      <c r="I514" s="10">
        <f t="shared" ca="1" si="330"/>
        <v>0</v>
      </c>
      <c r="J514" s="10" t="str">
        <f t="shared" ca="1" si="331"/>
        <v>Monday2:30-04:000</v>
      </c>
      <c r="K514" s="10" t="str">
        <f t="shared" ca="1" si="332"/>
        <v>Monday2:30-04:000</v>
      </c>
      <c r="L514" s="14">
        <f t="shared" ca="1" si="297"/>
        <v>23</v>
      </c>
      <c r="M514" s="19" t="str">
        <f t="shared" ca="1" si="333"/>
        <v/>
      </c>
      <c r="N514" s="19"/>
      <c r="O514" s="19" t="str">
        <f t="shared" ca="1" si="334"/>
        <v>0
2:30-04:00 --- 0</v>
      </c>
    </row>
    <row r="515" spans="1:15" x14ac:dyDescent="0.2">
      <c r="A515" s="10">
        <v>505</v>
      </c>
      <c r="B515" s="10" t="s">
        <v>13</v>
      </c>
      <c r="C515" s="10" t="str">
        <f t="shared" si="327"/>
        <v>2:30-04:00</v>
      </c>
      <c r="D515" s="10" t="s">
        <v>61</v>
      </c>
      <c r="E515" s="10">
        <f t="shared" si="324"/>
        <v>111</v>
      </c>
      <c r="F515" s="10" t="str">
        <f t="shared" ca="1" si="328"/>
        <v>Class</v>
      </c>
      <c r="G515" s="10" t="str">
        <f t="shared" ca="1" si="329"/>
        <v>Course</v>
      </c>
      <c r="H515" s="10">
        <f t="shared" ca="1" si="335"/>
        <v>0</v>
      </c>
      <c r="I515" s="10" t="str">
        <f t="shared" ca="1" si="330"/>
        <v>Course</v>
      </c>
      <c r="J515" s="10" t="str">
        <f t="shared" ca="1" si="331"/>
        <v>Monday2:30-04:000</v>
      </c>
      <c r="K515" s="10" t="str">
        <f t="shared" ca="1" si="332"/>
        <v>Monday2:30-04:00Course</v>
      </c>
      <c r="L515" s="14">
        <f t="shared" ca="1" si="297"/>
        <v>23</v>
      </c>
      <c r="M515" s="19" t="str">
        <f t="shared" ca="1" si="333"/>
        <v>ours</v>
      </c>
      <c r="N515" s="19"/>
      <c r="O515" s="19" t="str">
        <f t="shared" ca="1" si="334"/>
        <v>Course
Class --- 0</v>
      </c>
    </row>
    <row r="516" spans="1:15" x14ac:dyDescent="0.2">
      <c r="A516" s="10">
        <v>506</v>
      </c>
      <c r="B516" s="10" t="s">
        <v>13</v>
      </c>
      <c r="C516" s="10" t="str">
        <f t="shared" si="327"/>
        <v>2:30-04:00</v>
      </c>
      <c r="D516" s="10" t="s">
        <v>61</v>
      </c>
      <c r="E516" s="10">
        <f t="shared" si="324"/>
        <v>112</v>
      </c>
      <c r="F516" s="10">
        <f t="shared" ca="1" si="328"/>
        <v>701</v>
      </c>
      <c r="G516" s="10" t="str">
        <f t="shared" ca="1" si="329"/>
        <v>xxxxxxxxxxxxxxxxxxxxxx</v>
      </c>
      <c r="H516" s="10">
        <f t="shared" ca="1" si="335"/>
        <v>0</v>
      </c>
      <c r="I516" s="10" t="str">
        <f t="shared" ca="1" si="330"/>
        <v>xxxxxxxxxxxxxxxxxxxxxx</v>
      </c>
      <c r="J516" s="10" t="str">
        <f t="shared" ca="1" si="331"/>
        <v>Monday2:30-04:000</v>
      </c>
      <c r="K516" s="10" t="str">
        <f t="shared" ca="1" si="332"/>
        <v>Monday2:30-04:00xxxxxxxxxxxxxxxxxxxxxx</v>
      </c>
      <c r="L516" s="14">
        <f t="shared" ca="1" si="297"/>
        <v>23</v>
      </c>
      <c r="M516" s="19" t="str">
        <f t="shared" ca="1" si="333"/>
        <v>xxxx</v>
      </c>
      <c r="N516" s="19"/>
      <c r="O516" s="19" t="str">
        <f t="shared" ca="1" si="334"/>
        <v>xxxxxxxxxxxxxxxxxxxxxx
701 --- 0</v>
      </c>
    </row>
    <row r="517" spans="1:15" x14ac:dyDescent="0.2">
      <c r="A517" s="10">
        <v>507</v>
      </c>
      <c r="B517" s="10" t="s">
        <v>13</v>
      </c>
      <c r="C517" s="10" t="str">
        <f t="shared" si="327"/>
        <v>2:30-04:00</v>
      </c>
      <c r="D517" s="10" t="s">
        <v>61</v>
      </c>
      <c r="E517" s="10">
        <f t="shared" si="324"/>
        <v>113</v>
      </c>
      <c r="F517" s="10">
        <f t="shared" ca="1" si="328"/>
        <v>702</v>
      </c>
      <c r="G517" s="10" t="str">
        <f t="shared" ca="1" si="329"/>
        <v>TE4214(L4T2) B app</v>
      </c>
      <c r="H517" s="10" t="str">
        <f t="shared" ca="1" si="335"/>
        <v>AAM</v>
      </c>
      <c r="I517" s="10" t="str">
        <f t="shared" ca="1" si="330"/>
        <v>(L4T2) B app</v>
      </c>
      <c r="J517" s="10" t="str">
        <f t="shared" ca="1" si="331"/>
        <v>Monday2:30-04:00AAM</v>
      </c>
      <c r="K517" s="10" t="str">
        <f t="shared" ca="1" si="332"/>
        <v>Monday2:30-04:00(L4T2) B app</v>
      </c>
      <c r="L517" s="14">
        <f t="shared" ca="1" si="297"/>
        <v>1</v>
      </c>
      <c r="M517" s="19" t="str">
        <f t="shared" ca="1" si="333"/>
        <v>L4T2</v>
      </c>
      <c r="N517" s="19"/>
      <c r="O517" s="19" t="str">
        <f t="shared" ca="1" si="334"/>
        <v>TE4214(L4T2) B app
702 --- AAM</v>
      </c>
    </row>
    <row r="518" spans="1:15" x14ac:dyDescent="0.2">
      <c r="A518" s="10">
        <v>508</v>
      </c>
      <c r="B518" s="10" t="s">
        <v>13</v>
      </c>
      <c r="C518" s="10" t="str">
        <f t="shared" si="327"/>
        <v>2:30-04:00</v>
      </c>
      <c r="D518" s="10" t="s">
        <v>61</v>
      </c>
      <c r="E518" s="10">
        <f t="shared" si="324"/>
        <v>114</v>
      </c>
      <c r="F518" s="10">
        <f t="shared" ca="1" si="328"/>
        <v>703</v>
      </c>
      <c r="G518" s="10" t="str">
        <f t="shared" ca="1" si="329"/>
        <v>GED</v>
      </c>
      <c r="H518" s="10">
        <f ca="1">INDIRECT(CONCATENATE("Sheet1!",CHAR(CODE(D518)+2),E518),1)</f>
        <v>0</v>
      </c>
      <c r="I518" s="10" t="str">
        <f t="shared" ca="1" si="330"/>
        <v>GED</v>
      </c>
      <c r="J518" s="10" t="str">
        <f t="shared" ca="1" si="331"/>
        <v>Monday2:30-04:000</v>
      </c>
      <c r="K518" s="10" t="str">
        <f t="shared" ca="1" si="332"/>
        <v>Monday2:30-04:00GED</v>
      </c>
      <c r="L518" s="14">
        <f t="shared" ca="1" si="297"/>
        <v>23</v>
      </c>
      <c r="M518" s="19" t="str">
        <f t="shared" ca="1" si="333"/>
        <v>ED</v>
      </c>
      <c r="N518" s="19"/>
      <c r="O518" s="19" t="str">
        <f t="shared" ca="1" si="334"/>
        <v>GED
703 --- 0</v>
      </c>
    </row>
    <row r="519" spans="1:15" x14ac:dyDescent="0.2">
      <c r="A519" s="10">
        <v>509</v>
      </c>
      <c r="B519" s="10" t="s">
        <v>13</v>
      </c>
      <c r="C519" s="10" t="str">
        <f t="shared" si="327"/>
        <v>2:30-04:00</v>
      </c>
      <c r="D519" s="10" t="s">
        <v>61</v>
      </c>
      <c r="E519" s="10">
        <f t="shared" si="324"/>
        <v>115</v>
      </c>
      <c r="F519" s="10">
        <f t="shared" ca="1" si="328"/>
        <v>704</v>
      </c>
      <c r="G519" s="10" t="str">
        <f t="shared" ca="1" si="329"/>
        <v>TE4110(L4T1) A</v>
      </c>
      <c r="H519" s="10" t="str">
        <f ca="1">INDIRECT(CONCATENATE("Sheet1!",CHAR(CODE(D519)+2),E519),1)</f>
        <v>SMR</v>
      </c>
      <c r="I519" s="10" t="str">
        <f t="shared" ca="1" si="330"/>
        <v>(L4T1) A</v>
      </c>
      <c r="J519" s="10" t="str">
        <f t="shared" ca="1" si="331"/>
        <v>Monday2:30-04:00SMR</v>
      </c>
      <c r="K519" s="10" t="str">
        <f t="shared" ca="1" si="332"/>
        <v>Monday2:30-04:00(L4T1) A</v>
      </c>
      <c r="L519" s="14">
        <f t="shared" ca="1" si="297"/>
        <v>1</v>
      </c>
      <c r="M519" s="19" t="str">
        <f t="shared" ca="1" si="333"/>
        <v>L4T1</v>
      </c>
      <c r="N519" s="19"/>
      <c r="O519" s="19" t="str">
        <f t="shared" ca="1" si="334"/>
        <v>TE4110(L4T1) A
704 --- SMR</v>
      </c>
    </row>
    <row r="520" spans="1:15" x14ac:dyDescent="0.2">
      <c r="A520" s="10">
        <v>510</v>
      </c>
      <c r="B520" s="10" t="s">
        <v>13</v>
      </c>
      <c r="C520" s="10" t="str">
        <f t="shared" si="327"/>
        <v>2:30-04:00</v>
      </c>
      <c r="D520" s="10" t="s">
        <v>61</v>
      </c>
      <c r="E520" s="10">
        <f t="shared" si="324"/>
        <v>116</v>
      </c>
      <c r="F520" s="10">
        <f t="shared" ca="1" si="328"/>
        <v>705</v>
      </c>
      <c r="G520" s="10" t="str">
        <f t="shared" ca="1" si="329"/>
        <v>TE226(L2T2)C</v>
      </c>
      <c r="H520" s="10" t="str">
        <f ca="1">INDIRECT(CONCATENATE("Sheet1!",CHAR(CODE(D520)+5),E520),1)</f>
        <v>ZU</v>
      </c>
      <c r="I520" s="10" t="str">
        <f t="shared" ca="1" si="330"/>
        <v>(L2T2)C</v>
      </c>
      <c r="J520" s="10" t="str">
        <f t="shared" ca="1" si="331"/>
        <v>Monday2:30-04:00ZU</v>
      </c>
      <c r="K520" s="10" t="str">
        <f t="shared" ca="1" si="332"/>
        <v>Monday2:30-04:00(L2T2)C</v>
      </c>
      <c r="L520" s="14">
        <f t="shared" ca="1" si="297"/>
        <v>1</v>
      </c>
      <c r="M520" s="19" t="str">
        <f t="shared" ca="1" si="333"/>
        <v>L2T2</v>
      </c>
      <c r="N520" s="19"/>
      <c r="O520" s="19" t="str">
        <f t="shared" ca="1" si="334"/>
        <v>TE226(L2T2)C
705 --- ZU</v>
      </c>
    </row>
    <row r="521" spans="1:15" x14ac:dyDescent="0.2">
      <c r="A521" s="10">
        <v>511</v>
      </c>
      <c r="B521" s="10" t="s">
        <v>13</v>
      </c>
      <c r="C521" s="10" t="str">
        <f t="shared" si="327"/>
        <v>2:30-04:00</v>
      </c>
      <c r="D521" s="10" t="s">
        <v>61</v>
      </c>
      <c r="E521" s="10">
        <f t="shared" si="324"/>
        <v>117</v>
      </c>
      <c r="F521" s="10">
        <f t="shared" ca="1" si="328"/>
        <v>711</v>
      </c>
      <c r="G521" s="10" t="str">
        <f t="shared" ca="1" si="329"/>
        <v>TE4211(L4T2) wet</v>
      </c>
      <c r="H521" s="10" t="str">
        <f ca="1">INDIRECT(CONCATENATE("Sheet1!",CHAR(CODE(D521)+5),E521),1)</f>
        <v>NRD</v>
      </c>
      <c r="I521" s="10" t="str">
        <f t="shared" ca="1" si="330"/>
        <v>(L4T2) wet</v>
      </c>
      <c r="J521" s="10" t="str">
        <f t="shared" ca="1" si="331"/>
        <v>Monday2:30-04:00NRD</v>
      </c>
      <c r="K521" s="10" t="str">
        <f t="shared" ca="1" si="332"/>
        <v>Monday2:30-04:00(L4T2) wet</v>
      </c>
      <c r="L521" s="14">
        <f t="shared" ca="1" si="297"/>
        <v>1</v>
      </c>
      <c r="M521" s="19" t="str">
        <f t="shared" ca="1" si="333"/>
        <v>L4T2</v>
      </c>
      <c r="N521" s="19"/>
      <c r="O521" s="19" t="str">
        <f t="shared" ca="1" si="334"/>
        <v>TE4211(L4T2) wet
711 --- NRD</v>
      </c>
    </row>
    <row r="522" spans="1:15" x14ac:dyDescent="0.2">
      <c r="A522" s="10">
        <v>512</v>
      </c>
      <c r="B522" s="10" t="s">
        <v>13</v>
      </c>
      <c r="C522" s="10" t="str">
        <f t="shared" si="327"/>
        <v>2:30-04:00</v>
      </c>
      <c r="D522" s="10" t="s">
        <v>61</v>
      </c>
      <c r="E522" s="10">
        <f t="shared" si="324"/>
        <v>118</v>
      </c>
      <c r="F522" s="10">
        <f t="shared" ca="1" si="328"/>
        <v>712</v>
      </c>
      <c r="G522" s="10" t="str">
        <f t="shared" ca="1" si="329"/>
        <v>AOL101(L2T3)</v>
      </c>
      <c r="H522" s="10" t="str">
        <f ca="1">INDIRECT(CONCATENATE("Sheet1!",CHAR(CODE(D522)+5),E522),1)</f>
        <v>SH</v>
      </c>
      <c r="I522" s="10" t="str">
        <f t="shared" ca="1" si="330"/>
        <v>(L2T3)</v>
      </c>
      <c r="J522" s="10" t="str">
        <f t="shared" ca="1" si="331"/>
        <v>Monday2:30-04:00SH</v>
      </c>
      <c r="K522" s="10" t="str">
        <f t="shared" ca="1" si="332"/>
        <v>Monday2:30-04:00(L2T3)</v>
      </c>
      <c r="L522" s="14">
        <f t="shared" ca="1" si="297"/>
        <v>1</v>
      </c>
      <c r="M522" s="19" t="str">
        <f t="shared" ca="1" si="333"/>
        <v>L2T3</v>
      </c>
      <c r="N522" s="19"/>
      <c r="O522" s="19" t="str">
        <f t="shared" ca="1" si="334"/>
        <v>AOL101(L2T3)
712 --- SH</v>
      </c>
    </row>
    <row r="523" spans="1:15" x14ac:dyDescent="0.2">
      <c r="A523" s="10">
        <v>513</v>
      </c>
      <c r="B523" s="10" t="s">
        <v>13</v>
      </c>
      <c r="C523" s="10" t="str">
        <f t="shared" ref="C523:C534" si="336">LOOKUP(D523,$L$1:$L$6,$K$1:$K$6)</f>
        <v>04:00-05:30</v>
      </c>
      <c r="D523" s="10" t="s">
        <v>62</v>
      </c>
      <c r="E523" s="10">
        <f>E495</f>
        <v>91</v>
      </c>
      <c r="F523" s="10">
        <f ca="1">INDIRECT(CONCATENATE("Sheet1!",CHAR(CODE(D523)-3),E523),1)</f>
        <v>0</v>
      </c>
      <c r="G523" s="10">
        <f ca="1">INDIRECT(CONCATENATE("Sheet1!",CHAR(CODE(D523)-2),E523),1)</f>
        <v>0</v>
      </c>
      <c r="H523" s="10">
        <f ca="1">INDIRECT(CONCATENATE("Sheet1!",CHAR(CODE(D523)+2),E523),1)</f>
        <v>0</v>
      </c>
      <c r="I523" s="10">
        <f t="shared" ref="I523:I534" ca="1" si="337">IFERROR(MID(G523,SEARCH("(",G523,1),12),G523)</f>
        <v>0</v>
      </c>
      <c r="J523" s="10" t="str">
        <f t="shared" ref="J523:J534" ca="1" si="338">CONCATENATE(B523,C523,H523)</f>
        <v>Monday04:00-05:300</v>
      </c>
      <c r="K523" s="10" t="str">
        <f t="shared" ref="K523:K534" ca="1" si="339">CONCATENATE(B523,C523,I523)</f>
        <v>Monday04:00-05:300</v>
      </c>
      <c r="L523" s="14">
        <f t="shared" ref="L523:L586" ca="1" si="340">COUNTIFS($J$11:$J$1051,J523)</f>
        <v>22</v>
      </c>
      <c r="M523" s="19" t="str">
        <f t="shared" ref="M523:M534" ca="1" si="341">IFERROR(MID(I523,2,4),I523)</f>
        <v/>
      </c>
      <c r="N523" s="19"/>
      <c r="O523" s="19" t="str">
        <f t="shared" ref="O523:O534" ca="1" si="342">CONCATENATE(G523,CHAR(10),F523," --- ",H523)</f>
        <v>0
0 --- 0</v>
      </c>
    </row>
    <row r="524" spans="1:15" x14ac:dyDescent="0.2">
      <c r="A524" s="10">
        <v>514</v>
      </c>
      <c r="B524" s="10" t="s">
        <v>13</v>
      </c>
      <c r="C524" s="10" t="str">
        <f t="shared" si="336"/>
        <v>04:00-05:30</v>
      </c>
      <c r="D524" s="10" t="s">
        <v>62</v>
      </c>
      <c r="E524" s="10">
        <f t="shared" ref="E524:E550" si="343">E523+1</f>
        <v>92</v>
      </c>
      <c r="F524" s="10">
        <f t="shared" ref="F524:F534" ca="1" si="344">INDIRECT(CONCATENATE("Sheet1!",CHAR(CODE(D524)),E524),1)</f>
        <v>0</v>
      </c>
      <c r="G524" s="10">
        <f t="shared" ref="G524:G534" ca="1" si="345">INDIRECT(CONCATENATE("Sheet1!",CHAR(CODE(D524)+1),E524),1)</f>
        <v>0</v>
      </c>
      <c r="H524" s="10">
        <f ca="1">INDIRECT(CONCATENATE("Sheet1!",CHAR(CODE(D524)+2),E524),1)</f>
        <v>0</v>
      </c>
      <c r="I524" s="10">
        <f t="shared" ca="1" si="337"/>
        <v>0</v>
      </c>
      <c r="J524" s="10" t="str">
        <f t="shared" ca="1" si="338"/>
        <v>Monday04:00-05:300</v>
      </c>
      <c r="K524" s="10" t="str">
        <f t="shared" ca="1" si="339"/>
        <v>Monday04:00-05:300</v>
      </c>
      <c r="L524" s="14">
        <f t="shared" ca="1" si="340"/>
        <v>22</v>
      </c>
      <c r="M524" s="19" t="str">
        <f t="shared" ca="1" si="341"/>
        <v/>
      </c>
      <c r="N524" s="19"/>
      <c r="O524" s="19" t="str">
        <f t="shared" ca="1" si="342"/>
        <v>0
0 --- 0</v>
      </c>
    </row>
    <row r="525" spans="1:15" x14ac:dyDescent="0.2">
      <c r="A525" s="10">
        <v>515</v>
      </c>
      <c r="B525" s="10" t="s">
        <v>13</v>
      </c>
      <c r="C525" s="10" t="str">
        <f t="shared" si="336"/>
        <v>04:00-05:30</v>
      </c>
      <c r="D525" s="10" t="s">
        <v>62</v>
      </c>
      <c r="E525" s="10">
        <f t="shared" si="343"/>
        <v>93</v>
      </c>
      <c r="F525" s="10">
        <f t="shared" ca="1" si="344"/>
        <v>0</v>
      </c>
      <c r="G525" s="10">
        <f t="shared" ca="1" si="345"/>
        <v>0</v>
      </c>
      <c r="H525" s="10">
        <f ca="1">INDIRECT(CONCATENATE("Sheet1!",CHAR(CODE(D525)+2),E525),1)</f>
        <v>0</v>
      </c>
      <c r="I525" s="10">
        <f t="shared" ca="1" si="337"/>
        <v>0</v>
      </c>
      <c r="J525" s="10" t="str">
        <f t="shared" ca="1" si="338"/>
        <v>Monday04:00-05:300</v>
      </c>
      <c r="K525" s="10" t="str">
        <f t="shared" ca="1" si="339"/>
        <v>Monday04:00-05:300</v>
      </c>
      <c r="L525" s="14">
        <f t="shared" ca="1" si="340"/>
        <v>22</v>
      </c>
      <c r="M525" s="19" t="str">
        <f t="shared" ca="1" si="341"/>
        <v/>
      </c>
      <c r="N525" s="19"/>
      <c r="O525" s="19" t="str">
        <f t="shared" ca="1" si="342"/>
        <v>0
0 --- 0</v>
      </c>
    </row>
    <row r="526" spans="1:15" x14ac:dyDescent="0.2">
      <c r="A526" s="10">
        <v>516</v>
      </c>
      <c r="B526" s="10" t="s">
        <v>13</v>
      </c>
      <c r="C526" s="10" t="str">
        <f t="shared" si="336"/>
        <v>04:00-05:30</v>
      </c>
      <c r="D526" s="10" t="s">
        <v>62</v>
      </c>
      <c r="E526" s="10">
        <f t="shared" si="343"/>
        <v>94</v>
      </c>
      <c r="F526" s="10">
        <f t="shared" ca="1" si="344"/>
        <v>0</v>
      </c>
      <c r="G526" s="10">
        <f t="shared" ca="1" si="345"/>
        <v>0</v>
      </c>
      <c r="H526" s="10">
        <f ca="1">INDIRECT(CONCATENATE("Sheet1!",CHAR(CODE(D526)+2),E526),1)</f>
        <v>0</v>
      </c>
      <c r="I526" s="10">
        <f t="shared" ca="1" si="337"/>
        <v>0</v>
      </c>
      <c r="J526" s="10" t="str">
        <f t="shared" ca="1" si="338"/>
        <v>Monday04:00-05:300</v>
      </c>
      <c r="K526" s="10" t="str">
        <f t="shared" ca="1" si="339"/>
        <v>Monday04:00-05:300</v>
      </c>
      <c r="L526" s="14">
        <f t="shared" ca="1" si="340"/>
        <v>22</v>
      </c>
      <c r="M526" s="19" t="str">
        <f t="shared" ca="1" si="341"/>
        <v/>
      </c>
      <c r="N526" s="19"/>
      <c r="O526" s="19" t="str">
        <f t="shared" ca="1" si="342"/>
        <v>0
0 --- 0</v>
      </c>
    </row>
    <row r="527" spans="1:15" x14ac:dyDescent="0.2">
      <c r="A527" s="10">
        <v>517</v>
      </c>
      <c r="B527" s="10" t="s">
        <v>13</v>
      </c>
      <c r="C527" s="10" t="str">
        <f t="shared" si="336"/>
        <v>04:00-05:30</v>
      </c>
      <c r="D527" s="10" t="s">
        <v>62</v>
      </c>
      <c r="E527" s="10">
        <f t="shared" si="343"/>
        <v>95</v>
      </c>
      <c r="F527" s="10">
        <f t="shared" ca="1" si="344"/>
        <v>0</v>
      </c>
      <c r="G527" s="10">
        <f t="shared" ca="1" si="345"/>
        <v>0</v>
      </c>
      <c r="H527" s="10">
        <f ca="1">INDIRECT(CONCATENATE("Sheet1!",CHAR(CODE(D527)+2),E527),1)</f>
        <v>0</v>
      </c>
      <c r="I527" s="10">
        <f t="shared" ca="1" si="337"/>
        <v>0</v>
      </c>
      <c r="J527" s="10" t="str">
        <f t="shared" ca="1" si="338"/>
        <v>Monday04:00-05:300</v>
      </c>
      <c r="K527" s="10" t="str">
        <f t="shared" ca="1" si="339"/>
        <v>Monday04:00-05:300</v>
      </c>
      <c r="L527" s="14">
        <f t="shared" ca="1" si="340"/>
        <v>22</v>
      </c>
      <c r="M527" s="19" t="str">
        <f t="shared" ca="1" si="341"/>
        <v/>
      </c>
      <c r="N527" s="19"/>
      <c r="O527" s="19" t="str">
        <f t="shared" ca="1" si="342"/>
        <v>0
0 --- 0</v>
      </c>
    </row>
    <row r="528" spans="1:15" x14ac:dyDescent="0.2">
      <c r="A528" s="10">
        <v>518</v>
      </c>
      <c r="B528" s="10" t="s">
        <v>13</v>
      </c>
      <c r="C528" s="10" t="str">
        <f t="shared" si="336"/>
        <v>04:00-05:30</v>
      </c>
      <c r="D528" s="10" t="s">
        <v>62</v>
      </c>
      <c r="E528" s="10">
        <f t="shared" si="343"/>
        <v>96</v>
      </c>
      <c r="F528" s="10">
        <f t="shared" ca="1" si="344"/>
        <v>0</v>
      </c>
      <c r="G528" s="10">
        <f t="shared" ca="1" si="345"/>
        <v>0</v>
      </c>
      <c r="H528" s="10">
        <f t="shared" ref="H528:H534" ca="1" si="346">INDIRECT(CONCATENATE("Sheet1!",CHAR(CODE(D528)+2),E528),1)</f>
        <v>0</v>
      </c>
      <c r="I528" s="10">
        <f t="shared" ca="1" si="337"/>
        <v>0</v>
      </c>
      <c r="J528" s="10" t="str">
        <f t="shared" ca="1" si="338"/>
        <v>Monday04:00-05:300</v>
      </c>
      <c r="K528" s="10" t="str">
        <f t="shared" ca="1" si="339"/>
        <v>Monday04:00-05:300</v>
      </c>
      <c r="L528" s="14">
        <f t="shared" ca="1" si="340"/>
        <v>22</v>
      </c>
      <c r="M528" s="19" t="str">
        <f t="shared" ca="1" si="341"/>
        <v/>
      </c>
      <c r="N528" s="19"/>
      <c r="O528" s="19" t="str">
        <f t="shared" ca="1" si="342"/>
        <v>0
0 --- 0</v>
      </c>
    </row>
    <row r="529" spans="1:15" x14ac:dyDescent="0.2">
      <c r="A529" s="10">
        <v>519</v>
      </c>
      <c r="B529" s="10" t="s">
        <v>13</v>
      </c>
      <c r="C529" s="10" t="str">
        <f t="shared" si="336"/>
        <v>04:00-05:30</v>
      </c>
      <c r="D529" s="10" t="s">
        <v>62</v>
      </c>
      <c r="E529" s="10">
        <f t="shared" si="343"/>
        <v>97</v>
      </c>
      <c r="F529" s="10">
        <f t="shared" ca="1" si="344"/>
        <v>0</v>
      </c>
      <c r="G529" s="10">
        <f t="shared" ca="1" si="345"/>
        <v>0</v>
      </c>
      <c r="H529" s="10">
        <f t="shared" ca="1" si="346"/>
        <v>0</v>
      </c>
      <c r="I529" s="10">
        <f t="shared" ca="1" si="337"/>
        <v>0</v>
      </c>
      <c r="J529" s="10" t="str">
        <f t="shared" ca="1" si="338"/>
        <v>Monday04:00-05:300</v>
      </c>
      <c r="K529" s="10" t="str">
        <f t="shared" ca="1" si="339"/>
        <v>Monday04:00-05:300</v>
      </c>
      <c r="L529" s="14">
        <f t="shared" ca="1" si="340"/>
        <v>22</v>
      </c>
      <c r="M529" s="19" t="str">
        <f t="shared" ca="1" si="341"/>
        <v/>
      </c>
      <c r="N529" s="19"/>
      <c r="O529" s="19" t="str">
        <f t="shared" ca="1" si="342"/>
        <v>0
0 --- 0</v>
      </c>
    </row>
    <row r="530" spans="1:15" x14ac:dyDescent="0.2">
      <c r="A530" s="10">
        <v>520</v>
      </c>
      <c r="B530" s="10" t="s">
        <v>13</v>
      </c>
      <c r="C530" s="10" t="str">
        <f t="shared" si="336"/>
        <v>04:00-05:30</v>
      </c>
      <c r="D530" s="10" t="s">
        <v>62</v>
      </c>
      <c r="E530" s="10">
        <f t="shared" si="343"/>
        <v>98</v>
      </c>
      <c r="F530" s="10">
        <f t="shared" ca="1" si="344"/>
        <v>0</v>
      </c>
      <c r="G530" s="10">
        <f t="shared" ca="1" si="345"/>
        <v>0</v>
      </c>
      <c r="H530" s="10">
        <f t="shared" ca="1" si="346"/>
        <v>0</v>
      </c>
      <c r="I530" s="10">
        <f t="shared" ca="1" si="337"/>
        <v>0</v>
      </c>
      <c r="J530" s="10" t="str">
        <f t="shared" ca="1" si="338"/>
        <v>Monday04:00-05:300</v>
      </c>
      <c r="K530" s="10" t="str">
        <f t="shared" ca="1" si="339"/>
        <v>Monday04:00-05:300</v>
      </c>
      <c r="L530" s="14">
        <f t="shared" ca="1" si="340"/>
        <v>22</v>
      </c>
      <c r="M530" s="19" t="str">
        <f t="shared" ca="1" si="341"/>
        <v/>
      </c>
      <c r="N530" s="19"/>
      <c r="O530" s="19" t="str">
        <f t="shared" ca="1" si="342"/>
        <v>0
0 --- 0</v>
      </c>
    </row>
    <row r="531" spans="1:15" x14ac:dyDescent="0.2">
      <c r="A531" s="10">
        <v>521</v>
      </c>
      <c r="B531" s="10" t="s">
        <v>13</v>
      </c>
      <c r="C531" s="10" t="str">
        <f t="shared" si="336"/>
        <v>04:00-05:30</v>
      </c>
      <c r="D531" s="10" t="s">
        <v>62</v>
      </c>
      <c r="E531" s="10">
        <f t="shared" si="343"/>
        <v>99</v>
      </c>
      <c r="F531" s="10">
        <f t="shared" ca="1" si="344"/>
        <v>0</v>
      </c>
      <c r="G531" s="10">
        <f t="shared" ca="1" si="345"/>
        <v>0</v>
      </c>
      <c r="H531" s="10" t="str">
        <f t="shared" ca="1" si="346"/>
        <v>MHR</v>
      </c>
      <c r="I531" s="10">
        <f t="shared" ca="1" si="337"/>
        <v>0</v>
      </c>
      <c r="J531" s="10" t="str">
        <f t="shared" ca="1" si="338"/>
        <v>Monday04:00-05:30MHR</v>
      </c>
      <c r="K531" s="10" t="str">
        <f t="shared" ca="1" si="339"/>
        <v>Monday04:00-05:300</v>
      </c>
      <c r="L531" s="14">
        <f t="shared" ca="1" si="340"/>
        <v>1</v>
      </c>
      <c r="M531" s="19" t="str">
        <f t="shared" ca="1" si="341"/>
        <v/>
      </c>
      <c r="N531" s="19"/>
      <c r="O531" s="19" t="str">
        <f t="shared" ca="1" si="342"/>
        <v>0
0 --- MHR</v>
      </c>
    </row>
    <row r="532" spans="1:15" x14ac:dyDescent="0.2">
      <c r="A532" s="10">
        <v>522</v>
      </c>
      <c r="B532" s="10" t="s">
        <v>13</v>
      </c>
      <c r="C532" s="10" t="str">
        <f t="shared" si="336"/>
        <v>04:00-05:30</v>
      </c>
      <c r="D532" s="10" t="s">
        <v>62</v>
      </c>
      <c r="E532" s="10">
        <f t="shared" si="343"/>
        <v>100</v>
      </c>
      <c r="F532" s="10">
        <f t="shared" ca="1" si="344"/>
        <v>0</v>
      </c>
      <c r="G532" s="10">
        <f t="shared" ca="1" si="345"/>
        <v>0</v>
      </c>
      <c r="H532" s="10">
        <f t="shared" ca="1" si="346"/>
        <v>0</v>
      </c>
      <c r="I532" s="10">
        <f t="shared" ca="1" si="337"/>
        <v>0</v>
      </c>
      <c r="J532" s="10" t="str">
        <f t="shared" ca="1" si="338"/>
        <v>Monday04:00-05:300</v>
      </c>
      <c r="K532" s="10" t="str">
        <f t="shared" ca="1" si="339"/>
        <v>Monday04:00-05:300</v>
      </c>
      <c r="L532" s="14">
        <f t="shared" ca="1" si="340"/>
        <v>22</v>
      </c>
      <c r="M532" s="19" t="str">
        <f t="shared" ca="1" si="341"/>
        <v/>
      </c>
      <c r="N532" s="19"/>
      <c r="O532" s="19" t="str">
        <f t="shared" ca="1" si="342"/>
        <v>0
0 --- 0</v>
      </c>
    </row>
    <row r="533" spans="1:15" x14ac:dyDescent="0.2">
      <c r="A533" s="10">
        <v>523</v>
      </c>
      <c r="B533" s="10" t="s">
        <v>13</v>
      </c>
      <c r="C533" s="10" t="str">
        <f t="shared" si="336"/>
        <v>04:00-05:30</v>
      </c>
      <c r="D533" s="10" t="s">
        <v>62</v>
      </c>
      <c r="E533" s="10">
        <f t="shared" si="343"/>
        <v>101</v>
      </c>
      <c r="F533" s="10">
        <f t="shared" ca="1" si="344"/>
        <v>0</v>
      </c>
      <c r="G533" s="10">
        <f t="shared" ca="1" si="345"/>
        <v>0</v>
      </c>
      <c r="H533" s="10">
        <f t="shared" ca="1" si="346"/>
        <v>0</v>
      </c>
      <c r="I533" s="10">
        <f t="shared" ca="1" si="337"/>
        <v>0</v>
      </c>
      <c r="J533" s="10" t="str">
        <f t="shared" ca="1" si="338"/>
        <v>Monday04:00-05:300</v>
      </c>
      <c r="K533" s="10" t="str">
        <f t="shared" ca="1" si="339"/>
        <v>Monday04:00-05:300</v>
      </c>
      <c r="L533" s="14">
        <f t="shared" ca="1" si="340"/>
        <v>22</v>
      </c>
      <c r="M533" s="19" t="str">
        <f t="shared" ca="1" si="341"/>
        <v/>
      </c>
      <c r="N533" s="19"/>
      <c r="O533" s="19" t="str">
        <f t="shared" ca="1" si="342"/>
        <v>0
0 --- 0</v>
      </c>
    </row>
    <row r="534" spans="1:15" x14ac:dyDescent="0.2">
      <c r="A534" s="10">
        <v>524</v>
      </c>
      <c r="B534" s="10" t="s">
        <v>13</v>
      </c>
      <c r="C534" s="10" t="str">
        <f t="shared" si="336"/>
        <v>04:00-05:30</v>
      </c>
      <c r="D534" s="10" t="s">
        <v>62</v>
      </c>
      <c r="E534" s="10">
        <f t="shared" si="343"/>
        <v>102</v>
      </c>
      <c r="F534" s="10">
        <f t="shared" ca="1" si="344"/>
        <v>0</v>
      </c>
      <c r="G534" s="10">
        <f t="shared" ca="1" si="345"/>
        <v>0</v>
      </c>
      <c r="H534" s="10">
        <f t="shared" ca="1" si="346"/>
        <v>0</v>
      </c>
      <c r="I534" s="10">
        <f t="shared" ca="1" si="337"/>
        <v>0</v>
      </c>
      <c r="J534" s="10" t="str">
        <f t="shared" ca="1" si="338"/>
        <v>Monday04:00-05:300</v>
      </c>
      <c r="K534" s="10" t="str">
        <f t="shared" ca="1" si="339"/>
        <v>Monday04:00-05:300</v>
      </c>
      <c r="L534" s="14">
        <f t="shared" ca="1" si="340"/>
        <v>22</v>
      </c>
      <c r="M534" s="19" t="str">
        <f t="shared" ca="1" si="341"/>
        <v/>
      </c>
      <c r="N534" s="19"/>
      <c r="O534" s="19" t="str">
        <f t="shared" ca="1" si="342"/>
        <v>0
0 --- 0</v>
      </c>
    </row>
    <row r="535" spans="1:15" x14ac:dyDescent="0.2">
      <c r="A535" s="10">
        <v>525</v>
      </c>
      <c r="B535" s="10" t="s">
        <v>13</v>
      </c>
      <c r="C535" s="10" t="str">
        <f t="shared" ref="C535:C550" si="347">LOOKUP(D535,$L$1:$L$6,$K$1:$K$6)</f>
        <v>04:00-05:30</v>
      </c>
      <c r="D535" s="10" t="s">
        <v>62</v>
      </c>
      <c r="E535" s="10">
        <f t="shared" si="343"/>
        <v>103</v>
      </c>
      <c r="F535" s="10">
        <f ca="1">INDIRECT(CONCATENATE("Sheet1!",CHAR(CODE(D535)),E535),1)</f>
        <v>0</v>
      </c>
      <c r="G535" s="10">
        <f ca="1">INDIRECT(CONCATENATE("Sheet1!",CHAR(CODE(D535)+1),E535),1)</f>
        <v>0</v>
      </c>
      <c r="H535" s="10">
        <f t="shared" ref="H535:H550" ca="1" si="348">INDIRECT(CONCATENATE("Sheet1!",CHAR(CODE(D535)+2),E535),1)</f>
        <v>0</v>
      </c>
      <c r="I535" s="10">
        <f t="shared" ref="I535:I550" ca="1" si="349">IFERROR(MID(G535,SEARCH("(",G535,1),12),G535)</f>
        <v>0</v>
      </c>
      <c r="J535" s="10" t="str">
        <f t="shared" ref="J535:J550" ca="1" si="350">CONCATENATE(B535,C535,H535)</f>
        <v>Monday04:00-05:300</v>
      </c>
      <c r="K535" s="10" t="str">
        <f t="shared" ref="K535:K550" ca="1" si="351">CONCATENATE(B535,C535,I535)</f>
        <v>Monday04:00-05:300</v>
      </c>
      <c r="L535" s="14">
        <f t="shared" ca="1" si="340"/>
        <v>22</v>
      </c>
      <c r="M535" s="19" t="str">
        <f t="shared" ref="M535:M550" ca="1" si="352">IFERROR(MID(I535,2,4),I535)</f>
        <v/>
      </c>
      <c r="N535" s="19"/>
      <c r="O535" s="19" t="str">
        <f t="shared" ref="O535:O550" ca="1" si="353">CONCATENATE(G535,CHAR(10),F535," --- ",H535)</f>
        <v>0
0 --- 0</v>
      </c>
    </row>
    <row r="536" spans="1:15" x14ac:dyDescent="0.2">
      <c r="A536" s="10">
        <v>526</v>
      </c>
      <c r="B536" s="10" t="s">
        <v>13</v>
      </c>
      <c r="C536" s="10" t="str">
        <f t="shared" si="347"/>
        <v>04:00-05:30</v>
      </c>
      <c r="D536" s="10" t="s">
        <v>62</v>
      </c>
      <c r="E536" s="10">
        <f t="shared" si="343"/>
        <v>104</v>
      </c>
      <c r="F536" s="10">
        <f t="shared" ref="F536:F550" ca="1" si="354">INDIRECT(CONCATENATE("Sheet1!",CHAR(CODE(D536)-3),E536),1)</f>
        <v>0</v>
      </c>
      <c r="G536" s="10">
        <f t="shared" ref="G536:G550" ca="1" si="355">INDIRECT(CONCATENATE("Sheet1!",CHAR(CODE(D536)-2),E536),1)</f>
        <v>0</v>
      </c>
      <c r="H536" s="10">
        <f t="shared" ca="1" si="348"/>
        <v>0</v>
      </c>
      <c r="I536" s="10">
        <f t="shared" ca="1" si="349"/>
        <v>0</v>
      </c>
      <c r="J536" s="10" t="str">
        <f t="shared" ca="1" si="350"/>
        <v>Monday04:00-05:300</v>
      </c>
      <c r="K536" s="10" t="str">
        <f t="shared" ca="1" si="351"/>
        <v>Monday04:00-05:300</v>
      </c>
      <c r="L536" s="14">
        <f t="shared" ca="1" si="340"/>
        <v>22</v>
      </c>
      <c r="M536" s="19" t="str">
        <f t="shared" ca="1" si="352"/>
        <v/>
      </c>
      <c r="N536" s="19"/>
      <c r="O536" s="19" t="str">
        <f t="shared" ca="1" si="353"/>
        <v>0
0 --- 0</v>
      </c>
    </row>
    <row r="537" spans="1:15" x14ac:dyDescent="0.2">
      <c r="A537" s="10">
        <v>527</v>
      </c>
      <c r="B537" s="10" t="s">
        <v>13</v>
      </c>
      <c r="C537" s="10" t="str">
        <f t="shared" si="347"/>
        <v>04:00-05:30</v>
      </c>
      <c r="D537" s="10" t="s">
        <v>62</v>
      </c>
      <c r="E537" s="10">
        <f t="shared" si="343"/>
        <v>105</v>
      </c>
      <c r="F537" s="10">
        <f t="shared" ca="1" si="354"/>
        <v>0</v>
      </c>
      <c r="G537" s="10">
        <f t="shared" ca="1" si="355"/>
        <v>0</v>
      </c>
      <c r="H537" s="10">
        <f t="shared" ca="1" si="348"/>
        <v>0</v>
      </c>
      <c r="I537" s="10">
        <f t="shared" ca="1" si="349"/>
        <v>0</v>
      </c>
      <c r="J537" s="10" t="str">
        <f t="shared" ca="1" si="350"/>
        <v>Monday04:00-05:300</v>
      </c>
      <c r="K537" s="10" t="str">
        <f t="shared" ca="1" si="351"/>
        <v>Monday04:00-05:300</v>
      </c>
      <c r="L537" s="14">
        <f t="shared" ca="1" si="340"/>
        <v>22</v>
      </c>
      <c r="M537" s="19" t="str">
        <f t="shared" ca="1" si="352"/>
        <v/>
      </c>
      <c r="N537" s="19"/>
      <c r="O537" s="19" t="str">
        <f t="shared" ca="1" si="353"/>
        <v>0
0 --- 0</v>
      </c>
    </row>
    <row r="538" spans="1:15" x14ac:dyDescent="0.2">
      <c r="A538" s="10">
        <v>528</v>
      </c>
      <c r="B538" s="10" t="s">
        <v>13</v>
      </c>
      <c r="C538" s="10" t="str">
        <f t="shared" si="347"/>
        <v>04:00-05:30</v>
      </c>
      <c r="D538" s="10" t="s">
        <v>62</v>
      </c>
      <c r="E538" s="10">
        <f t="shared" si="343"/>
        <v>106</v>
      </c>
      <c r="F538" s="10">
        <f t="shared" ca="1" si="354"/>
        <v>0</v>
      </c>
      <c r="G538" s="10">
        <f t="shared" ca="1" si="355"/>
        <v>0</v>
      </c>
      <c r="H538" s="10">
        <f t="shared" ca="1" si="348"/>
        <v>0</v>
      </c>
      <c r="I538" s="10">
        <f t="shared" ca="1" si="349"/>
        <v>0</v>
      </c>
      <c r="J538" s="10" t="str">
        <f t="shared" ca="1" si="350"/>
        <v>Monday04:00-05:300</v>
      </c>
      <c r="K538" s="10" t="str">
        <f t="shared" ca="1" si="351"/>
        <v>Monday04:00-05:300</v>
      </c>
      <c r="L538" s="14">
        <f t="shared" ca="1" si="340"/>
        <v>22</v>
      </c>
      <c r="M538" s="19" t="str">
        <f t="shared" ca="1" si="352"/>
        <v/>
      </c>
      <c r="N538" s="19"/>
      <c r="O538" s="19" t="str">
        <f t="shared" ca="1" si="353"/>
        <v>0
0 --- 0</v>
      </c>
    </row>
    <row r="539" spans="1:15" x14ac:dyDescent="0.2">
      <c r="A539" s="10">
        <v>529</v>
      </c>
      <c r="B539" s="10" t="s">
        <v>13</v>
      </c>
      <c r="C539" s="10" t="str">
        <f t="shared" si="347"/>
        <v>04:00-05:30</v>
      </c>
      <c r="D539" s="10" t="s">
        <v>62</v>
      </c>
      <c r="E539" s="10">
        <f t="shared" si="343"/>
        <v>107</v>
      </c>
      <c r="F539" s="10">
        <f t="shared" ca="1" si="354"/>
        <v>0</v>
      </c>
      <c r="G539" s="10">
        <f t="shared" ca="1" si="355"/>
        <v>0</v>
      </c>
      <c r="H539" s="10">
        <f t="shared" ca="1" si="348"/>
        <v>0</v>
      </c>
      <c r="I539" s="10">
        <f t="shared" ca="1" si="349"/>
        <v>0</v>
      </c>
      <c r="J539" s="10" t="str">
        <f t="shared" ca="1" si="350"/>
        <v>Monday04:00-05:300</v>
      </c>
      <c r="K539" s="10" t="str">
        <f t="shared" ca="1" si="351"/>
        <v>Monday04:00-05:300</v>
      </c>
      <c r="L539" s="14">
        <f t="shared" ca="1" si="340"/>
        <v>22</v>
      </c>
      <c r="M539" s="19" t="str">
        <f t="shared" ca="1" si="352"/>
        <v/>
      </c>
      <c r="N539" s="19"/>
      <c r="O539" s="19" t="str">
        <f t="shared" ca="1" si="353"/>
        <v>0
0 --- 0</v>
      </c>
    </row>
    <row r="540" spans="1:15" x14ac:dyDescent="0.2">
      <c r="A540" s="10">
        <v>530</v>
      </c>
      <c r="B540" s="10" t="s">
        <v>13</v>
      </c>
      <c r="C540" s="10" t="str">
        <f t="shared" si="347"/>
        <v>04:00-05:30</v>
      </c>
      <c r="D540" s="10" t="s">
        <v>62</v>
      </c>
      <c r="E540" s="10">
        <f t="shared" si="343"/>
        <v>108</v>
      </c>
      <c r="F540" s="10">
        <f t="shared" ca="1" si="354"/>
        <v>0</v>
      </c>
      <c r="G540" s="10">
        <f t="shared" ca="1" si="355"/>
        <v>0</v>
      </c>
      <c r="H540" s="10">
        <f t="shared" ca="1" si="348"/>
        <v>0</v>
      </c>
      <c r="I540" s="10">
        <f t="shared" ca="1" si="349"/>
        <v>0</v>
      </c>
      <c r="J540" s="10" t="str">
        <f t="shared" ca="1" si="350"/>
        <v>Monday04:00-05:300</v>
      </c>
      <c r="K540" s="10" t="str">
        <f t="shared" ca="1" si="351"/>
        <v>Monday04:00-05:300</v>
      </c>
      <c r="L540" s="14">
        <f t="shared" ca="1" si="340"/>
        <v>22</v>
      </c>
      <c r="M540" s="19" t="str">
        <f t="shared" ca="1" si="352"/>
        <v/>
      </c>
      <c r="N540" s="19"/>
      <c r="O540" s="19" t="str">
        <f t="shared" ca="1" si="353"/>
        <v>0
0 --- 0</v>
      </c>
    </row>
    <row r="541" spans="1:15" x14ac:dyDescent="0.2">
      <c r="A541" s="10">
        <v>531</v>
      </c>
      <c r="B541" s="10" t="s">
        <v>13</v>
      </c>
      <c r="C541" s="10" t="str">
        <f t="shared" si="347"/>
        <v>04:00-05:30</v>
      </c>
      <c r="D541" s="10" t="s">
        <v>62</v>
      </c>
      <c r="E541" s="10">
        <f t="shared" si="343"/>
        <v>109</v>
      </c>
      <c r="F541" s="10">
        <f t="shared" ca="1" si="354"/>
        <v>0</v>
      </c>
      <c r="G541" s="10">
        <f t="shared" ca="1" si="355"/>
        <v>0</v>
      </c>
      <c r="H541" s="10">
        <f t="shared" ca="1" si="348"/>
        <v>0</v>
      </c>
      <c r="I541" s="10">
        <f t="shared" ca="1" si="349"/>
        <v>0</v>
      </c>
      <c r="J541" s="10" t="str">
        <f t="shared" ca="1" si="350"/>
        <v>Monday04:00-05:300</v>
      </c>
      <c r="K541" s="10" t="str">
        <f t="shared" ca="1" si="351"/>
        <v>Monday04:00-05:300</v>
      </c>
      <c r="L541" s="14">
        <f t="shared" ca="1" si="340"/>
        <v>22</v>
      </c>
      <c r="M541" s="19" t="str">
        <f t="shared" ca="1" si="352"/>
        <v/>
      </c>
      <c r="N541" s="19"/>
      <c r="O541" s="19" t="str">
        <f t="shared" ca="1" si="353"/>
        <v>0
0 --- 0</v>
      </c>
    </row>
    <row r="542" spans="1:15" x14ac:dyDescent="0.2">
      <c r="A542" s="10">
        <v>532</v>
      </c>
      <c r="B542" s="10" t="s">
        <v>13</v>
      </c>
      <c r="C542" s="10" t="str">
        <f t="shared" si="347"/>
        <v>04:00-05:30</v>
      </c>
      <c r="D542" s="10" t="s">
        <v>62</v>
      </c>
      <c r="E542" s="10">
        <f t="shared" si="343"/>
        <v>110</v>
      </c>
      <c r="F542" s="10" t="str">
        <f t="shared" ca="1" si="354"/>
        <v>2:30-04:00</v>
      </c>
      <c r="G542" s="10">
        <f t="shared" ca="1" si="355"/>
        <v>0</v>
      </c>
      <c r="H542" s="10">
        <f t="shared" ca="1" si="348"/>
        <v>0</v>
      </c>
      <c r="I542" s="10">
        <f t="shared" ca="1" si="349"/>
        <v>0</v>
      </c>
      <c r="J542" s="10" t="str">
        <f t="shared" ca="1" si="350"/>
        <v>Monday04:00-05:300</v>
      </c>
      <c r="K542" s="10" t="str">
        <f t="shared" ca="1" si="351"/>
        <v>Monday04:00-05:300</v>
      </c>
      <c r="L542" s="14">
        <f t="shared" ca="1" si="340"/>
        <v>22</v>
      </c>
      <c r="M542" s="19" t="str">
        <f t="shared" ca="1" si="352"/>
        <v/>
      </c>
      <c r="N542" s="19"/>
      <c r="O542" s="19" t="str">
        <f t="shared" ca="1" si="353"/>
        <v>0
2:30-04:00 --- 0</v>
      </c>
    </row>
    <row r="543" spans="1:15" x14ac:dyDescent="0.2">
      <c r="A543" s="10">
        <v>533</v>
      </c>
      <c r="B543" s="10" t="s">
        <v>13</v>
      </c>
      <c r="C543" s="10" t="str">
        <f t="shared" si="347"/>
        <v>04:00-05:30</v>
      </c>
      <c r="D543" s="10" t="s">
        <v>62</v>
      </c>
      <c r="E543" s="10">
        <f t="shared" si="343"/>
        <v>111</v>
      </c>
      <c r="F543" s="10" t="str">
        <f t="shared" ca="1" si="354"/>
        <v>Class</v>
      </c>
      <c r="G543" s="10" t="str">
        <f t="shared" ca="1" si="355"/>
        <v>Course</v>
      </c>
      <c r="H543" s="10">
        <f t="shared" ca="1" si="348"/>
        <v>0</v>
      </c>
      <c r="I543" s="10" t="str">
        <f t="shared" ca="1" si="349"/>
        <v>Course</v>
      </c>
      <c r="J543" s="10" t="str">
        <f t="shared" ca="1" si="350"/>
        <v>Monday04:00-05:300</v>
      </c>
      <c r="K543" s="10" t="str">
        <f t="shared" ca="1" si="351"/>
        <v>Monday04:00-05:30Course</v>
      </c>
      <c r="L543" s="14">
        <f t="shared" ca="1" si="340"/>
        <v>22</v>
      </c>
      <c r="M543" s="19" t="str">
        <f t="shared" ca="1" si="352"/>
        <v>ours</v>
      </c>
      <c r="N543" s="19"/>
      <c r="O543" s="19" t="str">
        <f t="shared" ca="1" si="353"/>
        <v>Course
Class --- 0</v>
      </c>
    </row>
    <row r="544" spans="1:15" x14ac:dyDescent="0.2">
      <c r="A544" s="10">
        <v>534</v>
      </c>
      <c r="B544" s="10" t="s">
        <v>13</v>
      </c>
      <c r="C544" s="10" t="str">
        <f t="shared" si="347"/>
        <v>04:00-05:30</v>
      </c>
      <c r="D544" s="10" t="s">
        <v>62</v>
      </c>
      <c r="E544" s="10">
        <f t="shared" si="343"/>
        <v>112</v>
      </c>
      <c r="F544" s="10">
        <f t="shared" ca="1" si="354"/>
        <v>701</v>
      </c>
      <c r="G544" s="10" t="str">
        <f t="shared" ca="1" si="355"/>
        <v>xxxxxxxxxxxxxxxxxxxxxx</v>
      </c>
      <c r="H544" s="10">
        <f t="shared" ca="1" si="348"/>
        <v>0</v>
      </c>
      <c r="I544" s="10" t="str">
        <f t="shared" ca="1" si="349"/>
        <v>xxxxxxxxxxxxxxxxxxxxxx</v>
      </c>
      <c r="J544" s="10" t="str">
        <f t="shared" ca="1" si="350"/>
        <v>Monday04:00-05:300</v>
      </c>
      <c r="K544" s="10" t="str">
        <f t="shared" ca="1" si="351"/>
        <v>Monday04:00-05:30xxxxxxxxxxxxxxxxxxxxxx</v>
      </c>
      <c r="L544" s="14">
        <f t="shared" ca="1" si="340"/>
        <v>22</v>
      </c>
      <c r="M544" s="19" t="str">
        <f t="shared" ca="1" si="352"/>
        <v>xxxx</v>
      </c>
      <c r="N544" s="19"/>
      <c r="O544" s="19" t="str">
        <f t="shared" ca="1" si="353"/>
        <v>xxxxxxxxxxxxxxxxxxxxxx
701 --- 0</v>
      </c>
    </row>
    <row r="545" spans="1:15" x14ac:dyDescent="0.2">
      <c r="A545" s="10">
        <v>535</v>
      </c>
      <c r="B545" s="10" t="s">
        <v>13</v>
      </c>
      <c r="C545" s="10" t="str">
        <f t="shared" si="347"/>
        <v>04:00-05:30</v>
      </c>
      <c r="D545" s="10" t="s">
        <v>62</v>
      </c>
      <c r="E545" s="10">
        <f t="shared" si="343"/>
        <v>113</v>
      </c>
      <c r="F545" s="10">
        <f t="shared" ca="1" si="354"/>
        <v>702</v>
      </c>
      <c r="G545" s="10" t="str">
        <f t="shared" ca="1" si="355"/>
        <v>TE4214(L4T2) B app</v>
      </c>
      <c r="H545" s="10" t="str">
        <f t="shared" ca="1" si="348"/>
        <v>AAM</v>
      </c>
      <c r="I545" s="10" t="str">
        <f t="shared" ca="1" si="349"/>
        <v>(L4T2) B app</v>
      </c>
      <c r="J545" s="10" t="str">
        <f t="shared" ca="1" si="350"/>
        <v>Monday04:00-05:30AAM</v>
      </c>
      <c r="K545" s="10" t="str">
        <f t="shared" ca="1" si="351"/>
        <v>Monday04:00-05:30(L4T2) B app</v>
      </c>
      <c r="L545" s="14">
        <f t="shared" ca="1" si="340"/>
        <v>1</v>
      </c>
      <c r="M545" s="19" t="str">
        <f t="shared" ca="1" si="352"/>
        <v>L4T2</v>
      </c>
      <c r="N545" s="19"/>
      <c r="O545" s="19" t="str">
        <f t="shared" ca="1" si="353"/>
        <v>TE4214(L4T2) B app
702 --- AAM</v>
      </c>
    </row>
    <row r="546" spans="1:15" x14ac:dyDescent="0.2">
      <c r="A546" s="10">
        <v>536</v>
      </c>
      <c r="B546" s="10" t="s">
        <v>13</v>
      </c>
      <c r="C546" s="10" t="str">
        <f t="shared" si="347"/>
        <v>04:00-05:30</v>
      </c>
      <c r="D546" s="10" t="s">
        <v>62</v>
      </c>
      <c r="E546" s="10">
        <f t="shared" si="343"/>
        <v>114</v>
      </c>
      <c r="F546" s="10">
        <f t="shared" ca="1" si="354"/>
        <v>703</v>
      </c>
      <c r="G546" s="10" t="str">
        <f t="shared" ca="1" si="355"/>
        <v>GED</v>
      </c>
      <c r="H546" s="10">
        <f t="shared" ca="1" si="348"/>
        <v>0</v>
      </c>
      <c r="I546" s="10" t="str">
        <f t="shared" ca="1" si="349"/>
        <v>GED</v>
      </c>
      <c r="J546" s="10" t="str">
        <f t="shared" ca="1" si="350"/>
        <v>Monday04:00-05:300</v>
      </c>
      <c r="K546" s="10" t="str">
        <f t="shared" ca="1" si="351"/>
        <v>Monday04:00-05:30GED</v>
      </c>
      <c r="L546" s="14">
        <f t="shared" ca="1" si="340"/>
        <v>22</v>
      </c>
      <c r="M546" s="19" t="str">
        <f t="shared" ca="1" si="352"/>
        <v>ED</v>
      </c>
      <c r="N546" s="19"/>
      <c r="O546" s="19" t="str">
        <f t="shared" ca="1" si="353"/>
        <v>GED
703 --- 0</v>
      </c>
    </row>
    <row r="547" spans="1:15" x14ac:dyDescent="0.2">
      <c r="A547" s="10">
        <v>537</v>
      </c>
      <c r="B547" s="10" t="s">
        <v>13</v>
      </c>
      <c r="C547" s="10" t="str">
        <f t="shared" si="347"/>
        <v>04:00-05:30</v>
      </c>
      <c r="D547" s="10" t="s">
        <v>62</v>
      </c>
      <c r="E547" s="10">
        <f t="shared" si="343"/>
        <v>115</v>
      </c>
      <c r="F547" s="10">
        <f t="shared" ca="1" si="354"/>
        <v>704</v>
      </c>
      <c r="G547" s="10" t="str">
        <f t="shared" ca="1" si="355"/>
        <v>TE4110(L4T1) A</v>
      </c>
      <c r="H547" s="10" t="str">
        <f t="shared" ca="1" si="348"/>
        <v>MRR</v>
      </c>
      <c r="I547" s="10" t="str">
        <f t="shared" ca="1" si="349"/>
        <v>(L4T1) A</v>
      </c>
      <c r="J547" s="10" t="str">
        <f t="shared" ca="1" si="350"/>
        <v>Monday04:00-05:30MRR</v>
      </c>
      <c r="K547" s="10" t="str">
        <f t="shared" ca="1" si="351"/>
        <v>Monday04:00-05:30(L4T1) A</v>
      </c>
      <c r="L547" s="14">
        <f t="shared" ca="1" si="340"/>
        <v>1</v>
      </c>
      <c r="M547" s="19" t="str">
        <f t="shared" ca="1" si="352"/>
        <v>L4T1</v>
      </c>
      <c r="N547" s="19"/>
      <c r="O547" s="19" t="str">
        <f t="shared" ca="1" si="353"/>
        <v>TE4110(L4T1) A
704 --- MRR</v>
      </c>
    </row>
    <row r="548" spans="1:15" x14ac:dyDescent="0.2">
      <c r="A548" s="10">
        <v>538</v>
      </c>
      <c r="B548" s="10" t="s">
        <v>13</v>
      </c>
      <c r="C548" s="10" t="str">
        <f t="shared" si="347"/>
        <v>04:00-05:30</v>
      </c>
      <c r="D548" s="10" t="s">
        <v>62</v>
      </c>
      <c r="E548" s="10">
        <f t="shared" si="343"/>
        <v>116</v>
      </c>
      <c r="F548" s="10">
        <f t="shared" ca="1" si="354"/>
        <v>705</v>
      </c>
      <c r="G548" s="10" t="str">
        <f t="shared" ca="1" si="355"/>
        <v>TE226(L2T2)C</v>
      </c>
      <c r="H548" s="10" t="str">
        <f t="shared" ca="1" si="348"/>
        <v>ZU</v>
      </c>
      <c r="I548" s="10" t="str">
        <f t="shared" ca="1" si="349"/>
        <v>(L2T2)C</v>
      </c>
      <c r="J548" s="10" t="str">
        <f t="shared" ca="1" si="350"/>
        <v>Monday04:00-05:30ZU</v>
      </c>
      <c r="K548" s="10" t="str">
        <f t="shared" ca="1" si="351"/>
        <v>Monday04:00-05:30(L2T2)C</v>
      </c>
      <c r="L548" s="14">
        <f t="shared" ca="1" si="340"/>
        <v>1</v>
      </c>
      <c r="M548" s="19" t="str">
        <f t="shared" ca="1" si="352"/>
        <v>L2T2</v>
      </c>
      <c r="N548" s="19"/>
      <c r="O548" s="19" t="str">
        <f t="shared" ca="1" si="353"/>
        <v>TE226(L2T2)C
705 --- ZU</v>
      </c>
    </row>
    <row r="549" spans="1:15" x14ac:dyDescent="0.2">
      <c r="A549" s="10">
        <v>539</v>
      </c>
      <c r="B549" s="10" t="s">
        <v>13</v>
      </c>
      <c r="C549" s="10" t="str">
        <f t="shared" si="347"/>
        <v>04:00-05:30</v>
      </c>
      <c r="D549" s="10" t="s">
        <v>62</v>
      </c>
      <c r="E549" s="10">
        <f t="shared" si="343"/>
        <v>117</v>
      </c>
      <c r="F549" s="10">
        <f t="shared" ca="1" si="354"/>
        <v>711</v>
      </c>
      <c r="G549" s="10" t="str">
        <f t="shared" ca="1" si="355"/>
        <v>TE4211(L4T2) wet</v>
      </c>
      <c r="H549" s="10" t="str">
        <f t="shared" ca="1" si="348"/>
        <v>NRD</v>
      </c>
      <c r="I549" s="10" t="str">
        <f t="shared" ca="1" si="349"/>
        <v>(L4T2) wet</v>
      </c>
      <c r="J549" s="10" t="str">
        <f t="shared" ca="1" si="350"/>
        <v>Monday04:00-05:30NRD</v>
      </c>
      <c r="K549" s="10" t="str">
        <f t="shared" ca="1" si="351"/>
        <v>Monday04:00-05:30(L4T2) wet</v>
      </c>
      <c r="L549" s="14">
        <f t="shared" ca="1" si="340"/>
        <v>1</v>
      </c>
      <c r="M549" s="19" t="str">
        <f t="shared" ca="1" si="352"/>
        <v>L4T2</v>
      </c>
      <c r="N549" s="19"/>
      <c r="O549" s="19" t="str">
        <f t="shared" ca="1" si="353"/>
        <v>TE4211(L4T2) wet
711 --- NRD</v>
      </c>
    </row>
    <row r="550" spans="1:15" x14ac:dyDescent="0.2">
      <c r="A550" s="10">
        <v>540</v>
      </c>
      <c r="B550" s="10" t="s">
        <v>13</v>
      </c>
      <c r="C550" s="10" t="str">
        <f t="shared" si="347"/>
        <v>04:00-05:30</v>
      </c>
      <c r="D550" s="10" t="s">
        <v>62</v>
      </c>
      <c r="E550" s="10">
        <f t="shared" si="343"/>
        <v>118</v>
      </c>
      <c r="F550" s="10">
        <f t="shared" ca="1" si="354"/>
        <v>712</v>
      </c>
      <c r="G550" s="10" t="str">
        <f t="shared" ca="1" si="355"/>
        <v>AOL101(L2T3)</v>
      </c>
      <c r="H550" s="10" t="str">
        <f t="shared" ca="1" si="348"/>
        <v>SH</v>
      </c>
      <c r="I550" s="10" t="str">
        <f t="shared" ca="1" si="349"/>
        <v>(L2T3)</v>
      </c>
      <c r="J550" s="10" t="str">
        <f t="shared" ca="1" si="350"/>
        <v>Monday04:00-05:30SH</v>
      </c>
      <c r="K550" s="10" t="str">
        <f t="shared" ca="1" si="351"/>
        <v>Monday04:00-05:30(L2T3)</v>
      </c>
      <c r="L550" s="14">
        <f t="shared" ca="1" si="340"/>
        <v>1</v>
      </c>
      <c r="M550" s="19" t="str">
        <f t="shared" ca="1" si="352"/>
        <v>L2T3</v>
      </c>
      <c r="N550" s="19"/>
      <c r="O550" s="19" t="str">
        <f t="shared" ca="1" si="353"/>
        <v>AOL101(L2T3)
712 --- SH</v>
      </c>
    </row>
    <row r="551" spans="1:15" x14ac:dyDescent="0.2">
      <c r="A551" s="10">
        <v>541</v>
      </c>
      <c r="B551" s="10" t="s">
        <v>14</v>
      </c>
      <c r="C551" s="10" t="str">
        <f t="shared" ref="C551:C562" si="356">LOOKUP(D551,$L$1:$L$6,$K$1:$K$6)</f>
        <v>08:30-10:00</v>
      </c>
      <c r="D551" s="10" t="s">
        <v>57</v>
      </c>
      <c r="E551" s="10">
        <v>131</v>
      </c>
      <c r="F551" s="10" t="str">
        <f ca="1">INDIRECT(CONCATENATE("Sheet1!",CHAR(CODE(D551)),E551),1)</f>
        <v>L-QC1
709</v>
      </c>
      <c r="G551" s="10">
        <f ca="1">INDIRECT(CONCATENATE("Sheet1!",CHAR(CODE(D551)+1),E551),1)</f>
        <v>0</v>
      </c>
      <c r="H551" s="10">
        <f t="shared" ref="H551:H564" ca="1" si="357">INDIRECT(CONCATENATE("Sheet1!",CHAR(CODE(D551)+2),E551),1)</f>
        <v>0</v>
      </c>
      <c r="I551" s="10">
        <f t="shared" ref="I551:I562" ca="1" si="358">IFERROR(MID(G551,SEARCH("(",G551,1),12),G551)</f>
        <v>0</v>
      </c>
      <c r="J551" s="10" t="str">
        <f t="shared" ref="J551:J562" ca="1" si="359">CONCATENATE(B551,C551,H551)</f>
        <v>Tuesday08:30-10:000</v>
      </c>
      <c r="K551" s="10" t="str">
        <f t="shared" ref="K551:K562" ca="1" si="360">CONCATENATE(B551,C551,I551)</f>
        <v>Tuesday08:30-10:000</v>
      </c>
      <c r="L551" s="14">
        <f t="shared" ca="1" si="340"/>
        <v>26</v>
      </c>
      <c r="M551" s="19" t="str">
        <f t="shared" ref="M551:M562" ca="1" si="361">IFERROR(MID(I551,2,4),I551)</f>
        <v/>
      </c>
      <c r="N551" s="19"/>
      <c r="O551" s="19" t="str">
        <f t="shared" ref="O551:O562" ca="1" si="362">CONCATENATE(G551,CHAR(10),F551," --- ",H551)</f>
        <v>0
L-QC1
709 --- 0</v>
      </c>
    </row>
    <row r="552" spans="1:15" x14ac:dyDescent="0.2">
      <c r="A552" s="10">
        <v>542</v>
      </c>
      <c r="B552" s="10" t="s">
        <v>14</v>
      </c>
      <c r="C552" s="10" t="str">
        <f t="shared" si="356"/>
        <v>08:30-10:00</v>
      </c>
      <c r="D552" s="10" t="s">
        <v>57</v>
      </c>
      <c r="E552" s="10">
        <f>E551+1</f>
        <v>132</v>
      </c>
      <c r="F552" s="10">
        <f t="shared" ref="F552:F562" ca="1" si="363">INDIRECT(CONCATENATE("Sheet1!",CHAR(CODE(D552)),E552),1)</f>
        <v>501</v>
      </c>
      <c r="G552" s="10">
        <f t="shared" ref="G552:G562" ca="1" si="364">INDIRECT(CONCATENATE("Sheet1!",CHAR(CODE(D552)+1),E552),1)</f>
        <v>0</v>
      </c>
      <c r="H552" s="10">
        <f t="shared" ca="1" si="357"/>
        <v>0</v>
      </c>
      <c r="I552" s="10">
        <f t="shared" ca="1" si="358"/>
        <v>0</v>
      </c>
      <c r="J552" s="10" t="str">
        <f t="shared" ca="1" si="359"/>
        <v>Tuesday08:30-10:000</v>
      </c>
      <c r="K552" s="10" t="str">
        <f t="shared" ca="1" si="360"/>
        <v>Tuesday08:30-10:000</v>
      </c>
      <c r="L552" s="14">
        <f t="shared" ca="1" si="340"/>
        <v>26</v>
      </c>
      <c r="M552" s="19" t="str">
        <f t="shared" ca="1" si="361"/>
        <v/>
      </c>
      <c r="N552" s="19"/>
      <c r="O552" s="19" t="str">
        <f t="shared" ca="1" si="362"/>
        <v>0
501 --- 0</v>
      </c>
    </row>
    <row r="553" spans="1:15" x14ac:dyDescent="0.2">
      <c r="A553" s="10">
        <v>543</v>
      </c>
      <c r="B553" s="10" t="s">
        <v>14</v>
      </c>
      <c r="C553" s="10" t="str">
        <f t="shared" si="356"/>
        <v>08:30-10:00</v>
      </c>
      <c r="D553" s="10" t="s">
        <v>57</v>
      </c>
      <c r="E553" s="10">
        <f t="shared" ref="E553:E580" si="365">E552+1</f>
        <v>133</v>
      </c>
      <c r="F553" s="10">
        <f t="shared" ca="1" si="363"/>
        <v>0</v>
      </c>
      <c r="G553" s="10">
        <f t="shared" ca="1" si="364"/>
        <v>0</v>
      </c>
      <c r="H553" s="10">
        <f t="shared" ca="1" si="357"/>
        <v>0</v>
      </c>
      <c r="I553" s="10">
        <f t="shared" ca="1" si="358"/>
        <v>0</v>
      </c>
      <c r="J553" s="10" t="str">
        <f t="shared" ca="1" si="359"/>
        <v>Tuesday08:30-10:000</v>
      </c>
      <c r="K553" s="10" t="str">
        <f t="shared" ca="1" si="360"/>
        <v>Tuesday08:30-10:000</v>
      </c>
      <c r="L553" s="14">
        <f t="shared" ca="1" si="340"/>
        <v>26</v>
      </c>
      <c r="M553" s="19" t="str">
        <f t="shared" ca="1" si="361"/>
        <v/>
      </c>
      <c r="N553" s="19"/>
      <c r="O553" s="19" t="str">
        <f t="shared" ca="1" si="362"/>
        <v>0
0 --- 0</v>
      </c>
    </row>
    <row r="554" spans="1:15" x14ac:dyDescent="0.2">
      <c r="A554" s="10">
        <v>544</v>
      </c>
      <c r="B554" s="10" t="s">
        <v>14</v>
      </c>
      <c r="C554" s="10" t="str">
        <f t="shared" si="356"/>
        <v>08:30-10:00</v>
      </c>
      <c r="D554" s="10" t="s">
        <v>57</v>
      </c>
      <c r="E554" s="10">
        <f t="shared" si="365"/>
        <v>134</v>
      </c>
      <c r="F554" s="10" t="str">
        <f t="shared" ca="1" si="363"/>
        <v>502Elec</v>
      </c>
      <c r="G554" s="10">
        <f t="shared" ca="1" si="364"/>
        <v>0</v>
      </c>
      <c r="H554" s="10">
        <f t="shared" ca="1" si="357"/>
        <v>0</v>
      </c>
      <c r="I554" s="10">
        <f t="shared" ca="1" si="358"/>
        <v>0</v>
      </c>
      <c r="J554" s="10" t="str">
        <f t="shared" ca="1" si="359"/>
        <v>Tuesday08:30-10:000</v>
      </c>
      <c r="K554" s="10" t="str">
        <f t="shared" ca="1" si="360"/>
        <v>Tuesday08:30-10:000</v>
      </c>
      <c r="L554" s="14">
        <f t="shared" ca="1" si="340"/>
        <v>26</v>
      </c>
      <c r="M554" s="19" t="str">
        <f t="shared" ca="1" si="361"/>
        <v/>
      </c>
      <c r="N554" s="19"/>
      <c r="O554" s="19" t="str">
        <f t="shared" ca="1" si="362"/>
        <v>0
502Elec --- 0</v>
      </c>
    </row>
    <row r="555" spans="1:15" x14ac:dyDescent="0.2">
      <c r="A555" s="10">
        <v>545</v>
      </c>
      <c r="B555" s="10" t="s">
        <v>14</v>
      </c>
      <c r="C555" s="10" t="str">
        <f t="shared" si="356"/>
        <v>08:30-10:00</v>
      </c>
      <c r="D555" s="10" t="s">
        <v>57</v>
      </c>
      <c r="E555" s="10">
        <f t="shared" si="365"/>
        <v>135</v>
      </c>
      <c r="F555" s="10" t="str">
        <f t="shared" ca="1" si="363"/>
        <v>L-mec</v>
      </c>
      <c r="G555" s="10">
        <f t="shared" ca="1" si="364"/>
        <v>0</v>
      </c>
      <c r="H555" s="10">
        <f t="shared" ca="1" si="357"/>
        <v>0</v>
      </c>
      <c r="I555" s="10">
        <f t="shared" ca="1" si="358"/>
        <v>0</v>
      </c>
      <c r="J555" s="10" t="str">
        <f t="shared" ca="1" si="359"/>
        <v>Tuesday08:30-10:000</v>
      </c>
      <c r="K555" s="10" t="str">
        <f t="shared" ca="1" si="360"/>
        <v>Tuesday08:30-10:000</v>
      </c>
      <c r="L555" s="14">
        <f t="shared" ca="1" si="340"/>
        <v>26</v>
      </c>
      <c r="M555" s="19" t="str">
        <f t="shared" ca="1" si="361"/>
        <v/>
      </c>
      <c r="N555" s="19"/>
      <c r="O555" s="19" t="str">
        <f t="shared" ca="1" si="362"/>
        <v>0
L-mec --- 0</v>
      </c>
    </row>
    <row r="556" spans="1:15" x14ac:dyDescent="0.2">
      <c r="A556" s="10">
        <v>546</v>
      </c>
      <c r="B556" s="10" t="s">
        <v>14</v>
      </c>
      <c r="C556" s="10" t="str">
        <f t="shared" si="356"/>
        <v>08:30-10:00</v>
      </c>
      <c r="D556" s="10" t="s">
        <v>57</v>
      </c>
      <c r="E556" s="10">
        <f t="shared" si="365"/>
        <v>136</v>
      </c>
      <c r="F556" s="10" t="str">
        <f t="shared" ca="1" si="363"/>
        <v>L-Chem</v>
      </c>
      <c r="G556" s="10">
        <f t="shared" ca="1" si="364"/>
        <v>0</v>
      </c>
      <c r="H556" s="10">
        <f t="shared" ca="1" si="357"/>
        <v>0</v>
      </c>
      <c r="I556" s="10">
        <f t="shared" ca="1" si="358"/>
        <v>0</v>
      </c>
      <c r="J556" s="10" t="str">
        <f t="shared" ca="1" si="359"/>
        <v>Tuesday08:30-10:000</v>
      </c>
      <c r="K556" s="10" t="str">
        <f t="shared" ca="1" si="360"/>
        <v>Tuesday08:30-10:000</v>
      </c>
      <c r="L556" s="14">
        <f t="shared" ca="1" si="340"/>
        <v>26</v>
      </c>
      <c r="M556" s="19" t="str">
        <f t="shared" ca="1" si="361"/>
        <v/>
      </c>
      <c r="N556" s="19"/>
      <c r="O556" s="19" t="str">
        <f t="shared" ca="1" si="362"/>
        <v>0
L-Chem --- 0</v>
      </c>
    </row>
    <row r="557" spans="1:15" x14ac:dyDescent="0.2">
      <c r="A557" s="10">
        <v>547</v>
      </c>
      <c r="B557" s="10" t="s">
        <v>14</v>
      </c>
      <c r="C557" s="10" t="str">
        <f t="shared" si="356"/>
        <v>08:30-10:00</v>
      </c>
      <c r="D557" s="10" t="s">
        <v>57</v>
      </c>
      <c r="E557" s="10">
        <f t="shared" si="365"/>
        <v>137</v>
      </c>
      <c r="F557" s="10">
        <f t="shared" ca="1" si="363"/>
        <v>0</v>
      </c>
      <c r="G557" s="10">
        <f t="shared" ca="1" si="364"/>
        <v>0</v>
      </c>
      <c r="H557" s="10">
        <f t="shared" ca="1" si="357"/>
        <v>0</v>
      </c>
      <c r="I557" s="10">
        <f t="shared" ca="1" si="358"/>
        <v>0</v>
      </c>
      <c r="J557" s="10" t="str">
        <f t="shared" ca="1" si="359"/>
        <v>Tuesday08:30-10:000</v>
      </c>
      <c r="K557" s="10" t="str">
        <f t="shared" ca="1" si="360"/>
        <v>Tuesday08:30-10:000</v>
      </c>
      <c r="L557" s="14">
        <f t="shared" ca="1" si="340"/>
        <v>26</v>
      </c>
      <c r="M557" s="19" t="str">
        <f t="shared" ca="1" si="361"/>
        <v/>
      </c>
      <c r="N557" s="19"/>
      <c r="O557" s="19" t="str">
        <f t="shared" ca="1" si="362"/>
        <v>0
0 --- 0</v>
      </c>
    </row>
    <row r="558" spans="1:15" x14ac:dyDescent="0.2">
      <c r="A558" s="10">
        <v>548</v>
      </c>
      <c r="B558" s="10" t="s">
        <v>14</v>
      </c>
      <c r="C558" s="10" t="str">
        <f t="shared" si="356"/>
        <v>08:30-10:00</v>
      </c>
      <c r="D558" s="10" t="s">
        <v>57</v>
      </c>
      <c r="E558" s="10">
        <f t="shared" si="365"/>
        <v>138</v>
      </c>
      <c r="F558" s="10">
        <f t="shared" ca="1" si="363"/>
        <v>0</v>
      </c>
      <c r="G558" s="10">
        <f t="shared" ca="1" si="364"/>
        <v>0</v>
      </c>
      <c r="H558" s="10">
        <f t="shared" ca="1" si="357"/>
        <v>0</v>
      </c>
      <c r="I558" s="10">
        <f t="shared" ca="1" si="358"/>
        <v>0</v>
      </c>
      <c r="J558" s="10" t="str">
        <f t="shared" ca="1" si="359"/>
        <v>Tuesday08:30-10:000</v>
      </c>
      <c r="K558" s="10" t="str">
        <f t="shared" ca="1" si="360"/>
        <v>Tuesday08:30-10:000</v>
      </c>
      <c r="L558" s="14">
        <f t="shared" ca="1" si="340"/>
        <v>26</v>
      </c>
      <c r="M558" s="19" t="str">
        <f t="shared" ca="1" si="361"/>
        <v/>
      </c>
      <c r="N558" s="19"/>
      <c r="O558" s="19" t="str">
        <f t="shared" ca="1" si="362"/>
        <v>0
0 --- 0</v>
      </c>
    </row>
    <row r="559" spans="1:15" x14ac:dyDescent="0.2">
      <c r="A559" s="10">
        <v>549</v>
      </c>
      <c r="B559" s="10" t="s">
        <v>14</v>
      </c>
      <c r="C559" s="10" t="str">
        <f t="shared" si="356"/>
        <v>08:30-10:00</v>
      </c>
      <c r="D559" s="10" t="s">
        <v>57</v>
      </c>
      <c r="E559" s="10">
        <f t="shared" si="365"/>
        <v>139</v>
      </c>
      <c r="F559" s="10">
        <f t="shared" ca="1" si="363"/>
        <v>0</v>
      </c>
      <c r="G559" s="10">
        <f t="shared" ca="1" si="364"/>
        <v>0</v>
      </c>
      <c r="H559" s="10">
        <f t="shared" ca="1" si="357"/>
        <v>0</v>
      </c>
      <c r="I559" s="10">
        <f t="shared" ca="1" si="358"/>
        <v>0</v>
      </c>
      <c r="J559" s="10" t="str">
        <f t="shared" ca="1" si="359"/>
        <v>Tuesday08:30-10:000</v>
      </c>
      <c r="K559" s="10" t="str">
        <f t="shared" ca="1" si="360"/>
        <v>Tuesday08:30-10:000</v>
      </c>
      <c r="L559" s="14">
        <f t="shared" ca="1" si="340"/>
        <v>26</v>
      </c>
      <c r="M559" s="19" t="str">
        <f t="shared" ca="1" si="361"/>
        <v/>
      </c>
      <c r="N559" s="19"/>
      <c r="O559" s="19" t="str">
        <f t="shared" ca="1" si="362"/>
        <v>0
0 --- 0</v>
      </c>
    </row>
    <row r="560" spans="1:15" x14ac:dyDescent="0.2">
      <c r="A560" s="10">
        <v>550</v>
      </c>
      <c r="B560" s="10" t="s">
        <v>14</v>
      </c>
      <c r="C560" s="10" t="str">
        <f t="shared" si="356"/>
        <v>08:30-10:00</v>
      </c>
      <c r="D560" s="10" t="s">
        <v>57</v>
      </c>
      <c r="E560" s="10">
        <f t="shared" si="365"/>
        <v>140</v>
      </c>
      <c r="F560" s="10">
        <f t="shared" ca="1" si="363"/>
        <v>0</v>
      </c>
      <c r="G560" s="10">
        <f t="shared" ca="1" si="364"/>
        <v>0</v>
      </c>
      <c r="H560" s="10">
        <f t="shared" ca="1" si="357"/>
        <v>0</v>
      </c>
      <c r="I560" s="10">
        <f t="shared" ca="1" si="358"/>
        <v>0</v>
      </c>
      <c r="J560" s="10" t="str">
        <f t="shared" ca="1" si="359"/>
        <v>Tuesday08:30-10:000</v>
      </c>
      <c r="K560" s="10" t="str">
        <f t="shared" ca="1" si="360"/>
        <v>Tuesday08:30-10:000</v>
      </c>
      <c r="L560" s="14">
        <f t="shared" ca="1" si="340"/>
        <v>26</v>
      </c>
      <c r="M560" s="19" t="str">
        <f t="shared" ca="1" si="361"/>
        <v/>
      </c>
      <c r="N560" s="19"/>
      <c r="O560" s="19" t="str">
        <f t="shared" ca="1" si="362"/>
        <v>0
0 --- 0</v>
      </c>
    </row>
    <row r="561" spans="1:15" x14ac:dyDescent="0.2">
      <c r="A561" s="10">
        <v>551</v>
      </c>
      <c r="B561" s="10" t="s">
        <v>14</v>
      </c>
      <c r="C561" s="10" t="str">
        <f t="shared" si="356"/>
        <v>08:30-10:00</v>
      </c>
      <c r="D561" s="10" t="s">
        <v>57</v>
      </c>
      <c r="E561" s="10">
        <f t="shared" si="365"/>
        <v>141</v>
      </c>
      <c r="F561" s="10">
        <f t="shared" ca="1" si="363"/>
        <v>0</v>
      </c>
      <c r="G561" s="10">
        <f t="shared" ca="1" si="364"/>
        <v>0</v>
      </c>
      <c r="H561" s="10">
        <f t="shared" ca="1" si="357"/>
        <v>0</v>
      </c>
      <c r="I561" s="10">
        <f t="shared" ca="1" si="358"/>
        <v>0</v>
      </c>
      <c r="J561" s="10" t="str">
        <f t="shared" ca="1" si="359"/>
        <v>Tuesday08:30-10:000</v>
      </c>
      <c r="K561" s="10" t="str">
        <f t="shared" ca="1" si="360"/>
        <v>Tuesday08:30-10:000</v>
      </c>
      <c r="L561" s="14">
        <f t="shared" ca="1" si="340"/>
        <v>26</v>
      </c>
      <c r="M561" s="19" t="str">
        <f t="shared" ca="1" si="361"/>
        <v/>
      </c>
      <c r="N561" s="19"/>
      <c r="O561" s="19" t="str">
        <f t="shared" ca="1" si="362"/>
        <v>0
0 --- 0</v>
      </c>
    </row>
    <row r="562" spans="1:15" x14ac:dyDescent="0.2">
      <c r="A562" s="10">
        <v>552</v>
      </c>
      <c r="B562" s="10" t="s">
        <v>14</v>
      </c>
      <c r="C562" s="10" t="str">
        <f t="shared" si="356"/>
        <v>08:30-10:00</v>
      </c>
      <c r="D562" s="10" t="s">
        <v>57</v>
      </c>
      <c r="E562" s="10">
        <f t="shared" si="365"/>
        <v>142</v>
      </c>
      <c r="F562" s="10">
        <f t="shared" ca="1" si="363"/>
        <v>0</v>
      </c>
      <c r="G562" s="10">
        <f t="shared" ca="1" si="364"/>
        <v>0</v>
      </c>
      <c r="H562" s="10">
        <f t="shared" ca="1" si="357"/>
        <v>0</v>
      </c>
      <c r="I562" s="10">
        <f t="shared" ca="1" si="358"/>
        <v>0</v>
      </c>
      <c r="J562" s="10" t="str">
        <f t="shared" ca="1" si="359"/>
        <v>Tuesday08:30-10:000</v>
      </c>
      <c r="K562" s="10" t="str">
        <f t="shared" ca="1" si="360"/>
        <v>Tuesday08:30-10:000</v>
      </c>
      <c r="L562" s="14">
        <f t="shared" ca="1" si="340"/>
        <v>26</v>
      </c>
      <c r="M562" s="19" t="str">
        <f t="shared" ca="1" si="361"/>
        <v/>
      </c>
      <c r="N562" s="19"/>
      <c r="O562" s="19" t="str">
        <f t="shared" ca="1" si="362"/>
        <v>0
0 --- 0</v>
      </c>
    </row>
    <row r="563" spans="1:15" x14ac:dyDescent="0.2">
      <c r="A563" s="10">
        <v>553</v>
      </c>
      <c r="B563" s="10" t="s">
        <v>14</v>
      </c>
      <c r="C563" s="10" t="str">
        <f t="shared" ref="C563:C580" si="366">LOOKUP(D563,$L$1:$L$6,$K$1:$K$6)</f>
        <v>08:30-10:00</v>
      </c>
      <c r="D563" s="10" t="s">
        <v>57</v>
      </c>
      <c r="E563" s="10">
        <f t="shared" si="365"/>
        <v>143</v>
      </c>
      <c r="F563" s="10">
        <f t="shared" ref="F563:F580" ca="1" si="367">INDIRECT(CONCATENATE("Sheet1!",CHAR(CODE(D563)),E563),1)</f>
        <v>0</v>
      </c>
      <c r="G563" s="10">
        <f t="shared" ref="G563:G580" ca="1" si="368">INDIRECT(CONCATENATE("Sheet1!",CHAR(CODE(D563)+1),E563),1)</f>
        <v>0</v>
      </c>
      <c r="H563" s="10">
        <f t="shared" ca="1" si="357"/>
        <v>0</v>
      </c>
      <c r="I563" s="10">
        <f t="shared" ref="I563:I580" ca="1" si="369">IFERROR(MID(G563,SEARCH("(",G563,1),12),G563)</f>
        <v>0</v>
      </c>
      <c r="J563" s="10" t="str">
        <f t="shared" ref="J563:J580" ca="1" si="370">CONCATENATE(B563,C563,H563)</f>
        <v>Tuesday08:30-10:000</v>
      </c>
      <c r="K563" s="10" t="str">
        <f t="shared" ref="K563:K580" ca="1" si="371">CONCATENATE(B563,C563,I563)</f>
        <v>Tuesday08:30-10:000</v>
      </c>
      <c r="L563" s="14">
        <f t="shared" ca="1" si="340"/>
        <v>26</v>
      </c>
      <c r="M563" s="19" t="str">
        <f t="shared" ref="M563:M580" ca="1" si="372">IFERROR(MID(I563,2,4),I563)</f>
        <v/>
      </c>
      <c r="N563" s="19"/>
      <c r="O563" s="19" t="str">
        <f t="shared" ref="O563:O580" ca="1" si="373">CONCATENATE(G563,CHAR(10),F563," --- ",H563)</f>
        <v>0
0 --- 0</v>
      </c>
    </row>
    <row r="564" spans="1:15" x14ac:dyDescent="0.2">
      <c r="A564" s="10">
        <v>554</v>
      </c>
      <c r="B564" s="10" t="s">
        <v>14</v>
      </c>
      <c r="C564" s="10" t="str">
        <f t="shared" si="366"/>
        <v>08:30-10:00</v>
      </c>
      <c r="D564" s="10" t="s">
        <v>57</v>
      </c>
      <c r="E564" s="10">
        <f t="shared" si="365"/>
        <v>144</v>
      </c>
      <c r="F564" s="10">
        <f t="shared" ca="1" si="367"/>
        <v>0</v>
      </c>
      <c r="G564" s="10">
        <f t="shared" ca="1" si="368"/>
        <v>0</v>
      </c>
      <c r="H564" s="10">
        <f t="shared" ca="1" si="357"/>
        <v>0</v>
      </c>
      <c r="I564" s="10">
        <f t="shared" ca="1" si="369"/>
        <v>0</v>
      </c>
      <c r="J564" s="10" t="str">
        <f t="shared" ca="1" si="370"/>
        <v>Tuesday08:30-10:000</v>
      </c>
      <c r="K564" s="10" t="str">
        <f t="shared" ca="1" si="371"/>
        <v>Tuesday08:30-10:000</v>
      </c>
      <c r="L564" s="14">
        <f t="shared" ca="1" si="340"/>
        <v>26</v>
      </c>
      <c r="M564" s="19" t="str">
        <f t="shared" ca="1" si="372"/>
        <v/>
      </c>
      <c r="N564" s="19"/>
      <c r="O564" s="19" t="str">
        <f t="shared" ca="1" si="373"/>
        <v>0
0 --- 0</v>
      </c>
    </row>
    <row r="565" spans="1:15" x14ac:dyDescent="0.2">
      <c r="A565" s="10">
        <v>555</v>
      </c>
      <c r="B565" s="10" t="s">
        <v>14</v>
      </c>
      <c r="C565" s="10" t="str">
        <f t="shared" si="366"/>
        <v>08:30-10:00</v>
      </c>
      <c r="D565" s="10" t="s">
        <v>57</v>
      </c>
      <c r="E565" s="10">
        <f t="shared" si="365"/>
        <v>145</v>
      </c>
      <c r="F565" s="10" t="str">
        <f t="shared" ca="1" si="367"/>
        <v>Wednesday</v>
      </c>
      <c r="G565" s="10">
        <f t="shared" ca="1" si="368"/>
        <v>0</v>
      </c>
      <c r="H565" s="10">
        <f t="shared" ref="H565:H575" ca="1" si="374">INDIRECT(CONCATENATE("Sheet1!",CHAR(CODE(D565)+5),E565),1)</f>
        <v>0</v>
      </c>
      <c r="I565" s="10">
        <f t="shared" ca="1" si="369"/>
        <v>0</v>
      </c>
      <c r="J565" s="10" t="str">
        <f t="shared" ca="1" si="370"/>
        <v>Tuesday08:30-10:000</v>
      </c>
      <c r="K565" s="10" t="str">
        <f t="shared" ca="1" si="371"/>
        <v>Tuesday08:30-10:000</v>
      </c>
      <c r="L565" s="14">
        <f t="shared" ca="1" si="340"/>
        <v>26</v>
      </c>
      <c r="M565" s="19" t="str">
        <f t="shared" ca="1" si="372"/>
        <v/>
      </c>
      <c r="N565" s="19"/>
      <c r="O565" s="19" t="str">
        <f t="shared" ca="1" si="373"/>
        <v>0
Wednesday --- 0</v>
      </c>
    </row>
    <row r="566" spans="1:15" x14ac:dyDescent="0.2">
      <c r="A566" s="10">
        <v>556</v>
      </c>
      <c r="B566" s="10" t="s">
        <v>14</v>
      </c>
      <c r="C566" s="10" t="str">
        <f t="shared" si="366"/>
        <v>08:30-10:00</v>
      </c>
      <c r="D566" s="10" t="s">
        <v>57</v>
      </c>
      <c r="E566" s="10">
        <f t="shared" si="365"/>
        <v>146</v>
      </c>
      <c r="F566" s="10" t="str">
        <f t="shared" ca="1" si="367"/>
        <v>08:30-10:00</v>
      </c>
      <c r="G566" s="10">
        <f t="shared" ca="1" si="368"/>
        <v>0</v>
      </c>
      <c r="H566" s="10">
        <f t="shared" ca="1" si="374"/>
        <v>0</v>
      </c>
      <c r="I566" s="10">
        <f t="shared" ca="1" si="369"/>
        <v>0</v>
      </c>
      <c r="J566" s="10" t="str">
        <f t="shared" ca="1" si="370"/>
        <v>Tuesday08:30-10:000</v>
      </c>
      <c r="K566" s="10" t="str">
        <f t="shared" ca="1" si="371"/>
        <v>Tuesday08:30-10:000</v>
      </c>
      <c r="L566" s="14">
        <f t="shared" ca="1" si="340"/>
        <v>26</v>
      </c>
      <c r="M566" s="19" t="str">
        <f t="shared" ca="1" si="372"/>
        <v/>
      </c>
      <c r="N566" s="19"/>
      <c r="O566" s="19" t="str">
        <f t="shared" ca="1" si="373"/>
        <v>0
08:30-10:00 --- 0</v>
      </c>
    </row>
    <row r="567" spans="1:15" x14ac:dyDescent="0.2">
      <c r="A567" s="10">
        <v>557</v>
      </c>
      <c r="B567" s="10" t="s">
        <v>14</v>
      </c>
      <c r="C567" s="10" t="str">
        <f t="shared" si="366"/>
        <v>08:30-10:00</v>
      </c>
      <c r="D567" s="10" t="s">
        <v>57</v>
      </c>
      <c r="E567" s="10">
        <f t="shared" si="365"/>
        <v>147</v>
      </c>
      <c r="F567" s="10" t="str">
        <f t="shared" ca="1" si="367"/>
        <v>Class</v>
      </c>
      <c r="G567" s="10" t="str">
        <f t="shared" ca="1" si="368"/>
        <v>Course</v>
      </c>
      <c r="H567" s="10">
        <f t="shared" ca="1" si="374"/>
        <v>0</v>
      </c>
      <c r="I567" s="10" t="str">
        <f t="shared" ca="1" si="369"/>
        <v>Course</v>
      </c>
      <c r="J567" s="10" t="str">
        <f t="shared" ca="1" si="370"/>
        <v>Tuesday08:30-10:000</v>
      </c>
      <c r="K567" s="10" t="str">
        <f t="shared" ca="1" si="371"/>
        <v>Tuesday08:30-10:00Course</v>
      </c>
      <c r="L567" s="14">
        <f t="shared" ca="1" si="340"/>
        <v>26</v>
      </c>
      <c r="M567" s="19" t="str">
        <f t="shared" ca="1" si="372"/>
        <v>ours</v>
      </c>
      <c r="N567" s="19"/>
      <c r="O567" s="19" t="str">
        <f t="shared" ca="1" si="373"/>
        <v>Course
Class --- 0</v>
      </c>
    </row>
    <row r="568" spans="1:15" x14ac:dyDescent="0.2">
      <c r="A568" s="10">
        <v>558</v>
      </c>
      <c r="B568" s="10" t="s">
        <v>14</v>
      </c>
      <c r="C568" s="10" t="str">
        <f t="shared" si="366"/>
        <v>08:30-10:00</v>
      </c>
      <c r="D568" s="10" t="s">
        <v>57</v>
      </c>
      <c r="E568" s="10">
        <f t="shared" si="365"/>
        <v>148</v>
      </c>
      <c r="F568" s="10">
        <f t="shared" ca="1" si="367"/>
        <v>701</v>
      </c>
      <c r="G568" s="10" t="str">
        <f t="shared" ca="1" si="368"/>
        <v>16/05</v>
      </c>
      <c r="H568" s="10">
        <f t="shared" ca="1" si="374"/>
        <v>0</v>
      </c>
      <c r="I568" s="10" t="str">
        <f t="shared" ca="1" si="369"/>
        <v>16/05</v>
      </c>
      <c r="J568" s="10" t="str">
        <f t="shared" ca="1" si="370"/>
        <v>Tuesday08:30-10:000</v>
      </c>
      <c r="K568" s="10" t="str">
        <f t="shared" ca="1" si="371"/>
        <v>Tuesday08:30-10:0016/05</v>
      </c>
      <c r="L568" s="14">
        <f t="shared" ca="1" si="340"/>
        <v>26</v>
      </c>
      <c r="M568" s="19" t="str">
        <f t="shared" ca="1" si="372"/>
        <v>6/05</v>
      </c>
      <c r="N568" s="19"/>
      <c r="O568" s="19" t="str">
        <f t="shared" ca="1" si="373"/>
        <v>16/05
701 --- 0</v>
      </c>
    </row>
    <row r="569" spans="1:15" x14ac:dyDescent="0.2">
      <c r="A569" s="10">
        <v>559</v>
      </c>
      <c r="B569" s="10" t="s">
        <v>14</v>
      </c>
      <c r="C569" s="10" t="str">
        <f t="shared" si="366"/>
        <v>08:30-10:00</v>
      </c>
      <c r="D569" s="10" t="s">
        <v>57</v>
      </c>
      <c r="E569" s="10">
        <f t="shared" si="365"/>
        <v>149</v>
      </c>
      <c r="F569" s="10">
        <f t="shared" ca="1" si="367"/>
        <v>702</v>
      </c>
      <c r="G569" s="10" t="str">
        <f t="shared" ca="1" si="368"/>
        <v>TE335(L3T3)A</v>
      </c>
      <c r="H569" s="10" t="str">
        <f t="shared" ca="1" si="374"/>
        <v>MSI</v>
      </c>
      <c r="I569" s="10" t="str">
        <f t="shared" ca="1" si="369"/>
        <v>(L3T3)A</v>
      </c>
      <c r="J569" s="10" t="str">
        <f t="shared" ca="1" si="370"/>
        <v>Tuesday08:30-10:00MSI</v>
      </c>
      <c r="K569" s="10" t="str">
        <f t="shared" ca="1" si="371"/>
        <v>Tuesday08:30-10:00(L3T3)A</v>
      </c>
      <c r="L569" s="14">
        <f t="shared" ca="1" si="340"/>
        <v>1</v>
      </c>
      <c r="M569" s="19" t="str">
        <f t="shared" ca="1" si="372"/>
        <v>L3T3</v>
      </c>
      <c r="N569" s="19"/>
      <c r="O569" s="19" t="str">
        <f t="shared" ca="1" si="373"/>
        <v>TE335(L3T3)A
702 --- MSI</v>
      </c>
    </row>
    <row r="570" spans="1:15" x14ac:dyDescent="0.2">
      <c r="A570" s="10">
        <v>560</v>
      </c>
      <c r="B570" s="10" t="s">
        <v>14</v>
      </c>
      <c r="C570" s="10" t="str">
        <f t="shared" si="366"/>
        <v>08:30-10:00</v>
      </c>
      <c r="D570" s="10" t="s">
        <v>57</v>
      </c>
      <c r="E570" s="10">
        <f t="shared" si="365"/>
        <v>150</v>
      </c>
      <c r="F570" s="10">
        <f t="shared" ca="1" si="367"/>
        <v>703</v>
      </c>
      <c r="G570" s="10" t="str">
        <f t="shared" ca="1" si="368"/>
        <v>GED</v>
      </c>
      <c r="H570" s="10">
        <f t="shared" ca="1" si="374"/>
        <v>0</v>
      </c>
      <c r="I570" s="10" t="str">
        <f t="shared" ca="1" si="369"/>
        <v>GED</v>
      </c>
      <c r="J570" s="10" t="str">
        <f t="shared" ca="1" si="370"/>
        <v>Tuesday08:30-10:000</v>
      </c>
      <c r="K570" s="10" t="str">
        <f t="shared" ca="1" si="371"/>
        <v>Tuesday08:30-10:00GED</v>
      </c>
      <c r="L570" s="14">
        <f t="shared" ca="1" si="340"/>
        <v>26</v>
      </c>
      <c r="M570" s="19" t="str">
        <f t="shared" ca="1" si="372"/>
        <v>ED</v>
      </c>
      <c r="N570" s="19"/>
      <c r="O570" s="19" t="str">
        <f t="shared" ca="1" si="373"/>
        <v>GED
703 --- 0</v>
      </c>
    </row>
    <row r="571" spans="1:15" x14ac:dyDescent="0.2">
      <c r="A571" s="10">
        <v>561</v>
      </c>
      <c r="B571" s="10" t="s">
        <v>14</v>
      </c>
      <c r="C571" s="10" t="str">
        <f t="shared" si="366"/>
        <v>08:30-10:00</v>
      </c>
      <c r="D571" s="10" t="s">
        <v>57</v>
      </c>
      <c r="E571" s="10">
        <f t="shared" si="365"/>
        <v>151</v>
      </c>
      <c r="F571" s="10">
        <f t="shared" ca="1" si="367"/>
        <v>704</v>
      </c>
      <c r="G571" s="10" t="str">
        <f t="shared" ca="1" si="368"/>
        <v>TE4210(L4T2)fab</v>
      </c>
      <c r="H571" s="10">
        <f t="shared" ca="1" si="374"/>
        <v>0</v>
      </c>
      <c r="I571" s="10" t="str">
        <f t="shared" ca="1" si="369"/>
        <v>(L4T2)fab</v>
      </c>
      <c r="J571" s="10" t="str">
        <f t="shared" ca="1" si="370"/>
        <v>Tuesday08:30-10:000</v>
      </c>
      <c r="K571" s="10" t="str">
        <f t="shared" ca="1" si="371"/>
        <v>Tuesday08:30-10:00(L4T2)fab</v>
      </c>
      <c r="L571" s="14">
        <f t="shared" ca="1" si="340"/>
        <v>26</v>
      </c>
      <c r="M571" s="19" t="str">
        <f t="shared" ca="1" si="372"/>
        <v>L4T2</v>
      </c>
      <c r="N571" s="19"/>
      <c r="O571" s="19" t="str">
        <f t="shared" ca="1" si="373"/>
        <v>TE4210(L4T2)fab
704 --- 0</v>
      </c>
    </row>
    <row r="572" spans="1:15" x14ac:dyDescent="0.2">
      <c r="A572" s="10">
        <v>562</v>
      </c>
      <c r="B572" s="10" t="s">
        <v>14</v>
      </c>
      <c r="C572" s="10" t="str">
        <f t="shared" si="366"/>
        <v>08:30-10:00</v>
      </c>
      <c r="D572" s="10" t="s">
        <v>57</v>
      </c>
      <c r="E572" s="10">
        <f t="shared" si="365"/>
        <v>152</v>
      </c>
      <c r="F572" s="10">
        <f t="shared" ca="1" si="367"/>
        <v>705</v>
      </c>
      <c r="G572" s="10" t="str">
        <f t="shared" ca="1" si="368"/>
        <v>TE221(L2T2)B</v>
      </c>
      <c r="H572" s="10" t="str">
        <f t="shared" ca="1" si="374"/>
        <v>SAS</v>
      </c>
      <c r="I572" s="10" t="str">
        <f t="shared" ca="1" si="369"/>
        <v>(L2T2)B</v>
      </c>
      <c r="J572" s="10" t="str">
        <f t="shared" ca="1" si="370"/>
        <v>Tuesday08:30-10:00SAS</v>
      </c>
      <c r="K572" s="10" t="str">
        <f t="shared" ca="1" si="371"/>
        <v>Tuesday08:30-10:00(L2T2)B</v>
      </c>
      <c r="L572" s="14">
        <f t="shared" ca="1" si="340"/>
        <v>1</v>
      </c>
      <c r="M572" s="19" t="str">
        <f t="shared" ca="1" si="372"/>
        <v>L2T2</v>
      </c>
      <c r="N572" s="19"/>
      <c r="O572" s="19" t="str">
        <f t="shared" ca="1" si="373"/>
        <v>TE221(L2T2)B
705 --- SAS</v>
      </c>
    </row>
    <row r="573" spans="1:15" x14ac:dyDescent="0.2">
      <c r="A573" s="10">
        <v>563</v>
      </c>
      <c r="B573" s="10" t="s">
        <v>14</v>
      </c>
      <c r="C573" s="10" t="str">
        <f t="shared" si="366"/>
        <v>08:30-10:00</v>
      </c>
      <c r="D573" s="10" t="s">
        <v>57</v>
      </c>
      <c r="E573" s="10">
        <f t="shared" si="365"/>
        <v>153</v>
      </c>
      <c r="F573" s="10">
        <f t="shared" ca="1" si="367"/>
        <v>711</v>
      </c>
      <c r="G573" s="10">
        <f t="shared" ca="1" si="368"/>
        <v>0</v>
      </c>
      <c r="H573" s="10" t="str">
        <f t="shared" ca="1" si="374"/>
        <v>MK</v>
      </c>
      <c r="I573" s="10">
        <f t="shared" ca="1" si="369"/>
        <v>0</v>
      </c>
      <c r="J573" s="10" t="str">
        <f t="shared" ca="1" si="370"/>
        <v>Tuesday08:30-10:00MK</v>
      </c>
      <c r="K573" s="10" t="str">
        <f t="shared" ca="1" si="371"/>
        <v>Tuesday08:30-10:000</v>
      </c>
      <c r="L573" s="14">
        <f t="shared" ca="1" si="340"/>
        <v>1</v>
      </c>
      <c r="M573" s="19" t="str">
        <f t="shared" ca="1" si="372"/>
        <v/>
      </c>
      <c r="N573" s="19"/>
      <c r="O573" s="19" t="str">
        <f t="shared" ca="1" si="373"/>
        <v>0
711 --- MK</v>
      </c>
    </row>
    <row r="574" spans="1:15" x14ac:dyDescent="0.2">
      <c r="A574" s="10">
        <v>564</v>
      </c>
      <c r="B574" s="10" t="s">
        <v>14</v>
      </c>
      <c r="C574" s="10" t="str">
        <f t="shared" si="366"/>
        <v>08:30-10:00</v>
      </c>
      <c r="D574" s="10" t="s">
        <v>57</v>
      </c>
      <c r="E574" s="10">
        <f t="shared" si="365"/>
        <v>154</v>
      </c>
      <c r="F574" s="10">
        <f t="shared" ca="1" si="367"/>
        <v>712</v>
      </c>
      <c r="G574" s="10" t="str">
        <f t="shared" ca="1" si="368"/>
        <v>TE 215(L2T1)B</v>
      </c>
      <c r="H574" s="10" t="str">
        <f t="shared" ca="1" si="374"/>
        <v>FS</v>
      </c>
      <c r="I574" s="10" t="str">
        <f t="shared" ca="1" si="369"/>
        <v>(L2T1)B</v>
      </c>
      <c r="J574" s="10" t="str">
        <f t="shared" ca="1" si="370"/>
        <v>Tuesday08:30-10:00FS</v>
      </c>
      <c r="K574" s="10" t="str">
        <f t="shared" ca="1" si="371"/>
        <v>Tuesday08:30-10:00(L2T1)B</v>
      </c>
      <c r="L574" s="14">
        <f t="shared" ca="1" si="340"/>
        <v>1</v>
      </c>
      <c r="M574" s="19" t="str">
        <f t="shared" ca="1" si="372"/>
        <v>L2T1</v>
      </c>
      <c r="N574" s="19"/>
      <c r="O574" s="19" t="str">
        <f t="shared" ca="1" si="373"/>
        <v>TE 215(L2T1)B
712 --- FS</v>
      </c>
    </row>
    <row r="575" spans="1:15" x14ac:dyDescent="0.2">
      <c r="A575" s="10">
        <v>565</v>
      </c>
      <c r="B575" s="10" t="s">
        <v>14</v>
      </c>
      <c r="C575" s="10" t="str">
        <f t="shared" si="366"/>
        <v>08:30-10:00</v>
      </c>
      <c r="D575" s="10" t="s">
        <v>57</v>
      </c>
      <c r="E575" s="10">
        <f t="shared" si="365"/>
        <v>155</v>
      </c>
      <c r="F575" s="10" t="str">
        <f t="shared" ca="1" si="367"/>
        <v>402L</v>
      </c>
      <c r="G575" s="10">
        <f t="shared" ca="1" si="368"/>
        <v>0</v>
      </c>
      <c r="H575" s="10">
        <f t="shared" ca="1" si="374"/>
        <v>0</v>
      </c>
      <c r="I575" s="10">
        <f t="shared" ca="1" si="369"/>
        <v>0</v>
      </c>
      <c r="J575" s="10" t="str">
        <f t="shared" ca="1" si="370"/>
        <v>Tuesday08:30-10:000</v>
      </c>
      <c r="K575" s="10" t="str">
        <f t="shared" ca="1" si="371"/>
        <v>Tuesday08:30-10:000</v>
      </c>
      <c r="L575" s="14">
        <f t="shared" ca="1" si="340"/>
        <v>26</v>
      </c>
      <c r="M575" s="19" t="str">
        <f t="shared" ca="1" si="372"/>
        <v/>
      </c>
      <c r="N575" s="19"/>
      <c r="O575" s="19" t="str">
        <f t="shared" ca="1" si="373"/>
        <v>0
402L --- 0</v>
      </c>
    </row>
    <row r="576" spans="1:15" x14ac:dyDescent="0.2">
      <c r="A576" s="10">
        <v>566</v>
      </c>
      <c r="B576" s="10" t="s">
        <v>14</v>
      </c>
      <c r="C576" s="10" t="str">
        <f t="shared" si="366"/>
        <v>08:30-10:00</v>
      </c>
      <c r="D576" s="10" t="s">
        <v>57</v>
      </c>
      <c r="E576" s="10">
        <f t="shared" si="365"/>
        <v>156</v>
      </c>
      <c r="F576" s="10" t="str">
        <f t="shared" ca="1" si="367"/>
        <v>403L</v>
      </c>
      <c r="G576" s="10">
        <f t="shared" ca="1" si="368"/>
        <v>0</v>
      </c>
      <c r="H576" s="10">
        <f ca="1">INDIRECT(CONCATENATE("Sheet1!",CHAR(CODE(D576)+2),E576),1)</f>
        <v>0</v>
      </c>
      <c r="I576" s="10">
        <f t="shared" ca="1" si="369"/>
        <v>0</v>
      </c>
      <c r="J576" s="10" t="str">
        <f t="shared" ca="1" si="370"/>
        <v>Tuesday08:30-10:000</v>
      </c>
      <c r="K576" s="10" t="str">
        <f t="shared" ca="1" si="371"/>
        <v>Tuesday08:30-10:000</v>
      </c>
      <c r="L576" s="14">
        <f t="shared" ca="1" si="340"/>
        <v>26</v>
      </c>
      <c r="M576" s="19" t="str">
        <f t="shared" ca="1" si="372"/>
        <v/>
      </c>
      <c r="N576" s="19"/>
      <c r="O576" s="19" t="str">
        <f t="shared" ca="1" si="373"/>
        <v>0
403L --- 0</v>
      </c>
    </row>
    <row r="577" spans="1:15" x14ac:dyDescent="0.2">
      <c r="A577" s="10">
        <v>567</v>
      </c>
      <c r="B577" s="10" t="s">
        <v>14</v>
      </c>
      <c r="C577" s="10" t="str">
        <f t="shared" si="366"/>
        <v>08:30-10:00</v>
      </c>
      <c r="D577" s="10" t="s">
        <v>57</v>
      </c>
      <c r="E577" s="10">
        <f t="shared" si="365"/>
        <v>157</v>
      </c>
      <c r="F577" s="10" t="str">
        <f t="shared" ca="1" si="367"/>
        <v>L-ENG</v>
      </c>
      <c r="G577" s="10">
        <f t="shared" ca="1" si="368"/>
        <v>0</v>
      </c>
      <c r="H577" s="10">
        <f ca="1">INDIRECT(CONCATENATE("Sheet1!",CHAR(CODE(D577)+2),E577),1)</f>
        <v>0</v>
      </c>
      <c r="I577" s="10">
        <f t="shared" ca="1" si="369"/>
        <v>0</v>
      </c>
      <c r="J577" s="10" t="str">
        <f t="shared" ca="1" si="370"/>
        <v>Tuesday08:30-10:000</v>
      </c>
      <c r="K577" s="10" t="str">
        <f t="shared" ca="1" si="371"/>
        <v>Tuesday08:30-10:000</v>
      </c>
      <c r="L577" s="14">
        <f t="shared" ca="1" si="340"/>
        <v>26</v>
      </c>
      <c r="M577" s="19" t="str">
        <f t="shared" ca="1" si="372"/>
        <v/>
      </c>
      <c r="N577" s="19"/>
      <c r="O577" s="19" t="str">
        <f t="shared" ca="1" si="373"/>
        <v>0
L-ENG --- 0</v>
      </c>
    </row>
    <row r="578" spans="1:15" x14ac:dyDescent="0.2">
      <c r="A578" s="10">
        <v>568</v>
      </c>
      <c r="B578" s="10" t="s">
        <v>14</v>
      </c>
      <c r="C578" s="10" t="str">
        <f t="shared" si="366"/>
        <v>08:30-10:00</v>
      </c>
      <c r="D578" s="10" t="s">
        <v>57</v>
      </c>
      <c r="E578" s="10">
        <f t="shared" si="365"/>
        <v>158</v>
      </c>
      <c r="F578" s="10" t="str">
        <f t="shared" ca="1" si="367"/>
        <v>L-Yarn1</v>
      </c>
      <c r="G578" s="10">
        <f t="shared" ca="1" si="368"/>
        <v>0</v>
      </c>
      <c r="H578" s="10">
        <f ca="1">INDIRECT(CONCATENATE("Sheet1!",CHAR(CODE(D578)+5),E578),1)</f>
        <v>0</v>
      </c>
      <c r="I578" s="10">
        <f t="shared" ca="1" si="369"/>
        <v>0</v>
      </c>
      <c r="J578" s="10" t="str">
        <f t="shared" ca="1" si="370"/>
        <v>Tuesday08:30-10:000</v>
      </c>
      <c r="K578" s="10" t="str">
        <f t="shared" ca="1" si="371"/>
        <v>Tuesday08:30-10:000</v>
      </c>
      <c r="L578" s="14">
        <f t="shared" ca="1" si="340"/>
        <v>26</v>
      </c>
      <c r="M578" s="19" t="str">
        <f t="shared" ca="1" si="372"/>
        <v/>
      </c>
      <c r="N578" s="19"/>
      <c r="O578" s="19" t="str">
        <f t="shared" ca="1" si="373"/>
        <v>0
L-Yarn1 --- 0</v>
      </c>
    </row>
    <row r="579" spans="1:15" x14ac:dyDescent="0.2">
      <c r="A579" s="10">
        <v>569</v>
      </c>
      <c r="B579" s="10" t="s">
        <v>14</v>
      </c>
      <c r="C579" s="10" t="str">
        <f t="shared" si="366"/>
        <v>08:30-10:00</v>
      </c>
      <c r="D579" s="10" t="s">
        <v>57</v>
      </c>
      <c r="E579" s="10">
        <f t="shared" si="365"/>
        <v>159</v>
      </c>
      <c r="F579" s="10" t="str">
        <f t="shared" ca="1" si="367"/>
        <v>L-Yarn2</v>
      </c>
      <c r="G579" s="10">
        <f t="shared" ca="1" si="368"/>
        <v>0</v>
      </c>
      <c r="H579" s="10">
        <f ca="1">INDIRECT(CONCATENATE("Sheet1!",CHAR(CODE(D579)+5),E579),1)</f>
        <v>0</v>
      </c>
      <c r="I579" s="10">
        <f t="shared" ca="1" si="369"/>
        <v>0</v>
      </c>
      <c r="J579" s="10" t="str">
        <f t="shared" ca="1" si="370"/>
        <v>Tuesday08:30-10:000</v>
      </c>
      <c r="K579" s="10" t="str">
        <f t="shared" ca="1" si="371"/>
        <v>Tuesday08:30-10:000</v>
      </c>
      <c r="L579" s="14">
        <f t="shared" ca="1" si="340"/>
        <v>26</v>
      </c>
      <c r="M579" s="19" t="str">
        <f t="shared" ca="1" si="372"/>
        <v/>
      </c>
      <c r="N579" s="19"/>
      <c r="O579" s="19" t="str">
        <f t="shared" ca="1" si="373"/>
        <v>0
L-Yarn2 --- 0</v>
      </c>
    </row>
    <row r="580" spans="1:15" x14ac:dyDescent="0.2">
      <c r="A580" s="10">
        <v>570</v>
      </c>
      <c r="B580" s="10" t="s">
        <v>14</v>
      </c>
      <c r="C580" s="10" t="str">
        <f t="shared" si="366"/>
        <v>08:30-10:00</v>
      </c>
      <c r="D580" s="10" t="s">
        <v>57</v>
      </c>
      <c r="E580" s="10">
        <f t="shared" si="365"/>
        <v>160</v>
      </c>
      <c r="F580" s="10">
        <f t="shared" ca="1" si="367"/>
        <v>0</v>
      </c>
      <c r="G580" s="10">
        <f t="shared" ca="1" si="368"/>
        <v>0</v>
      </c>
      <c r="H580" s="10">
        <f ca="1">INDIRECT(CONCATENATE("Sheet1!",CHAR(CODE(D580)+5),E580),1)</f>
        <v>0</v>
      </c>
      <c r="I580" s="10">
        <f t="shared" ca="1" si="369"/>
        <v>0</v>
      </c>
      <c r="J580" s="10" t="str">
        <f t="shared" ca="1" si="370"/>
        <v>Tuesday08:30-10:000</v>
      </c>
      <c r="K580" s="10" t="str">
        <f t="shared" ca="1" si="371"/>
        <v>Tuesday08:30-10:000</v>
      </c>
      <c r="L580" s="14">
        <f t="shared" ca="1" si="340"/>
        <v>26</v>
      </c>
      <c r="M580" s="19" t="str">
        <f t="shared" ca="1" si="372"/>
        <v/>
      </c>
      <c r="N580" s="19"/>
      <c r="O580" s="19" t="str">
        <f t="shared" ca="1" si="373"/>
        <v>0
0 --- 0</v>
      </c>
    </row>
    <row r="581" spans="1:15" x14ac:dyDescent="0.2">
      <c r="A581" s="10">
        <v>571</v>
      </c>
      <c r="B581" s="10" t="s">
        <v>14</v>
      </c>
      <c r="C581" s="10" t="str">
        <f t="shared" ref="C581:C592" si="375">LOOKUP(D581,$L$1:$L$6,$K$1:$K$6)</f>
        <v>10:00-11:30</v>
      </c>
      <c r="D581" s="10" t="s">
        <v>58</v>
      </c>
      <c r="E581" s="10">
        <f>E551</f>
        <v>131</v>
      </c>
      <c r="F581" s="10" t="str">
        <f ca="1">INDIRECT(CONCATENATE("Sheet1!",CHAR(CODE(D581)-3),E581),1)</f>
        <v>L-QC1
709</v>
      </c>
      <c r="G581" s="10">
        <f ca="1">INDIRECT(CONCATENATE("Sheet1!",CHAR(CODE(D581)-2),E581),1)</f>
        <v>0</v>
      </c>
      <c r="H581" s="10">
        <f t="shared" ref="H581:H592" ca="1" si="376">INDIRECT(CONCATENATE("Sheet1!",CHAR(CODE(D581)+2),E581),1)</f>
        <v>0</v>
      </c>
      <c r="I581" s="10">
        <f t="shared" ref="I581:I592" ca="1" si="377">IFERROR(MID(G581,SEARCH("(",G581,1),12),G581)</f>
        <v>0</v>
      </c>
      <c r="J581" s="10" t="str">
        <f t="shared" ref="J581:J592" ca="1" si="378">CONCATENATE(B581,C581,H581)</f>
        <v>Tuesday10:00-11:300</v>
      </c>
      <c r="K581" s="10" t="str">
        <f t="shared" ref="K581:K592" ca="1" si="379">CONCATENATE(B581,C581,I581)</f>
        <v>Tuesday10:00-11:300</v>
      </c>
      <c r="L581" s="14">
        <f t="shared" ca="1" si="340"/>
        <v>26</v>
      </c>
      <c r="M581" s="19" t="str">
        <f t="shared" ref="M581:M592" ca="1" si="380">IFERROR(MID(I581,2,4),I581)</f>
        <v/>
      </c>
      <c r="N581" s="19"/>
      <c r="O581" s="19" t="str">
        <f t="shared" ref="O581:O592" ca="1" si="381">CONCATENATE(G581,CHAR(10),F581," --- ",H581)</f>
        <v>0
L-QC1
709 --- 0</v>
      </c>
    </row>
    <row r="582" spans="1:15" x14ac:dyDescent="0.2">
      <c r="A582" s="10">
        <v>572</v>
      </c>
      <c r="B582" s="10" t="s">
        <v>14</v>
      </c>
      <c r="C582" s="10" t="str">
        <f t="shared" si="375"/>
        <v>10:00-11:30</v>
      </c>
      <c r="D582" s="10" t="s">
        <v>58</v>
      </c>
      <c r="E582" s="10">
        <f>E581+1</f>
        <v>132</v>
      </c>
      <c r="F582" s="10" t="str">
        <f t="shared" ref="F582:F592" ca="1" si="382">INDIRECT(CONCATENATE("Sheet1!",CHAR(CODE(D582)),E582),1)</f>
        <v>L-Draw</v>
      </c>
      <c r="G582" s="10">
        <f t="shared" ref="G582:G592" ca="1" si="383">INDIRECT(CONCATENATE("Sheet1!",CHAR(CODE(D582)+1),E582),1)</f>
        <v>0</v>
      </c>
      <c r="H582" s="10">
        <f t="shared" ca="1" si="376"/>
        <v>0</v>
      </c>
      <c r="I582" s="10">
        <f t="shared" ca="1" si="377"/>
        <v>0</v>
      </c>
      <c r="J582" s="10" t="str">
        <f t="shared" ca="1" si="378"/>
        <v>Tuesday10:00-11:300</v>
      </c>
      <c r="K582" s="10" t="str">
        <f t="shared" ca="1" si="379"/>
        <v>Tuesday10:00-11:300</v>
      </c>
      <c r="L582" s="14">
        <f t="shared" ca="1" si="340"/>
        <v>26</v>
      </c>
      <c r="M582" s="19" t="str">
        <f t="shared" ca="1" si="380"/>
        <v/>
      </c>
      <c r="N582" s="19"/>
      <c r="O582" s="19" t="str">
        <f t="shared" ca="1" si="381"/>
        <v>0
L-Draw --- 0</v>
      </c>
    </row>
    <row r="583" spans="1:15" x14ac:dyDescent="0.2">
      <c r="A583" s="10">
        <v>573</v>
      </c>
      <c r="B583" s="10" t="s">
        <v>14</v>
      </c>
      <c r="C583" s="10" t="str">
        <f t="shared" si="375"/>
        <v>10:00-11:30</v>
      </c>
      <c r="D583" s="10" t="s">
        <v>58</v>
      </c>
      <c r="E583" s="10">
        <f t="shared" ref="E583:E610" si="384">E582+1</f>
        <v>133</v>
      </c>
      <c r="F583" s="10">
        <f t="shared" ca="1" si="382"/>
        <v>0</v>
      </c>
      <c r="G583" s="10">
        <f t="shared" ca="1" si="383"/>
        <v>0</v>
      </c>
      <c r="H583" s="10">
        <f t="shared" ca="1" si="376"/>
        <v>0</v>
      </c>
      <c r="I583" s="10">
        <f t="shared" ca="1" si="377"/>
        <v>0</v>
      </c>
      <c r="J583" s="10" t="str">
        <f t="shared" ca="1" si="378"/>
        <v>Tuesday10:00-11:300</v>
      </c>
      <c r="K583" s="10" t="str">
        <f t="shared" ca="1" si="379"/>
        <v>Tuesday10:00-11:300</v>
      </c>
      <c r="L583" s="14">
        <f t="shared" ca="1" si="340"/>
        <v>26</v>
      </c>
      <c r="M583" s="19" t="str">
        <f t="shared" ca="1" si="380"/>
        <v/>
      </c>
      <c r="N583" s="19"/>
      <c r="O583" s="19" t="str">
        <f t="shared" ca="1" si="381"/>
        <v>0
0 --- 0</v>
      </c>
    </row>
    <row r="584" spans="1:15" x14ac:dyDescent="0.2">
      <c r="A584" s="10">
        <v>574</v>
      </c>
      <c r="B584" s="10" t="s">
        <v>14</v>
      </c>
      <c r="C584" s="10" t="str">
        <f t="shared" si="375"/>
        <v>10:00-11:30</v>
      </c>
      <c r="D584" s="10" t="s">
        <v>58</v>
      </c>
      <c r="E584" s="10">
        <f t="shared" si="384"/>
        <v>134</v>
      </c>
      <c r="F584" s="10">
        <f t="shared" ca="1" si="382"/>
        <v>0</v>
      </c>
      <c r="G584" s="10">
        <f t="shared" ca="1" si="383"/>
        <v>0</v>
      </c>
      <c r="H584" s="10">
        <f t="shared" ca="1" si="376"/>
        <v>0</v>
      </c>
      <c r="I584" s="10">
        <f t="shared" ca="1" si="377"/>
        <v>0</v>
      </c>
      <c r="J584" s="10" t="str">
        <f t="shared" ca="1" si="378"/>
        <v>Tuesday10:00-11:300</v>
      </c>
      <c r="K584" s="10" t="str">
        <f t="shared" ca="1" si="379"/>
        <v>Tuesday10:00-11:300</v>
      </c>
      <c r="L584" s="14">
        <f t="shared" ca="1" si="340"/>
        <v>26</v>
      </c>
      <c r="M584" s="19" t="str">
        <f t="shared" ca="1" si="380"/>
        <v/>
      </c>
      <c r="N584" s="19"/>
      <c r="O584" s="19" t="str">
        <f t="shared" ca="1" si="381"/>
        <v>0
0 --- 0</v>
      </c>
    </row>
    <row r="585" spans="1:15" x14ac:dyDescent="0.2">
      <c r="A585" s="10">
        <v>575</v>
      </c>
      <c r="B585" s="10" t="s">
        <v>14</v>
      </c>
      <c r="C585" s="10" t="str">
        <f t="shared" si="375"/>
        <v>10:00-11:30</v>
      </c>
      <c r="D585" s="10" t="s">
        <v>58</v>
      </c>
      <c r="E585" s="10">
        <f t="shared" si="384"/>
        <v>135</v>
      </c>
      <c r="F585" s="10">
        <f t="shared" ca="1" si="382"/>
        <v>0</v>
      </c>
      <c r="G585" s="10">
        <f t="shared" ca="1" si="383"/>
        <v>0</v>
      </c>
      <c r="H585" s="10">
        <f t="shared" ca="1" si="376"/>
        <v>0</v>
      </c>
      <c r="I585" s="10">
        <f t="shared" ca="1" si="377"/>
        <v>0</v>
      </c>
      <c r="J585" s="10" t="str">
        <f t="shared" ca="1" si="378"/>
        <v>Tuesday10:00-11:300</v>
      </c>
      <c r="K585" s="10" t="str">
        <f t="shared" ca="1" si="379"/>
        <v>Tuesday10:00-11:300</v>
      </c>
      <c r="L585" s="14">
        <f t="shared" ca="1" si="340"/>
        <v>26</v>
      </c>
      <c r="M585" s="19" t="str">
        <f t="shared" ca="1" si="380"/>
        <v/>
      </c>
      <c r="N585" s="19"/>
      <c r="O585" s="19" t="str">
        <f t="shared" ca="1" si="381"/>
        <v>0
0 --- 0</v>
      </c>
    </row>
    <row r="586" spans="1:15" x14ac:dyDescent="0.2">
      <c r="A586" s="10">
        <v>576</v>
      </c>
      <c r="B586" s="10" t="s">
        <v>14</v>
      </c>
      <c r="C586" s="10" t="str">
        <f t="shared" si="375"/>
        <v>10:00-11:30</v>
      </c>
      <c r="D586" s="10" t="s">
        <v>58</v>
      </c>
      <c r="E586" s="10">
        <f t="shared" si="384"/>
        <v>136</v>
      </c>
      <c r="F586" s="10">
        <f t="shared" ca="1" si="382"/>
        <v>0</v>
      </c>
      <c r="G586" s="10">
        <f t="shared" ca="1" si="383"/>
        <v>0</v>
      </c>
      <c r="H586" s="10">
        <f t="shared" ca="1" si="376"/>
        <v>0</v>
      </c>
      <c r="I586" s="10">
        <f t="shared" ca="1" si="377"/>
        <v>0</v>
      </c>
      <c r="J586" s="10" t="str">
        <f t="shared" ca="1" si="378"/>
        <v>Tuesday10:00-11:300</v>
      </c>
      <c r="K586" s="10" t="str">
        <f t="shared" ca="1" si="379"/>
        <v>Tuesday10:00-11:300</v>
      </c>
      <c r="L586" s="14">
        <f t="shared" ca="1" si="340"/>
        <v>26</v>
      </c>
      <c r="M586" s="19" t="str">
        <f t="shared" ca="1" si="380"/>
        <v/>
      </c>
      <c r="N586" s="19"/>
      <c r="O586" s="19" t="str">
        <f t="shared" ca="1" si="381"/>
        <v>0
0 --- 0</v>
      </c>
    </row>
    <row r="587" spans="1:15" x14ac:dyDescent="0.2">
      <c r="A587" s="10">
        <v>577</v>
      </c>
      <c r="B587" s="10" t="s">
        <v>14</v>
      </c>
      <c r="C587" s="10" t="str">
        <f t="shared" si="375"/>
        <v>10:00-11:30</v>
      </c>
      <c r="D587" s="10" t="s">
        <v>58</v>
      </c>
      <c r="E587" s="10">
        <f t="shared" si="384"/>
        <v>137</v>
      </c>
      <c r="F587" s="10">
        <f t="shared" ca="1" si="382"/>
        <v>0</v>
      </c>
      <c r="G587" s="10">
        <f t="shared" ca="1" si="383"/>
        <v>0</v>
      </c>
      <c r="H587" s="10">
        <f t="shared" ca="1" si="376"/>
        <v>0</v>
      </c>
      <c r="I587" s="10">
        <f t="shared" ca="1" si="377"/>
        <v>0</v>
      </c>
      <c r="J587" s="10" t="str">
        <f t="shared" ca="1" si="378"/>
        <v>Tuesday10:00-11:300</v>
      </c>
      <c r="K587" s="10" t="str">
        <f t="shared" ca="1" si="379"/>
        <v>Tuesday10:00-11:300</v>
      </c>
      <c r="L587" s="14">
        <f t="shared" ref="L587:L650" ca="1" si="385">COUNTIFS($J$11:$J$1051,J587)</f>
        <v>26</v>
      </c>
      <c r="M587" s="19" t="str">
        <f t="shared" ca="1" si="380"/>
        <v/>
      </c>
      <c r="N587" s="19"/>
      <c r="O587" s="19" t="str">
        <f t="shared" ca="1" si="381"/>
        <v>0
0 --- 0</v>
      </c>
    </row>
    <row r="588" spans="1:15" x14ac:dyDescent="0.2">
      <c r="A588" s="10">
        <v>578</v>
      </c>
      <c r="B588" s="10" t="s">
        <v>14</v>
      </c>
      <c r="C588" s="10" t="str">
        <f t="shared" si="375"/>
        <v>10:00-11:30</v>
      </c>
      <c r="D588" s="10" t="s">
        <v>58</v>
      </c>
      <c r="E588" s="10">
        <f t="shared" si="384"/>
        <v>138</v>
      </c>
      <c r="F588" s="10">
        <f t="shared" ca="1" si="382"/>
        <v>0</v>
      </c>
      <c r="G588" s="10">
        <f t="shared" ca="1" si="383"/>
        <v>0</v>
      </c>
      <c r="H588" s="10">
        <f t="shared" ca="1" si="376"/>
        <v>0</v>
      </c>
      <c r="I588" s="10">
        <f t="shared" ca="1" si="377"/>
        <v>0</v>
      </c>
      <c r="J588" s="10" t="str">
        <f t="shared" ca="1" si="378"/>
        <v>Tuesday10:00-11:300</v>
      </c>
      <c r="K588" s="10" t="str">
        <f t="shared" ca="1" si="379"/>
        <v>Tuesday10:00-11:300</v>
      </c>
      <c r="L588" s="14">
        <f t="shared" ca="1" si="385"/>
        <v>26</v>
      </c>
      <c r="M588" s="19" t="str">
        <f t="shared" ca="1" si="380"/>
        <v/>
      </c>
      <c r="N588" s="19"/>
      <c r="O588" s="19" t="str">
        <f t="shared" ca="1" si="381"/>
        <v>0
0 --- 0</v>
      </c>
    </row>
    <row r="589" spans="1:15" x14ac:dyDescent="0.2">
      <c r="A589" s="10">
        <v>579</v>
      </c>
      <c r="B589" s="10" t="s">
        <v>14</v>
      </c>
      <c r="C589" s="10" t="str">
        <f t="shared" si="375"/>
        <v>10:00-11:30</v>
      </c>
      <c r="D589" s="10" t="s">
        <v>58</v>
      </c>
      <c r="E589" s="10">
        <f t="shared" si="384"/>
        <v>139</v>
      </c>
      <c r="F589" s="10">
        <f t="shared" ca="1" si="382"/>
        <v>0</v>
      </c>
      <c r="G589" s="10">
        <f t="shared" ca="1" si="383"/>
        <v>0</v>
      </c>
      <c r="H589" s="10">
        <f t="shared" ca="1" si="376"/>
        <v>0</v>
      </c>
      <c r="I589" s="10">
        <f t="shared" ca="1" si="377"/>
        <v>0</v>
      </c>
      <c r="J589" s="10" t="str">
        <f t="shared" ca="1" si="378"/>
        <v>Tuesday10:00-11:300</v>
      </c>
      <c r="K589" s="10" t="str">
        <f t="shared" ca="1" si="379"/>
        <v>Tuesday10:00-11:300</v>
      </c>
      <c r="L589" s="14">
        <f t="shared" ca="1" si="385"/>
        <v>26</v>
      </c>
      <c r="M589" s="19" t="str">
        <f t="shared" ca="1" si="380"/>
        <v/>
      </c>
      <c r="N589" s="19"/>
      <c r="O589" s="19" t="str">
        <f t="shared" ca="1" si="381"/>
        <v>0
0 --- 0</v>
      </c>
    </row>
    <row r="590" spans="1:15" x14ac:dyDescent="0.2">
      <c r="A590" s="10">
        <v>580</v>
      </c>
      <c r="B590" s="10" t="s">
        <v>14</v>
      </c>
      <c r="C590" s="10" t="str">
        <f t="shared" si="375"/>
        <v>10:00-11:30</v>
      </c>
      <c r="D590" s="10" t="s">
        <v>58</v>
      </c>
      <c r="E590" s="10">
        <f t="shared" si="384"/>
        <v>140</v>
      </c>
      <c r="F590" s="10">
        <f t="shared" ca="1" si="382"/>
        <v>0</v>
      </c>
      <c r="G590" s="10">
        <f t="shared" ca="1" si="383"/>
        <v>0</v>
      </c>
      <c r="H590" s="10">
        <f t="shared" ca="1" si="376"/>
        <v>0</v>
      </c>
      <c r="I590" s="10">
        <f t="shared" ca="1" si="377"/>
        <v>0</v>
      </c>
      <c r="J590" s="10" t="str">
        <f t="shared" ca="1" si="378"/>
        <v>Tuesday10:00-11:300</v>
      </c>
      <c r="K590" s="10" t="str">
        <f t="shared" ca="1" si="379"/>
        <v>Tuesday10:00-11:300</v>
      </c>
      <c r="L590" s="14">
        <f t="shared" ca="1" si="385"/>
        <v>26</v>
      </c>
      <c r="M590" s="19" t="str">
        <f t="shared" ca="1" si="380"/>
        <v/>
      </c>
      <c r="N590" s="19"/>
      <c r="O590" s="19" t="str">
        <f t="shared" ca="1" si="381"/>
        <v>0
0 --- 0</v>
      </c>
    </row>
    <row r="591" spans="1:15" x14ac:dyDescent="0.2">
      <c r="A591" s="10">
        <v>581</v>
      </c>
      <c r="B591" s="10" t="s">
        <v>14</v>
      </c>
      <c r="C591" s="10" t="str">
        <f t="shared" si="375"/>
        <v>10:00-11:30</v>
      </c>
      <c r="D591" s="10" t="s">
        <v>58</v>
      </c>
      <c r="E591" s="10">
        <f t="shared" si="384"/>
        <v>141</v>
      </c>
      <c r="F591" s="10">
        <f t="shared" ca="1" si="382"/>
        <v>0</v>
      </c>
      <c r="G591" s="10">
        <f t="shared" ca="1" si="383"/>
        <v>0</v>
      </c>
      <c r="H591" s="10">
        <f t="shared" ca="1" si="376"/>
        <v>0</v>
      </c>
      <c r="I591" s="10">
        <f t="shared" ca="1" si="377"/>
        <v>0</v>
      </c>
      <c r="J591" s="10" t="str">
        <f t="shared" ca="1" si="378"/>
        <v>Tuesday10:00-11:300</v>
      </c>
      <c r="K591" s="10" t="str">
        <f t="shared" ca="1" si="379"/>
        <v>Tuesday10:00-11:300</v>
      </c>
      <c r="L591" s="14">
        <f t="shared" ca="1" si="385"/>
        <v>26</v>
      </c>
      <c r="M591" s="19" t="str">
        <f t="shared" ca="1" si="380"/>
        <v/>
      </c>
      <c r="N591" s="19"/>
      <c r="O591" s="19" t="str">
        <f t="shared" ca="1" si="381"/>
        <v>0
0 --- 0</v>
      </c>
    </row>
    <row r="592" spans="1:15" x14ac:dyDescent="0.2">
      <c r="A592" s="10">
        <v>582</v>
      </c>
      <c r="B592" s="10" t="s">
        <v>14</v>
      </c>
      <c r="C592" s="10" t="str">
        <f t="shared" si="375"/>
        <v>10:00-11:30</v>
      </c>
      <c r="D592" s="10" t="s">
        <v>58</v>
      </c>
      <c r="E592" s="10">
        <f t="shared" si="384"/>
        <v>142</v>
      </c>
      <c r="F592" s="10">
        <f t="shared" ca="1" si="382"/>
        <v>0</v>
      </c>
      <c r="G592" s="10">
        <f t="shared" ca="1" si="383"/>
        <v>0</v>
      </c>
      <c r="H592" s="10">
        <f t="shared" ca="1" si="376"/>
        <v>0</v>
      </c>
      <c r="I592" s="10">
        <f t="shared" ca="1" si="377"/>
        <v>0</v>
      </c>
      <c r="J592" s="10" t="str">
        <f t="shared" ca="1" si="378"/>
        <v>Tuesday10:00-11:300</v>
      </c>
      <c r="K592" s="10" t="str">
        <f t="shared" ca="1" si="379"/>
        <v>Tuesday10:00-11:300</v>
      </c>
      <c r="L592" s="14">
        <f t="shared" ca="1" si="385"/>
        <v>26</v>
      </c>
      <c r="M592" s="19" t="str">
        <f t="shared" ca="1" si="380"/>
        <v/>
      </c>
      <c r="N592" s="19"/>
      <c r="O592" s="19" t="str">
        <f t="shared" ca="1" si="381"/>
        <v>0
0 --- 0</v>
      </c>
    </row>
    <row r="593" spans="1:15" x14ac:dyDescent="0.2">
      <c r="A593" s="10">
        <v>583</v>
      </c>
      <c r="B593" s="10" t="s">
        <v>14</v>
      </c>
      <c r="C593" s="10" t="str">
        <f t="shared" ref="C593:C610" si="386">LOOKUP(D593,$L$1:$L$6,$K$1:$K$6)</f>
        <v>10:00-11:30</v>
      </c>
      <c r="D593" s="10" t="s">
        <v>58</v>
      </c>
      <c r="E593" s="10">
        <f t="shared" si="384"/>
        <v>143</v>
      </c>
      <c r="F593" s="10">
        <f ca="1">INDIRECT(CONCATENATE("Sheet1!",CHAR(CODE(D593)),E593),1)</f>
        <v>0</v>
      </c>
      <c r="G593" s="10">
        <f ca="1">INDIRECT(CONCATENATE("Sheet1!",CHAR(CODE(D593)+1),E593),1)</f>
        <v>0</v>
      </c>
      <c r="H593" s="10">
        <f t="shared" ref="H593:H610" ca="1" si="387">INDIRECT(CONCATENATE("Sheet1!",CHAR(CODE(D593)+2),E593),1)</f>
        <v>0</v>
      </c>
      <c r="I593" s="10">
        <f t="shared" ref="I593:I610" ca="1" si="388">IFERROR(MID(G593,SEARCH("(",G593,1),12),G593)</f>
        <v>0</v>
      </c>
      <c r="J593" s="10" t="str">
        <f t="shared" ref="J593:J610" ca="1" si="389">CONCATENATE(B593,C593,H593)</f>
        <v>Tuesday10:00-11:300</v>
      </c>
      <c r="K593" s="10" t="str">
        <f t="shared" ref="K593:K610" ca="1" si="390">CONCATENATE(B593,C593,I593)</f>
        <v>Tuesday10:00-11:300</v>
      </c>
      <c r="L593" s="14">
        <f t="shared" ca="1" si="385"/>
        <v>26</v>
      </c>
      <c r="M593" s="19" t="str">
        <f t="shared" ref="M593:M610" ca="1" si="391">IFERROR(MID(I593,2,4),I593)</f>
        <v/>
      </c>
      <c r="N593" s="19"/>
      <c r="O593" s="19" t="str">
        <f t="shared" ref="O593:O610" ca="1" si="392">CONCATENATE(G593,CHAR(10),F593," --- ",H593)</f>
        <v>0
0 --- 0</v>
      </c>
    </row>
    <row r="594" spans="1:15" x14ac:dyDescent="0.2">
      <c r="A594" s="10">
        <v>584</v>
      </c>
      <c r="B594" s="10" t="s">
        <v>14</v>
      </c>
      <c r="C594" s="10" t="str">
        <f t="shared" si="386"/>
        <v>10:00-11:30</v>
      </c>
      <c r="D594" s="10" t="s">
        <v>58</v>
      </c>
      <c r="E594" s="10">
        <f t="shared" si="384"/>
        <v>144</v>
      </c>
      <c r="F594" s="10">
        <f t="shared" ref="F594:F610" ca="1" si="393">INDIRECT(CONCATENATE("Sheet1!",CHAR(CODE(D594)-3),E594),1)</f>
        <v>0</v>
      </c>
      <c r="G594" s="10">
        <f t="shared" ref="G594:G610" ca="1" si="394">INDIRECT(CONCATENATE("Sheet1!",CHAR(CODE(D594)-2),E594),1)</f>
        <v>0</v>
      </c>
      <c r="H594" s="10">
        <f t="shared" ca="1" si="387"/>
        <v>0</v>
      </c>
      <c r="I594" s="10">
        <f t="shared" ca="1" si="388"/>
        <v>0</v>
      </c>
      <c r="J594" s="10" t="str">
        <f t="shared" ca="1" si="389"/>
        <v>Tuesday10:00-11:300</v>
      </c>
      <c r="K594" s="10" t="str">
        <f t="shared" ca="1" si="390"/>
        <v>Tuesday10:00-11:300</v>
      </c>
      <c r="L594" s="14">
        <f t="shared" ca="1" si="385"/>
        <v>26</v>
      </c>
      <c r="M594" s="19" t="str">
        <f t="shared" ca="1" si="391"/>
        <v/>
      </c>
      <c r="N594" s="19"/>
      <c r="O594" s="19" t="str">
        <f t="shared" ca="1" si="392"/>
        <v>0
0 --- 0</v>
      </c>
    </row>
    <row r="595" spans="1:15" x14ac:dyDescent="0.2">
      <c r="A595" s="10">
        <v>585</v>
      </c>
      <c r="B595" s="10" t="s">
        <v>14</v>
      </c>
      <c r="C595" s="10" t="str">
        <f t="shared" si="386"/>
        <v>10:00-11:30</v>
      </c>
      <c r="D595" s="10" t="s">
        <v>58</v>
      </c>
      <c r="E595" s="10">
        <f t="shared" si="384"/>
        <v>145</v>
      </c>
      <c r="F595" s="10" t="str">
        <f t="shared" ca="1" si="393"/>
        <v>Wednesday</v>
      </c>
      <c r="G595" s="10">
        <f t="shared" ca="1" si="394"/>
        <v>0</v>
      </c>
      <c r="H595" s="10">
        <f t="shared" ca="1" si="387"/>
        <v>0</v>
      </c>
      <c r="I595" s="10">
        <f t="shared" ca="1" si="388"/>
        <v>0</v>
      </c>
      <c r="J595" s="10" t="str">
        <f t="shared" ca="1" si="389"/>
        <v>Tuesday10:00-11:300</v>
      </c>
      <c r="K595" s="10" t="str">
        <f t="shared" ca="1" si="390"/>
        <v>Tuesday10:00-11:300</v>
      </c>
      <c r="L595" s="14">
        <f t="shared" ca="1" si="385"/>
        <v>26</v>
      </c>
      <c r="M595" s="19" t="str">
        <f t="shared" ca="1" si="391"/>
        <v/>
      </c>
      <c r="N595" s="19"/>
      <c r="O595" s="19" t="str">
        <f t="shared" ca="1" si="392"/>
        <v>0
Wednesday --- 0</v>
      </c>
    </row>
    <row r="596" spans="1:15" x14ac:dyDescent="0.2">
      <c r="A596" s="10">
        <v>586</v>
      </c>
      <c r="B596" s="10" t="s">
        <v>14</v>
      </c>
      <c r="C596" s="10" t="str">
        <f t="shared" si="386"/>
        <v>10:00-11:30</v>
      </c>
      <c r="D596" s="10" t="s">
        <v>58</v>
      </c>
      <c r="E596" s="10">
        <f t="shared" si="384"/>
        <v>146</v>
      </c>
      <c r="F596" s="10" t="str">
        <f t="shared" ca="1" si="393"/>
        <v>08:30-10:00</v>
      </c>
      <c r="G596" s="10">
        <f t="shared" ca="1" si="394"/>
        <v>0</v>
      </c>
      <c r="H596" s="10">
        <f t="shared" ca="1" si="387"/>
        <v>0</v>
      </c>
      <c r="I596" s="10">
        <f t="shared" ca="1" si="388"/>
        <v>0</v>
      </c>
      <c r="J596" s="10" t="str">
        <f t="shared" ca="1" si="389"/>
        <v>Tuesday10:00-11:300</v>
      </c>
      <c r="K596" s="10" t="str">
        <f t="shared" ca="1" si="390"/>
        <v>Tuesday10:00-11:300</v>
      </c>
      <c r="L596" s="14">
        <f t="shared" ca="1" si="385"/>
        <v>26</v>
      </c>
      <c r="M596" s="19" t="str">
        <f t="shared" ca="1" si="391"/>
        <v/>
      </c>
      <c r="N596" s="19"/>
      <c r="O596" s="19" t="str">
        <f t="shared" ca="1" si="392"/>
        <v>0
08:30-10:00 --- 0</v>
      </c>
    </row>
    <row r="597" spans="1:15" x14ac:dyDescent="0.2">
      <c r="A597" s="10">
        <v>587</v>
      </c>
      <c r="B597" s="10" t="s">
        <v>14</v>
      </c>
      <c r="C597" s="10" t="str">
        <f t="shared" si="386"/>
        <v>10:00-11:30</v>
      </c>
      <c r="D597" s="10" t="s">
        <v>58</v>
      </c>
      <c r="E597" s="10">
        <f t="shared" si="384"/>
        <v>147</v>
      </c>
      <c r="F597" s="10" t="str">
        <f t="shared" ca="1" si="393"/>
        <v>Class</v>
      </c>
      <c r="G597" s="10" t="str">
        <f t="shared" ca="1" si="394"/>
        <v>Course</v>
      </c>
      <c r="H597" s="10">
        <f t="shared" ca="1" si="387"/>
        <v>0</v>
      </c>
      <c r="I597" s="10" t="str">
        <f t="shared" ca="1" si="388"/>
        <v>Course</v>
      </c>
      <c r="J597" s="10" t="str">
        <f t="shared" ca="1" si="389"/>
        <v>Tuesday10:00-11:300</v>
      </c>
      <c r="K597" s="10" t="str">
        <f t="shared" ca="1" si="390"/>
        <v>Tuesday10:00-11:30Course</v>
      </c>
      <c r="L597" s="14">
        <f t="shared" ca="1" si="385"/>
        <v>26</v>
      </c>
      <c r="M597" s="19" t="str">
        <f t="shared" ca="1" si="391"/>
        <v>ours</v>
      </c>
      <c r="N597" s="19"/>
      <c r="O597" s="19" t="str">
        <f t="shared" ca="1" si="392"/>
        <v>Course
Class --- 0</v>
      </c>
    </row>
    <row r="598" spans="1:15" x14ac:dyDescent="0.2">
      <c r="A598" s="10">
        <v>588</v>
      </c>
      <c r="B598" s="10" t="s">
        <v>14</v>
      </c>
      <c r="C598" s="10" t="str">
        <f t="shared" si="386"/>
        <v>10:00-11:30</v>
      </c>
      <c r="D598" s="10" t="s">
        <v>58</v>
      </c>
      <c r="E598" s="10">
        <f t="shared" si="384"/>
        <v>148</v>
      </c>
      <c r="F598" s="10">
        <f t="shared" ca="1" si="393"/>
        <v>701</v>
      </c>
      <c r="G598" s="10" t="str">
        <f t="shared" ca="1" si="394"/>
        <v>16/05</v>
      </c>
      <c r="H598" s="10">
        <f t="shared" ca="1" si="387"/>
        <v>0</v>
      </c>
      <c r="I598" s="10" t="str">
        <f t="shared" ca="1" si="388"/>
        <v>16/05</v>
      </c>
      <c r="J598" s="10" t="str">
        <f t="shared" ca="1" si="389"/>
        <v>Tuesday10:00-11:300</v>
      </c>
      <c r="K598" s="10" t="str">
        <f t="shared" ca="1" si="390"/>
        <v>Tuesday10:00-11:3016/05</v>
      </c>
      <c r="L598" s="14">
        <f t="shared" ca="1" si="385"/>
        <v>26</v>
      </c>
      <c r="M598" s="19" t="str">
        <f t="shared" ca="1" si="391"/>
        <v>6/05</v>
      </c>
      <c r="N598" s="19"/>
      <c r="O598" s="19" t="str">
        <f t="shared" ca="1" si="392"/>
        <v>16/05
701 --- 0</v>
      </c>
    </row>
    <row r="599" spans="1:15" x14ac:dyDescent="0.2">
      <c r="A599" s="10">
        <v>589</v>
      </c>
      <c r="B599" s="10" t="s">
        <v>14</v>
      </c>
      <c r="C599" s="10" t="str">
        <f t="shared" si="386"/>
        <v>10:00-11:30</v>
      </c>
      <c r="D599" s="10" t="s">
        <v>58</v>
      </c>
      <c r="E599" s="10">
        <f t="shared" si="384"/>
        <v>149</v>
      </c>
      <c r="F599" s="10">
        <f t="shared" ca="1" si="393"/>
        <v>702</v>
      </c>
      <c r="G599" s="10" t="str">
        <f t="shared" ca="1" si="394"/>
        <v>TE335(L3T3)A</v>
      </c>
      <c r="H599" s="10" t="str">
        <f t="shared" ca="1" si="387"/>
        <v>MSI</v>
      </c>
      <c r="I599" s="10" t="str">
        <f t="shared" ca="1" si="388"/>
        <v>(L3T3)A</v>
      </c>
      <c r="J599" s="10" t="str">
        <f t="shared" ca="1" si="389"/>
        <v>Tuesday10:00-11:30MSI</v>
      </c>
      <c r="K599" s="10" t="str">
        <f t="shared" ca="1" si="390"/>
        <v>Tuesday10:00-11:30(L3T3)A</v>
      </c>
      <c r="L599" s="14">
        <f t="shared" ca="1" si="385"/>
        <v>1</v>
      </c>
      <c r="M599" s="19" t="str">
        <f t="shared" ca="1" si="391"/>
        <v>L3T3</v>
      </c>
      <c r="N599" s="19"/>
      <c r="O599" s="19" t="str">
        <f t="shared" ca="1" si="392"/>
        <v>TE335(L3T3)A
702 --- MSI</v>
      </c>
    </row>
    <row r="600" spans="1:15" x14ac:dyDescent="0.2">
      <c r="A600" s="10">
        <v>590</v>
      </c>
      <c r="B600" s="10" t="s">
        <v>14</v>
      </c>
      <c r="C600" s="10" t="str">
        <f t="shared" si="386"/>
        <v>10:00-11:30</v>
      </c>
      <c r="D600" s="10" t="s">
        <v>58</v>
      </c>
      <c r="E600" s="10">
        <f t="shared" si="384"/>
        <v>150</v>
      </c>
      <c r="F600" s="10">
        <f t="shared" ca="1" si="393"/>
        <v>703</v>
      </c>
      <c r="G600" s="10" t="str">
        <f t="shared" ca="1" si="394"/>
        <v>GED</v>
      </c>
      <c r="H600" s="10">
        <f t="shared" ca="1" si="387"/>
        <v>0</v>
      </c>
      <c r="I600" s="10" t="str">
        <f t="shared" ca="1" si="388"/>
        <v>GED</v>
      </c>
      <c r="J600" s="10" t="str">
        <f t="shared" ca="1" si="389"/>
        <v>Tuesday10:00-11:300</v>
      </c>
      <c r="K600" s="10" t="str">
        <f t="shared" ca="1" si="390"/>
        <v>Tuesday10:00-11:30GED</v>
      </c>
      <c r="L600" s="14">
        <f t="shared" ca="1" si="385"/>
        <v>26</v>
      </c>
      <c r="M600" s="19" t="str">
        <f t="shared" ca="1" si="391"/>
        <v>ED</v>
      </c>
      <c r="N600" s="19"/>
      <c r="O600" s="19" t="str">
        <f t="shared" ca="1" si="392"/>
        <v>GED
703 --- 0</v>
      </c>
    </row>
    <row r="601" spans="1:15" x14ac:dyDescent="0.2">
      <c r="A601" s="10">
        <v>591</v>
      </c>
      <c r="B601" s="10" t="s">
        <v>14</v>
      </c>
      <c r="C601" s="10" t="str">
        <f t="shared" si="386"/>
        <v>10:00-11:30</v>
      </c>
      <c r="D601" s="10" t="s">
        <v>58</v>
      </c>
      <c r="E601" s="10">
        <f t="shared" si="384"/>
        <v>151</v>
      </c>
      <c r="F601" s="10">
        <f t="shared" ca="1" si="393"/>
        <v>704</v>
      </c>
      <c r="G601" s="10" t="str">
        <f t="shared" ca="1" si="394"/>
        <v>TE4210(L4T2)fab</v>
      </c>
      <c r="H601" s="10">
        <f t="shared" ca="1" si="387"/>
        <v>0</v>
      </c>
      <c r="I601" s="10" t="str">
        <f t="shared" ca="1" si="388"/>
        <v>(L4T2)fab</v>
      </c>
      <c r="J601" s="10" t="str">
        <f t="shared" ca="1" si="389"/>
        <v>Tuesday10:00-11:300</v>
      </c>
      <c r="K601" s="10" t="str">
        <f t="shared" ca="1" si="390"/>
        <v>Tuesday10:00-11:30(L4T2)fab</v>
      </c>
      <c r="L601" s="14">
        <f t="shared" ca="1" si="385"/>
        <v>26</v>
      </c>
      <c r="M601" s="19" t="str">
        <f t="shared" ca="1" si="391"/>
        <v>L4T2</v>
      </c>
      <c r="N601" s="19"/>
      <c r="O601" s="19" t="str">
        <f t="shared" ca="1" si="392"/>
        <v>TE4210(L4T2)fab
704 --- 0</v>
      </c>
    </row>
    <row r="602" spans="1:15" x14ac:dyDescent="0.2">
      <c r="A602" s="10">
        <v>592</v>
      </c>
      <c r="B602" s="10" t="s">
        <v>14</v>
      </c>
      <c r="C602" s="10" t="str">
        <f t="shared" si="386"/>
        <v>10:00-11:30</v>
      </c>
      <c r="D602" s="10" t="s">
        <v>58</v>
      </c>
      <c r="E602" s="10">
        <f t="shared" si="384"/>
        <v>152</v>
      </c>
      <c r="F602" s="10">
        <f t="shared" ca="1" si="393"/>
        <v>705</v>
      </c>
      <c r="G602" s="10" t="str">
        <f t="shared" ca="1" si="394"/>
        <v>TE221(L2T2)B</v>
      </c>
      <c r="H602" s="10" t="str">
        <f t="shared" ca="1" si="387"/>
        <v>SAS</v>
      </c>
      <c r="I602" s="10" t="str">
        <f t="shared" ca="1" si="388"/>
        <v>(L2T2)B</v>
      </c>
      <c r="J602" s="10" t="str">
        <f t="shared" ca="1" si="389"/>
        <v>Tuesday10:00-11:30SAS</v>
      </c>
      <c r="K602" s="10" t="str">
        <f t="shared" ca="1" si="390"/>
        <v>Tuesday10:00-11:30(L2T2)B</v>
      </c>
      <c r="L602" s="14">
        <f t="shared" ca="1" si="385"/>
        <v>1</v>
      </c>
      <c r="M602" s="19" t="str">
        <f t="shared" ca="1" si="391"/>
        <v>L2T2</v>
      </c>
      <c r="N602" s="19"/>
      <c r="O602" s="19" t="str">
        <f t="shared" ca="1" si="392"/>
        <v>TE221(L2T2)B
705 --- SAS</v>
      </c>
    </row>
    <row r="603" spans="1:15" x14ac:dyDescent="0.2">
      <c r="A603" s="10">
        <v>593</v>
      </c>
      <c r="B603" s="10" t="s">
        <v>14</v>
      </c>
      <c r="C603" s="10" t="str">
        <f t="shared" si="386"/>
        <v>10:00-11:30</v>
      </c>
      <c r="D603" s="10" t="s">
        <v>58</v>
      </c>
      <c r="E603" s="10">
        <f t="shared" si="384"/>
        <v>153</v>
      </c>
      <c r="F603" s="10">
        <f t="shared" ca="1" si="393"/>
        <v>711</v>
      </c>
      <c r="G603" s="10">
        <f t="shared" ca="1" si="394"/>
        <v>0</v>
      </c>
      <c r="H603" s="10" t="str">
        <f t="shared" ca="1" si="387"/>
        <v>MK</v>
      </c>
      <c r="I603" s="10">
        <f t="shared" ca="1" si="388"/>
        <v>0</v>
      </c>
      <c r="J603" s="10" t="str">
        <f t="shared" ca="1" si="389"/>
        <v>Tuesday10:00-11:30MK</v>
      </c>
      <c r="K603" s="10" t="str">
        <f t="shared" ca="1" si="390"/>
        <v>Tuesday10:00-11:300</v>
      </c>
      <c r="L603" s="14">
        <f t="shared" ca="1" si="385"/>
        <v>1</v>
      </c>
      <c r="M603" s="19" t="str">
        <f t="shared" ca="1" si="391"/>
        <v/>
      </c>
      <c r="N603" s="19"/>
      <c r="O603" s="19" t="str">
        <f t="shared" ca="1" si="392"/>
        <v>0
711 --- MK</v>
      </c>
    </row>
    <row r="604" spans="1:15" x14ac:dyDescent="0.2">
      <c r="A604" s="10">
        <v>594</v>
      </c>
      <c r="B604" s="10" t="s">
        <v>14</v>
      </c>
      <c r="C604" s="10" t="str">
        <f t="shared" si="386"/>
        <v>10:00-11:30</v>
      </c>
      <c r="D604" s="10" t="s">
        <v>58</v>
      </c>
      <c r="E604" s="10">
        <f t="shared" si="384"/>
        <v>154</v>
      </c>
      <c r="F604" s="10">
        <f t="shared" ca="1" si="393"/>
        <v>712</v>
      </c>
      <c r="G604" s="10" t="str">
        <f t="shared" ca="1" si="394"/>
        <v>TE 215(L2T1)B</v>
      </c>
      <c r="H604" s="10" t="str">
        <f t="shared" ca="1" si="387"/>
        <v>FS</v>
      </c>
      <c r="I604" s="10" t="str">
        <f t="shared" ca="1" si="388"/>
        <v>(L2T1)B</v>
      </c>
      <c r="J604" s="10" t="str">
        <f t="shared" ca="1" si="389"/>
        <v>Tuesday10:00-11:30FS</v>
      </c>
      <c r="K604" s="10" t="str">
        <f t="shared" ca="1" si="390"/>
        <v>Tuesday10:00-11:30(L2T1)B</v>
      </c>
      <c r="L604" s="14">
        <f t="shared" ca="1" si="385"/>
        <v>1</v>
      </c>
      <c r="M604" s="19" t="str">
        <f t="shared" ca="1" si="391"/>
        <v>L2T1</v>
      </c>
      <c r="N604" s="19"/>
      <c r="O604" s="19" t="str">
        <f t="shared" ca="1" si="392"/>
        <v>TE 215(L2T1)B
712 --- FS</v>
      </c>
    </row>
    <row r="605" spans="1:15" x14ac:dyDescent="0.2">
      <c r="A605" s="10">
        <v>595</v>
      </c>
      <c r="B605" s="10" t="s">
        <v>14</v>
      </c>
      <c r="C605" s="10" t="str">
        <f t="shared" si="386"/>
        <v>10:00-11:30</v>
      </c>
      <c r="D605" s="10" t="s">
        <v>58</v>
      </c>
      <c r="E605" s="10">
        <f t="shared" si="384"/>
        <v>155</v>
      </c>
      <c r="F605" s="10" t="str">
        <f t="shared" ca="1" si="393"/>
        <v>402L</v>
      </c>
      <c r="G605" s="10">
        <f t="shared" ca="1" si="394"/>
        <v>0</v>
      </c>
      <c r="H605" s="10">
        <f t="shared" ca="1" si="387"/>
        <v>0</v>
      </c>
      <c r="I605" s="10">
        <f t="shared" ca="1" si="388"/>
        <v>0</v>
      </c>
      <c r="J605" s="10" t="str">
        <f t="shared" ca="1" si="389"/>
        <v>Tuesday10:00-11:300</v>
      </c>
      <c r="K605" s="10" t="str">
        <f t="shared" ca="1" si="390"/>
        <v>Tuesday10:00-11:300</v>
      </c>
      <c r="L605" s="14">
        <f t="shared" ca="1" si="385"/>
        <v>26</v>
      </c>
      <c r="M605" s="19" t="str">
        <f t="shared" ca="1" si="391"/>
        <v/>
      </c>
      <c r="N605" s="19"/>
      <c r="O605" s="19" t="str">
        <f t="shared" ca="1" si="392"/>
        <v>0
402L --- 0</v>
      </c>
    </row>
    <row r="606" spans="1:15" x14ac:dyDescent="0.2">
      <c r="A606" s="10">
        <v>596</v>
      </c>
      <c r="B606" s="10" t="s">
        <v>14</v>
      </c>
      <c r="C606" s="10" t="str">
        <f t="shared" si="386"/>
        <v>10:00-11:30</v>
      </c>
      <c r="D606" s="10" t="s">
        <v>58</v>
      </c>
      <c r="E606" s="10">
        <f t="shared" si="384"/>
        <v>156</v>
      </c>
      <c r="F606" s="10" t="str">
        <f t="shared" ca="1" si="393"/>
        <v>403L</v>
      </c>
      <c r="G606" s="10">
        <f t="shared" ca="1" si="394"/>
        <v>0</v>
      </c>
      <c r="H606" s="10">
        <f t="shared" ca="1" si="387"/>
        <v>0</v>
      </c>
      <c r="I606" s="10">
        <f t="shared" ca="1" si="388"/>
        <v>0</v>
      </c>
      <c r="J606" s="10" t="str">
        <f t="shared" ca="1" si="389"/>
        <v>Tuesday10:00-11:300</v>
      </c>
      <c r="K606" s="10" t="str">
        <f t="shared" ca="1" si="390"/>
        <v>Tuesday10:00-11:300</v>
      </c>
      <c r="L606" s="14">
        <f t="shared" ca="1" si="385"/>
        <v>26</v>
      </c>
      <c r="M606" s="19" t="str">
        <f t="shared" ca="1" si="391"/>
        <v/>
      </c>
      <c r="N606" s="19"/>
      <c r="O606" s="19" t="str">
        <f t="shared" ca="1" si="392"/>
        <v>0
403L --- 0</v>
      </c>
    </row>
    <row r="607" spans="1:15" x14ac:dyDescent="0.2">
      <c r="A607" s="10">
        <v>597</v>
      </c>
      <c r="B607" s="10" t="s">
        <v>14</v>
      </c>
      <c r="C607" s="10" t="str">
        <f t="shared" si="386"/>
        <v>10:00-11:30</v>
      </c>
      <c r="D607" s="10" t="s">
        <v>58</v>
      </c>
      <c r="E607" s="10">
        <f t="shared" si="384"/>
        <v>157</v>
      </c>
      <c r="F607" s="10" t="str">
        <f t="shared" ca="1" si="393"/>
        <v>L-ENG</v>
      </c>
      <c r="G607" s="10">
        <f t="shared" ca="1" si="394"/>
        <v>0</v>
      </c>
      <c r="H607" s="10">
        <f t="shared" ca="1" si="387"/>
        <v>0</v>
      </c>
      <c r="I607" s="10">
        <f t="shared" ca="1" si="388"/>
        <v>0</v>
      </c>
      <c r="J607" s="10" t="str">
        <f t="shared" ca="1" si="389"/>
        <v>Tuesday10:00-11:300</v>
      </c>
      <c r="K607" s="10" t="str">
        <f t="shared" ca="1" si="390"/>
        <v>Tuesday10:00-11:300</v>
      </c>
      <c r="L607" s="14">
        <f t="shared" ca="1" si="385"/>
        <v>26</v>
      </c>
      <c r="M607" s="19" t="str">
        <f t="shared" ca="1" si="391"/>
        <v/>
      </c>
      <c r="N607" s="19"/>
      <c r="O607" s="19" t="str">
        <f t="shared" ca="1" si="392"/>
        <v>0
L-ENG --- 0</v>
      </c>
    </row>
    <row r="608" spans="1:15" x14ac:dyDescent="0.2">
      <c r="A608" s="10">
        <v>598</v>
      </c>
      <c r="B608" s="10" t="s">
        <v>14</v>
      </c>
      <c r="C608" s="10" t="str">
        <f t="shared" si="386"/>
        <v>10:00-11:30</v>
      </c>
      <c r="D608" s="10" t="s">
        <v>58</v>
      </c>
      <c r="E608" s="10">
        <f t="shared" si="384"/>
        <v>158</v>
      </c>
      <c r="F608" s="10" t="str">
        <f t="shared" ca="1" si="393"/>
        <v>L-Yarn1</v>
      </c>
      <c r="G608" s="10">
        <f t="shared" ca="1" si="394"/>
        <v>0</v>
      </c>
      <c r="H608" s="10">
        <f t="shared" ca="1" si="387"/>
        <v>0</v>
      </c>
      <c r="I608" s="10">
        <f t="shared" ca="1" si="388"/>
        <v>0</v>
      </c>
      <c r="J608" s="10" t="str">
        <f t="shared" ca="1" si="389"/>
        <v>Tuesday10:00-11:300</v>
      </c>
      <c r="K608" s="10" t="str">
        <f t="shared" ca="1" si="390"/>
        <v>Tuesday10:00-11:300</v>
      </c>
      <c r="L608" s="14">
        <f t="shared" ca="1" si="385"/>
        <v>26</v>
      </c>
      <c r="M608" s="19" t="str">
        <f t="shared" ca="1" si="391"/>
        <v/>
      </c>
      <c r="N608" s="19"/>
      <c r="O608" s="19" t="str">
        <f t="shared" ca="1" si="392"/>
        <v>0
L-Yarn1 --- 0</v>
      </c>
    </row>
    <row r="609" spans="1:15" x14ac:dyDescent="0.2">
      <c r="A609" s="10">
        <v>599</v>
      </c>
      <c r="B609" s="10" t="s">
        <v>14</v>
      </c>
      <c r="C609" s="10" t="str">
        <f t="shared" si="386"/>
        <v>10:00-11:30</v>
      </c>
      <c r="D609" s="10" t="s">
        <v>58</v>
      </c>
      <c r="E609" s="10">
        <f t="shared" si="384"/>
        <v>159</v>
      </c>
      <c r="F609" s="10" t="str">
        <f t="shared" ca="1" si="393"/>
        <v>L-Yarn2</v>
      </c>
      <c r="G609" s="10">
        <f t="shared" ca="1" si="394"/>
        <v>0</v>
      </c>
      <c r="H609" s="10">
        <f t="shared" ca="1" si="387"/>
        <v>0</v>
      </c>
      <c r="I609" s="10">
        <f t="shared" ca="1" si="388"/>
        <v>0</v>
      </c>
      <c r="J609" s="10" t="str">
        <f t="shared" ca="1" si="389"/>
        <v>Tuesday10:00-11:300</v>
      </c>
      <c r="K609" s="10" t="str">
        <f t="shared" ca="1" si="390"/>
        <v>Tuesday10:00-11:300</v>
      </c>
      <c r="L609" s="14">
        <f t="shared" ca="1" si="385"/>
        <v>26</v>
      </c>
      <c r="M609" s="19" t="str">
        <f t="shared" ca="1" si="391"/>
        <v/>
      </c>
      <c r="N609" s="19"/>
      <c r="O609" s="19" t="str">
        <f t="shared" ca="1" si="392"/>
        <v>0
L-Yarn2 --- 0</v>
      </c>
    </row>
    <row r="610" spans="1:15" x14ac:dyDescent="0.2">
      <c r="A610" s="10">
        <v>600</v>
      </c>
      <c r="B610" s="10" t="s">
        <v>14</v>
      </c>
      <c r="C610" s="10" t="str">
        <f t="shared" si="386"/>
        <v>10:00-11:30</v>
      </c>
      <c r="D610" s="10" t="s">
        <v>58</v>
      </c>
      <c r="E610" s="10">
        <f t="shared" si="384"/>
        <v>160</v>
      </c>
      <c r="F610" s="10">
        <f t="shared" ca="1" si="393"/>
        <v>0</v>
      </c>
      <c r="G610" s="10">
        <f t="shared" ca="1" si="394"/>
        <v>0</v>
      </c>
      <c r="H610" s="10">
        <f t="shared" ca="1" si="387"/>
        <v>0</v>
      </c>
      <c r="I610" s="10">
        <f t="shared" ca="1" si="388"/>
        <v>0</v>
      </c>
      <c r="J610" s="10" t="str">
        <f t="shared" ca="1" si="389"/>
        <v>Tuesday10:00-11:300</v>
      </c>
      <c r="K610" s="10" t="str">
        <f t="shared" ca="1" si="390"/>
        <v>Tuesday10:00-11:300</v>
      </c>
      <c r="L610" s="14">
        <f t="shared" ca="1" si="385"/>
        <v>26</v>
      </c>
      <c r="M610" s="19" t="str">
        <f t="shared" ca="1" si="391"/>
        <v/>
      </c>
      <c r="N610" s="19"/>
      <c r="O610" s="19" t="str">
        <f t="shared" ca="1" si="392"/>
        <v>0
0 --- 0</v>
      </c>
    </row>
    <row r="611" spans="1:15" x14ac:dyDescent="0.2">
      <c r="A611" s="10">
        <v>601</v>
      </c>
      <c r="B611" s="10" t="s">
        <v>14</v>
      </c>
      <c r="C611" s="10" t="str">
        <f t="shared" ref="C611:C622" si="395">LOOKUP(D611,$L$1:$L$6,$K$1:$K$6)</f>
        <v>11:30-01:00</v>
      </c>
      <c r="D611" s="10" t="s">
        <v>59</v>
      </c>
      <c r="E611" s="10">
        <f>E581</f>
        <v>131</v>
      </c>
      <c r="F611" s="10" t="str">
        <f ca="1">INDIRECT(CONCATENATE("Sheet1!",CHAR(CODE(D611)),E611),1)</f>
        <v>L-QC2
708</v>
      </c>
      <c r="G611" s="10">
        <f ca="1">INDIRECT(CONCATENATE("Sheet1!",CHAR(CODE(D611)+1),E611),1)</f>
        <v>0</v>
      </c>
      <c r="H611" s="10">
        <f t="shared" ref="H611:H623" ca="1" si="396">INDIRECT(CONCATENATE("Sheet1!",CHAR(CODE(D611)+2),E611),1)</f>
        <v>0</v>
      </c>
      <c r="I611" s="10">
        <f t="shared" ref="I611:I622" ca="1" si="397">IFERROR(MID(G611,SEARCH("(",G611,1),12),G611)</f>
        <v>0</v>
      </c>
      <c r="J611" s="10" t="str">
        <f t="shared" ref="J611:J622" ca="1" si="398">CONCATENATE(B611,C611,H611)</f>
        <v>Tuesday11:30-01:000</v>
      </c>
      <c r="K611" s="10" t="str">
        <f t="shared" ref="K611:K622" ca="1" si="399">CONCATENATE(B611,C611,I611)</f>
        <v>Tuesday11:30-01:000</v>
      </c>
      <c r="L611" s="14">
        <f t="shared" ca="1" si="385"/>
        <v>24</v>
      </c>
      <c r="M611" s="19" t="str">
        <f t="shared" ref="M611:M622" ca="1" si="400">IFERROR(MID(I611,2,4),I611)</f>
        <v/>
      </c>
      <c r="N611" s="19"/>
      <c r="O611" s="19" t="str">
        <f t="shared" ref="O611:O622" ca="1" si="401">CONCATENATE(G611,CHAR(10),F611," --- ",H611)</f>
        <v>0
L-QC2
708 --- 0</v>
      </c>
    </row>
    <row r="612" spans="1:15" x14ac:dyDescent="0.2">
      <c r="A612" s="10">
        <v>602</v>
      </c>
      <c r="B612" s="10" t="s">
        <v>14</v>
      </c>
      <c r="C612" s="10" t="str">
        <f t="shared" si="395"/>
        <v>11:30-01:00</v>
      </c>
      <c r="D612" s="10" t="s">
        <v>59</v>
      </c>
      <c r="E612" s="10">
        <f t="shared" ref="E612:E640" si="402">E611+1</f>
        <v>132</v>
      </c>
      <c r="F612" s="10" t="str">
        <f t="shared" ref="F612:F622" ca="1" si="403">INDIRECT(CONCATENATE("Sheet1!",CHAR(CODE(D612)),E612),1)</f>
        <v>L-Draw</v>
      </c>
      <c r="G612" s="10">
        <f t="shared" ref="G612:G622" ca="1" si="404">INDIRECT(CONCATENATE("Sheet1!",CHAR(CODE(D612)+1),E612),1)</f>
        <v>0</v>
      </c>
      <c r="H612" s="10">
        <f t="shared" ca="1" si="396"/>
        <v>0</v>
      </c>
      <c r="I612" s="10">
        <f t="shared" ca="1" si="397"/>
        <v>0</v>
      </c>
      <c r="J612" s="10" t="str">
        <f t="shared" ca="1" si="398"/>
        <v>Tuesday11:30-01:000</v>
      </c>
      <c r="K612" s="10" t="str">
        <f t="shared" ca="1" si="399"/>
        <v>Tuesday11:30-01:000</v>
      </c>
      <c r="L612" s="14">
        <f t="shared" ca="1" si="385"/>
        <v>24</v>
      </c>
      <c r="M612" s="19" t="str">
        <f t="shared" ca="1" si="400"/>
        <v/>
      </c>
      <c r="N612" s="19"/>
      <c r="O612" s="19" t="str">
        <f t="shared" ca="1" si="401"/>
        <v>0
L-Draw --- 0</v>
      </c>
    </row>
    <row r="613" spans="1:15" x14ac:dyDescent="0.2">
      <c r="A613" s="10">
        <v>603</v>
      </c>
      <c r="B613" s="10" t="s">
        <v>14</v>
      </c>
      <c r="C613" s="10" t="str">
        <f t="shared" si="395"/>
        <v>11:30-01:00</v>
      </c>
      <c r="D613" s="10" t="s">
        <v>59</v>
      </c>
      <c r="E613" s="10">
        <f t="shared" si="402"/>
        <v>133</v>
      </c>
      <c r="F613" s="10" t="str">
        <f t="shared" ca="1" si="403"/>
        <v>L-Elec 505</v>
      </c>
      <c r="G613" s="10" t="str">
        <f t="shared" ca="1" si="404"/>
        <v>TE326(L3T2)C (11-1) pm</v>
      </c>
      <c r="H613" s="10" t="str">
        <f t="shared" ca="1" si="396"/>
        <v>SNS</v>
      </c>
      <c r="I613" s="10" t="str">
        <f t="shared" ca="1" si="397"/>
        <v>(L3T2)C (11-</v>
      </c>
      <c r="J613" s="10" t="str">
        <f t="shared" ca="1" si="398"/>
        <v>Tuesday11:30-01:00SNS</v>
      </c>
      <c r="K613" s="10" t="str">
        <f t="shared" ca="1" si="399"/>
        <v>Tuesday11:30-01:00(L3T2)C (11-</v>
      </c>
      <c r="L613" s="14">
        <f t="shared" ca="1" si="385"/>
        <v>1</v>
      </c>
      <c r="M613" s="19" t="str">
        <f t="shared" ca="1" si="400"/>
        <v>L3T2</v>
      </c>
      <c r="N613" s="19"/>
      <c r="O613" s="19" t="str">
        <f t="shared" ca="1" si="401"/>
        <v>TE326(L3T2)C (11-1) pm
L-Elec 505 --- SNS</v>
      </c>
    </row>
    <row r="614" spans="1:15" x14ac:dyDescent="0.2">
      <c r="A614" s="10">
        <v>604</v>
      </c>
      <c r="B614" s="10" t="s">
        <v>14</v>
      </c>
      <c r="C614" s="10" t="str">
        <f t="shared" si="395"/>
        <v>11:30-01:00</v>
      </c>
      <c r="D614" s="10" t="s">
        <v>59</v>
      </c>
      <c r="E614" s="10">
        <f t="shared" si="402"/>
        <v>134</v>
      </c>
      <c r="F614" s="10" t="str">
        <f t="shared" ca="1" si="403"/>
        <v>L-Elec</v>
      </c>
      <c r="G614" s="10">
        <f t="shared" ca="1" si="404"/>
        <v>0</v>
      </c>
      <c r="H614" s="10">
        <f t="shared" ca="1" si="396"/>
        <v>0</v>
      </c>
      <c r="I614" s="10">
        <f t="shared" ca="1" si="397"/>
        <v>0</v>
      </c>
      <c r="J614" s="10" t="str">
        <f t="shared" ca="1" si="398"/>
        <v>Tuesday11:30-01:000</v>
      </c>
      <c r="K614" s="10" t="str">
        <f t="shared" ca="1" si="399"/>
        <v>Tuesday11:30-01:000</v>
      </c>
      <c r="L614" s="14">
        <f t="shared" ca="1" si="385"/>
        <v>24</v>
      </c>
      <c r="M614" s="19" t="str">
        <f t="shared" ca="1" si="400"/>
        <v/>
      </c>
      <c r="N614" s="19"/>
      <c r="O614" s="19" t="str">
        <f t="shared" ca="1" si="401"/>
        <v>0
L-Elec --- 0</v>
      </c>
    </row>
    <row r="615" spans="1:15" x14ac:dyDescent="0.2">
      <c r="A615" s="10">
        <v>605</v>
      </c>
      <c r="B615" s="10" t="s">
        <v>14</v>
      </c>
      <c r="C615" s="10" t="str">
        <f t="shared" si="395"/>
        <v>11:30-01:00</v>
      </c>
      <c r="D615" s="10" t="s">
        <v>59</v>
      </c>
      <c r="E615" s="10">
        <f t="shared" si="402"/>
        <v>135</v>
      </c>
      <c r="F615" s="10" t="str">
        <f t="shared" ca="1" si="403"/>
        <v>L-mec</v>
      </c>
      <c r="G615" s="10">
        <f t="shared" ca="1" si="404"/>
        <v>0</v>
      </c>
      <c r="H615" s="10">
        <f t="shared" ca="1" si="396"/>
        <v>0</v>
      </c>
      <c r="I615" s="10">
        <f t="shared" ca="1" si="397"/>
        <v>0</v>
      </c>
      <c r="J615" s="10" t="str">
        <f t="shared" ca="1" si="398"/>
        <v>Tuesday11:30-01:000</v>
      </c>
      <c r="K615" s="10" t="str">
        <f t="shared" ca="1" si="399"/>
        <v>Tuesday11:30-01:000</v>
      </c>
      <c r="L615" s="14">
        <f t="shared" ca="1" si="385"/>
        <v>24</v>
      </c>
      <c r="M615" s="19" t="str">
        <f t="shared" ca="1" si="400"/>
        <v/>
      </c>
      <c r="N615" s="19"/>
      <c r="O615" s="19" t="str">
        <f t="shared" ca="1" si="401"/>
        <v>0
L-mec --- 0</v>
      </c>
    </row>
    <row r="616" spans="1:15" x14ac:dyDescent="0.2">
      <c r="A616" s="10">
        <v>606</v>
      </c>
      <c r="B616" s="10" t="s">
        <v>14</v>
      </c>
      <c r="C616" s="10" t="str">
        <f t="shared" si="395"/>
        <v>11:30-01:00</v>
      </c>
      <c r="D616" s="10" t="s">
        <v>59</v>
      </c>
      <c r="E616" s="10">
        <f t="shared" si="402"/>
        <v>136</v>
      </c>
      <c r="F616" s="10" t="str">
        <f t="shared" ca="1" si="403"/>
        <v>L-Chem</v>
      </c>
      <c r="G616" s="10">
        <f t="shared" ca="1" si="404"/>
        <v>0</v>
      </c>
      <c r="H616" s="10">
        <f t="shared" ca="1" si="396"/>
        <v>0</v>
      </c>
      <c r="I616" s="10">
        <f t="shared" ca="1" si="397"/>
        <v>0</v>
      </c>
      <c r="J616" s="10" t="str">
        <f t="shared" ca="1" si="398"/>
        <v>Tuesday11:30-01:000</v>
      </c>
      <c r="K616" s="10" t="str">
        <f t="shared" ca="1" si="399"/>
        <v>Tuesday11:30-01:000</v>
      </c>
      <c r="L616" s="14">
        <f t="shared" ca="1" si="385"/>
        <v>24</v>
      </c>
      <c r="M616" s="19" t="str">
        <f t="shared" ca="1" si="400"/>
        <v/>
      </c>
      <c r="N616" s="19"/>
      <c r="O616" s="19" t="str">
        <f t="shared" ca="1" si="401"/>
        <v>0
L-Chem --- 0</v>
      </c>
    </row>
    <row r="617" spans="1:15" x14ac:dyDescent="0.2">
      <c r="A617" s="10">
        <v>607</v>
      </c>
      <c r="B617" s="10" t="s">
        <v>14</v>
      </c>
      <c r="C617" s="10" t="str">
        <f t="shared" si="395"/>
        <v>11:30-01:00</v>
      </c>
      <c r="D617" s="10" t="s">
        <v>59</v>
      </c>
      <c r="E617" s="10">
        <f t="shared" si="402"/>
        <v>137</v>
      </c>
      <c r="F617" s="10">
        <f t="shared" ca="1" si="403"/>
        <v>0</v>
      </c>
      <c r="G617" s="10">
        <f t="shared" ca="1" si="404"/>
        <v>0</v>
      </c>
      <c r="H617" s="10">
        <f t="shared" ca="1" si="396"/>
        <v>0</v>
      </c>
      <c r="I617" s="10">
        <f t="shared" ca="1" si="397"/>
        <v>0</v>
      </c>
      <c r="J617" s="10" t="str">
        <f t="shared" ca="1" si="398"/>
        <v>Tuesday11:30-01:000</v>
      </c>
      <c r="K617" s="10" t="str">
        <f t="shared" ca="1" si="399"/>
        <v>Tuesday11:30-01:000</v>
      </c>
      <c r="L617" s="14">
        <f t="shared" ca="1" si="385"/>
        <v>24</v>
      </c>
      <c r="M617" s="19" t="str">
        <f t="shared" ca="1" si="400"/>
        <v/>
      </c>
      <c r="N617" s="19"/>
      <c r="O617" s="19" t="str">
        <f t="shared" ca="1" si="401"/>
        <v>0
0 --- 0</v>
      </c>
    </row>
    <row r="618" spans="1:15" x14ac:dyDescent="0.2">
      <c r="A618" s="10">
        <v>608</v>
      </c>
      <c r="B618" s="10" t="s">
        <v>14</v>
      </c>
      <c r="C618" s="10" t="str">
        <f t="shared" si="395"/>
        <v>11:30-01:00</v>
      </c>
      <c r="D618" s="10" t="s">
        <v>59</v>
      </c>
      <c r="E618" s="10">
        <f t="shared" si="402"/>
        <v>138</v>
      </c>
      <c r="F618" s="10">
        <f t="shared" ca="1" si="403"/>
        <v>0</v>
      </c>
      <c r="G618" s="10">
        <f t="shared" ca="1" si="404"/>
        <v>0</v>
      </c>
      <c r="H618" s="10">
        <f t="shared" ca="1" si="396"/>
        <v>0</v>
      </c>
      <c r="I618" s="10">
        <f t="shared" ca="1" si="397"/>
        <v>0</v>
      </c>
      <c r="J618" s="10" t="str">
        <f t="shared" ca="1" si="398"/>
        <v>Tuesday11:30-01:000</v>
      </c>
      <c r="K618" s="10" t="str">
        <f t="shared" ca="1" si="399"/>
        <v>Tuesday11:30-01:000</v>
      </c>
      <c r="L618" s="14">
        <f t="shared" ca="1" si="385"/>
        <v>24</v>
      </c>
      <c r="M618" s="19" t="str">
        <f t="shared" ca="1" si="400"/>
        <v/>
      </c>
      <c r="N618" s="19"/>
      <c r="O618" s="19" t="str">
        <f t="shared" ca="1" si="401"/>
        <v>0
0 --- 0</v>
      </c>
    </row>
    <row r="619" spans="1:15" x14ac:dyDescent="0.2">
      <c r="A619" s="10">
        <v>609</v>
      </c>
      <c r="B619" s="10" t="s">
        <v>14</v>
      </c>
      <c r="C619" s="10" t="str">
        <f t="shared" si="395"/>
        <v>11:30-01:00</v>
      </c>
      <c r="D619" s="10" t="s">
        <v>59</v>
      </c>
      <c r="E619" s="10">
        <f t="shared" si="402"/>
        <v>139</v>
      </c>
      <c r="F619" s="10">
        <f t="shared" ca="1" si="403"/>
        <v>0</v>
      </c>
      <c r="G619" s="10">
        <f t="shared" ca="1" si="404"/>
        <v>0</v>
      </c>
      <c r="H619" s="10">
        <f t="shared" ca="1" si="396"/>
        <v>0</v>
      </c>
      <c r="I619" s="10">
        <f t="shared" ca="1" si="397"/>
        <v>0</v>
      </c>
      <c r="J619" s="10" t="str">
        <f t="shared" ca="1" si="398"/>
        <v>Tuesday11:30-01:000</v>
      </c>
      <c r="K619" s="10" t="str">
        <f t="shared" ca="1" si="399"/>
        <v>Tuesday11:30-01:000</v>
      </c>
      <c r="L619" s="14">
        <f t="shared" ca="1" si="385"/>
        <v>24</v>
      </c>
      <c r="M619" s="19" t="str">
        <f t="shared" ca="1" si="400"/>
        <v/>
      </c>
      <c r="N619" s="19"/>
      <c r="O619" s="19" t="str">
        <f t="shared" ca="1" si="401"/>
        <v>0
0 --- 0</v>
      </c>
    </row>
    <row r="620" spans="1:15" x14ac:dyDescent="0.2">
      <c r="A620" s="10">
        <v>610</v>
      </c>
      <c r="B620" s="10" t="s">
        <v>14</v>
      </c>
      <c r="C620" s="10" t="str">
        <f t="shared" si="395"/>
        <v>11:30-01:00</v>
      </c>
      <c r="D620" s="10" t="s">
        <v>59</v>
      </c>
      <c r="E620" s="10">
        <f t="shared" si="402"/>
        <v>140</v>
      </c>
      <c r="F620" s="10">
        <f t="shared" ca="1" si="403"/>
        <v>0</v>
      </c>
      <c r="G620" s="10">
        <f t="shared" ca="1" si="404"/>
        <v>0</v>
      </c>
      <c r="H620" s="10">
        <f t="shared" ca="1" si="396"/>
        <v>0</v>
      </c>
      <c r="I620" s="10">
        <f t="shared" ca="1" si="397"/>
        <v>0</v>
      </c>
      <c r="J620" s="10" t="str">
        <f t="shared" ca="1" si="398"/>
        <v>Tuesday11:30-01:000</v>
      </c>
      <c r="K620" s="10" t="str">
        <f t="shared" ca="1" si="399"/>
        <v>Tuesday11:30-01:000</v>
      </c>
      <c r="L620" s="14">
        <f t="shared" ca="1" si="385"/>
        <v>24</v>
      </c>
      <c r="M620" s="19" t="str">
        <f t="shared" ca="1" si="400"/>
        <v/>
      </c>
      <c r="N620" s="19"/>
      <c r="O620" s="19" t="str">
        <f t="shared" ca="1" si="401"/>
        <v>0
0 --- 0</v>
      </c>
    </row>
    <row r="621" spans="1:15" x14ac:dyDescent="0.2">
      <c r="A621" s="10">
        <v>611</v>
      </c>
      <c r="B621" s="10" t="s">
        <v>14</v>
      </c>
      <c r="C621" s="10" t="str">
        <f t="shared" si="395"/>
        <v>11:30-01:00</v>
      </c>
      <c r="D621" s="10" t="s">
        <v>59</v>
      </c>
      <c r="E621" s="10">
        <f t="shared" si="402"/>
        <v>141</v>
      </c>
      <c r="F621" s="10">
        <f t="shared" ca="1" si="403"/>
        <v>0</v>
      </c>
      <c r="G621" s="10">
        <f t="shared" ca="1" si="404"/>
        <v>0</v>
      </c>
      <c r="H621" s="10">
        <f t="shared" ca="1" si="396"/>
        <v>0</v>
      </c>
      <c r="I621" s="10">
        <f t="shared" ca="1" si="397"/>
        <v>0</v>
      </c>
      <c r="J621" s="10" t="str">
        <f t="shared" ca="1" si="398"/>
        <v>Tuesday11:30-01:000</v>
      </c>
      <c r="K621" s="10" t="str">
        <f t="shared" ca="1" si="399"/>
        <v>Tuesday11:30-01:000</v>
      </c>
      <c r="L621" s="14">
        <f t="shared" ca="1" si="385"/>
        <v>24</v>
      </c>
      <c r="M621" s="19" t="str">
        <f t="shared" ca="1" si="400"/>
        <v/>
      </c>
      <c r="N621" s="19"/>
      <c r="O621" s="19" t="str">
        <f t="shared" ca="1" si="401"/>
        <v>0
0 --- 0</v>
      </c>
    </row>
    <row r="622" spans="1:15" x14ac:dyDescent="0.2">
      <c r="A622" s="10">
        <v>612</v>
      </c>
      <c r="B622" s="10" t="s">
        <v>14</v>
      </c>
      <c r="C622" s="10" t="str">
        <f t="shared" si="395"/>
        <v>11:30-01:00</v>
      </c>
      <c r="D622" s="10" t="s">
        <v>59</v>
      </c>
      <c r="E622" s="10">
        <f t="shared" si="402"/>
        <v>142</v>
      </c>
      <c r="F622" s="10">
        <f t="shared" ca="1" si="403"/>
        <v>0</v>
      </c>
      <c r="G622" s="10">
        <f t="shared" ca="1" si="404"/>
        <v>0</v>
      </c>
      <c r="H622" s="10">
        <f t="shared" ca="1" si="396"/>
        <v>0</v>
      </c>
      <c r="I622" s="10">
        <f t="shared" ca="1" si="397"/>
        <v>0</v>
      </c>
      <c r="J622" s="10" t="str">
        <f t="shared" ca="1" si="398"/>
        <v>Tuesday11:30-01:000</v>
      </c>
      <c r="K622" s="10" t="str">
        <f t="shared" ca="1" si="399"/>
        <v>Tuesday11:30-01:000</v>
      </c>
      <c r="L622" s="14">
        <f t="shared" ca="1" si="385"/>
        <v>24</v>
      </c>
      <c r="M622" s="19" t="str">
        <f t="shared" ca="1" si="400"/>
        <v/>
      </c>
      <c r="N622" s="19"/>
      <c r="O622" s="19" t="str">
        <f t="shared" ca="1" si="401"/>
        <v>0
0 --- 0</v>
      </c>
    </row>
    <row r="623" spans="1:15" x14ac:dyDescent="0.2">
      <c r="A623" s="10">
        <v>613</v>
      </c>
      <c r="B623" s="10" t="s">
        <v>14</v>
      </c>
      <c r="C623" s="10" t="str">
        <f t="shared" ref="C623:C640" si="405">LOOKUP(D623,$L$1:$L$6,$K$1:$K$6)</f>
        <v>11:30-01:00</v>
      </c>
      <c r="D623" s="10" t="s">
        <v>59</v>
      </c>
      <c r="E623" s="10">
        <f t="shared" si="402"/>
        <v>143</v>
      </c>
      <c r="F623" s="10">
        <f t="shared" ref="F623:F640" ca="1" si="406">INDIRECT(CONCATENATE("Sheet1!",CHAR(CODE(D623)),E623),1)</f>
        <v>0</v>
      </c>
      <c r="G623" s="10">
        <f t="shared" ref="G623:G640" ca="1" si="407">INDIRECT(CONCATENATE("Sheet1!",CHAR(CODE(D623)+1),E623),1)</f>
        <v>0</v>
      </c>
      <c r="H623" s="10">
        <f t="shared" ca="1" si="396"/>
        <v>0</v>
      </c>
      <c r="I623" s="10">
        <f t="shared" ref="I623:I640" ca="1" si="408">IFERROR(MID(G623,SEARCH("(",G623,1),12),G623)</f>
        <v>0</v>
      </c>
      <c r="J623" s="10" t="str">
        <f t="shared" ref="J623:J640" ca="1" si="409">CONCATENATE(B623,C623,H623)</f>
        <v>Tuesday11:30-01:000</v>
      </c>
      <c r="K623" s="10" t="str">
        <f t="shared" ref="K623:K640" ca="1" si="410">CONCATENATE(B623,C623,I623)</f>
        <v>Tuesday11:30-01:000</v>
      </c>
      <c r="L623" s="14">
        <f t="shared" ca="1" si="385"/>
        <v>24</v>
      </c>
      <c r="M623" s="19" t="str">
        <f t="shared" ref="M623:M640" ca="1" si="411">IFERROR(MID(I623,2,4),I623)</f>
        <v/>
      </c>
      <c r="N623" s="19"/>
      <c r="O623" s="19" t="str">
        <f t="shared" ref="O623:O640" ca="1" si="412">CONCATENATE(G623,CHAR(10),F623," --- ",H623)</f>
        <v>0
0 --- 0</v>
      </c>
    </row>
    <row r="624" spans="1:15" x14ac:dyDescent="0.2">
      <c r="A624" s="10">
        <v>614</v>
      </c>
      <c r="B624" s="10" t="s">
        <v>14</v>
      </c>
      <c r="C624" s="10" t="str">
        <f t="shared" si="405"/>
        <v>11:30-01:00</v>
      </c>
      <c r="D624" s="10" t="s">
        <v>59</v>
      </c>
      <c r="E624" s="10">
        <f t="shared" si="402"/>
        <v>144</v>
      </c>
      <c r="F624" s="10">
        <f t="shared" ca="1" si="406"/>
        <v>0</v>
      </c>
      <c r="G624" s="10">
        <f t="shared" ca="1" si="407"/>
        <v>0</v>
      </c>
      <c r="H624" s="10">
        <f t="shared" ref="H624:H629" ca="1" si="413">INDIRECT(CONCATENATE("Sheet1!",CHAR(CODE(D624)+5),E624),1)</f>
        <v>0</v>
      </c>
      <c r="I624" s="10">
        <f t="shared" ca="1" si="408"/>
        <v>0</v>
      </c>
      <c r="J624" s="10" t="str">
        <f t="shared" ca="1" si="409"/>
        <v>Tuesday11:30-01:000</v>
      </c>
      <c r="K624" s="10" t="str">
        <f t="shared" ca="1" si="410"/>
        <v>Tuesday11:30-01:000</v>
      </c>
      <c r="L624" s="14">
        <f t="shared" ca="1" si="385"/>
        <v>24</v>
      </c>
      <c r="M624" s="19" t="str">
        <f t="shared" ca="1" si="411"/>
        <v/>
      </c>
      <c r="N624" s="19"/>
      <c r="O624" s="19" t="str">
        <f t="shared" ca="1" si="412"/>
        <v>0
0 --- 0</v>
      </c>
    </row>
    <row r="625" spans="1:15" x14ac:dyDescent="0.2">
      <c r="A625" s="10">
        <v>615</v>
      </c>
      <c r="B625" s="10" t="s">
        <v>14</v>
      </c>
      <c r="C625" s="10" t="str">
        <f t="shared" si="405"/>
        <v>11:30-01:00</v>
      </c>
      <c r="D625" s="10" t="s">
        <v>59</v>
      </c>
      <c r="E625" s="10">
        <f t="shared" si="402"/>
        <v>145</v>
      </c>
      <c r="F625" s="10">
        <f t="shared" ca="1" si="406"/>
        <v>0</v>
      </c>
      <c r="G625" s="10">
        <f t="shared" ca="1" si="407"/>
        <v>0</v>
      </c>
      <c r="H625" s="10">
        <f t="shared" ca="1" si="413"/>
        <v>0</v>
      </c>
      <c r="I625" s="10">
        <f t="shared" ca="1" si="408"/>
        <v>0</v>
      </c>
      <c r="J625" s="10" t="str">
        <f t="shared" ca="1" si="409"/>
        <v>Tuesday11:30-01:000</v>
      </c>
      <c r="K625" s="10" t="str">
        <f t="shared" ca="1" si="410"/>
        <v>Tuesday11:30-01:000</v>
      </c>
      <c r="L625" s="14">
        <f t="shared" ca="1" si="385"/>
        <v>24</v>
      </c>
      <c r="M625" s="19" t="str">
        <f t="shared" ca="1" si="411"/>
        <v/>
      </c>
      <c r="N625" s="19"/>
      <c r="O625" s="19" t="str">
        <f t="shared" ca="1" si="412"/>
        <v>0
0 --- 0</v>
      </c>
    </row>
    <row r="626" spans="1:15" x14ac:dyDescent="0.2">
      <c r="A626" s="10">
        <v>616</v>
      </c>
      <c r="B626" s="10" t="s">
        <v>14</v>
      </c>
      <c r="C626" s="10" t="str">
        <f t="shared" si="405"/>
        <v>11:30-01:00</v>
      </c>
      <c r="D626" s="10" t="s">
        <v>59</v>
      </c>
      <c r="E626" s="10">
        <f t="shared" si="402"/>
        <v>146</v>
      </c>
      <c r="F626" s="10" t="str">
        <f t="shared" ca="1" si="406"/>
        <v>11:30-01:00</v>
      </c>
      <c r="G626" s="10">
        <f t="shared" ca="1" si="407"/>
        <v>0</v>
      </c>
      <c r="H626" s="10">
        <f t="shared" ca="1" si="413"/>
        <v>0</v>
      </c>
      <c r="I626" s="10">
        <f t="shared" ca="1" si="408"/>
        <v>0</v>
      </c>
      <c r="J626" s="10" t="str">
        <f t="shared" ca="1" si="409"/>
        <v>Tuesday11:30-01:000</v>
      </c>
      <c r="K626" s="10" t="str">
        <f t="shared" ca="1" si="410"/>
        <v>Tuesday11:30-01:000</v>
      </c>
      <c r="L626" s="14">
        <f t="shared" ca="1" si="385"/>
        <v>24</v>
      </c>
      <c r="M626" s="19" t="str">
        <f t="shared" ca="1" si="411"/>
        <v/>
      </c>
      <c r="N626" s="19"/>
      <c r="O626" s="19" t="str">
        <f t="shared" ca="1" si="412"/>
        <v>0
11:30-01:00 --- 0</v>
      </c>
    </row>
    <row r="627" spans="1:15" x14ac:dyDescent="0.2">
      <c r="A627" s="10">
        <v>617</v>
      </c>
      <c r="B627" s="10" t="s">
        <v>14</v>
      </c>
      <c r="C627" s="10" t="str">
        <f t="shared" si="405"/>
        <v>11:30-01:00</v>
      </c>
      <c r="D627" s="10" t="s">
        <v>59</v>
      </c>
      <c r="E627" s="10">
        <f t="shared" si="402"/>
        <v>147</v>
      </c>
      <c r="F627" s="10" t="str">
        <f t="shared" ca="1" si="406"/>
        <v>Class</v>
      </c>
      <c r="G627" s="10" t="str">
        <f t="shared" ca="1" si="407"/>
        <v>Course</v>
      </c>
      <c r="H627" s="10">
        <f t="shared" ca="1" si="413"/>
        <v>0</v>
      </c>
      <c r="I627" s="10" t="str">
        <f t="shared" ca="1" si="408"/>
        <v>Course</v>
      </c>
      <c r="J627" s="10" t="str">
        <f t="shared" ca="1" si="409"/>
        <v>Tuesday11:30-01:000</v>
      </c>
      <c r="K627" s="10" t="str">
        <f t="shared" ca="1" si="410"/>
        <v>Tuesday11:30-01:00Course</v>
      </c>
      <c r="L627" s="14">
        <f t="shared" ca="1" si="385"/>
        <v>24</v>
      </c>
      <c r="M627" s="19" t="str">
        <f t="shared" ca="1" si="411"/>
        <v>ours</v>
      </c>
      <c r="N627" s="19"/>
      <c r="O627" s="19" t="str">
        <f t="shared" ca="1" si="412"/>
        <v>Course
Class --- 0</v>
      </c>
    </row>
    <row r="628" spans="1:15" x14ac:dyDescent="0.2">
      <c r="A628" s="10">
        <v>618</v>
      </c>
      <c r="B628" s="10" t="s">
        <v>14</v>
      </c>
      <c r="C628" s="10" t="str">
        <f t="shared" si="405"/>
        <v>11:30-01:00</v>
      </c>
      <c r="D628" s="10" t="s">
        <v>59</v>
      </c>
      <c r="E628" s="10">
        <f t="shared" si="402"/>
        <v>148</v>
      </c>
      <c r="F628" s="10">
        <f t="shared" ca="1" si="406"/>
        <v>701</v>
      </c>
      <c r="G628" s="10" t="str">
        <f t="shared" ca="1" si="407"/>
        <v>BNS 101 (L2T1)B</v>
      </c>
      <c r="H628" s="10">
        <f t="shared" ca="1" si="413"/>
        <v>0</v>
      </c>
      <c r="I628" s="10" t="str">
        <f t="shared" ca="1" si="408"/>
        <v>(L2T1)B</v>
      </c>
      <c r="J628" s="10" t="str">
        <f t="shared" ca="1" si="409"/>
        <v>Tuesday11:30-01:000</v>
      </c>
      <c r="K628" s="10" t="str">
        <f t="shared" ca="1" si="410"/>
        <v>Tuesday11:30-01:00(L2T1)B</v>
      </c>
      <c r="L628" s="14">
        <f t="shared" ca="1" si="385"/>
        <v>24</v>
      </c>
      <c r="M628" s="19" t="str">
        <f t="shared" ca="1" si="411"/>
        <v>L2T1</v>
      </c>
      <c r="N628" s="19"/>
      <c r="O628" s="19" t="str">
        <f t="shared" ca="1" si="412"/>
        <v>BNS 101 (L2T1)B
701 --- 0</v>
      </c>
    </row>
    <row r="629" spans="1:15" x14ac:dyDescent="0.2">
      <c r="A629" s="10">
        <v>619</v>
      </c>
      <c r="B629" s="10" t="s">
        <v>14</v>
      </c>
      <c r="C629" s="10" t="str">
        <f t="shared" si="405"/>
        <v>11:30-01:00</v>
      </c>
      <c r="D629" s="10" t="s">
        <v>59</v>
      </c>
      <c r="E629" s="10">
        <f t="shared" si="402"/>
        <v>149</v>
      </c>
      <c r="F629" s="10">
        <f t="shared" ca="1" si="406"/>
        <v>702</v>
      </c>
      <c r="G629" s="10" t="str">
        <f t="shared" ca="1" si="407"/>
        <v>TE226(L2T2)B</v>
      </c>
      <c r="H629" s="10" t="str">
        <f t="shared" ca="1" si="413"/>
        <v>MSI</v>
      </c>
      <c r="I629" s="10" t="str">
        <f t="shared" ca="1" si="408"/>
        <v>(L2T2)B</v>
      </c>
      <c r="J629" s="10" t="str">
        <f t="shared" ca="1" si="409"/>
        <v>Tuesday11:30-01:00MSI</v>
      </c>
      <c r="K629" s="10" t="str">
        <f t="shared" ca="1" si="410"/>
        <v>Tuesday11:30-01:00(L2T2)B</v>
      </c>
      <c r="L629" s="14">
        <f t="shared" ca="1" si="385"/>
        <v>1</v>
      </c>
      <c r="M629" s="19" t="str">
        <f t="shared" ca="1" si="411"/>
        <v>L2T2</v>
      </c>
      <c r="N629" s="19"/>
      <c r="O629" s="19" t="str">
        <f t="shared" ca="1" si="412"/>
        <v>TE226(L2T2)B
702 --- MSI</v>
      </c>
    </row>
    <row r="630" spans="1:15" x14ac:dyDescent="0.2">
      <c r="A630" s="10">
        <v>620</v>
      </c>
      <c r="B630" s="10" t="s">
        <v>14</v>
      </c>
      <c r="C630" s="10" t="str">
        <f t="shared" si="405"/>
        <v>11:30-01:00</v>
      </c>
      <c r="D630" s="10" t="s">
        <v>59</v>
      </c>
      <c r="E630" s="10">
        <f t="shared" si="402"/>
        <v>150</v>
      </c>
      <c r="F630" s="10">
        <f t="shared" ca="1" si="406"/>
        <v>703</v>
      </c>
      <c r="G630" s="10" t="str">
        <f t="shared" ca="1" si="407"/>
        <v>GED</v>
      </c>
      <c r="H630" s="10">
        <f ca="1">INDIRECT(CONCATENATE("Sheet1!",CHAR(CODE(D630)+2),E630),1)</f>
        <v>0</v>
      </c>
      <c r="I630" s="10" t="str">
        <f t="shared" ca="1" si="408"/>
        <v>GED</v>
      </c>
      <c r="J630" s="10" t="str">
        <f t="shared" ca="1" si="409"/>
        <v>Tuesday11:30-01:000</v>
      </c>
      <c r="K630" s="10" t="str">
        <f t="shared" ca="1" si="410"/>
        <v>Tuesday11:30-01:00GED</v>
      </c>
      <c r="L630" s="14">
        <f t="shared" ca="1" si="385"/>
        <v>24</v>
      </c>
      <c r="M630" s="19" t="str">
        <f t="shared" ca="1" si="411"/>
        <v>ED</v>
      </c>
      <c r="N630" s="19"/>
      <c r="O630" s="19" t="str">
        <f t="shared" ca="1" si="412"/>
        <v>GED
703 --- 0</v>
      </c>
    </row>
    <row r="631" spans="1:15" x14ac:dyDescent="0.2">
      <c r="A631" s="10">
        <v>621</v>
      </c>
      <c r="B631" s="10" t="s">
        <v>14</v>
      </c>
      <c r="C631" s="10" t="str">
        <f t="shared" si="405"/>
        <v>11:30-01:00</v>
      </c>
      <c r="D631" s="10" t="s">
        <v>59</v>
      </c>
      <c r="E631" s="10">
        <f t="shared" si="402"/>
        <v>151</v>
      </c>
      <c r="F631" s="10">
        <f t="shared" ca="1" si="406"/>
        <v>704</v>
      </c>
      <c r="G631" s="10" t="str">
        <f t="shared" ca="1" si="407"/>
        <v>TE423(L4T2)A fab</v>
      </c>
      <c r="H631" s="10" t="str">
        <f ca="1">INDIRECT(CONCATENATE("Sheet1!",CHAR(CODE(D631)+2),E631),1)</f>
        <v>MMH</v>
      </c>
      <c r="I631" s="10" t="str">
        <f t="shared" ca="1" si="408"/>
        <v>(L4T2)A fab</v>
      </c>
      <c r="J631" s="10" t="str">
        <f t="shared" ca="1" si="409"/>
        <v>Tuesday11:30-01:00MMH</v>
      </c>
      <c r="K631" s="10" t="str">
        <f t="shared" ca="1" si="410"/>
        <v>Tuesday11:30-01:00(L4T2)A fab</v>
      </c>
      <c r="L631" s="14">
        <f t="shared" ca="1" si="385"/>
        <v>1</v>
      </c>
      <c r="M631" s="19" t="str">
        <f t="shared" ca="1" si="411"/>
        <v>L4T2</v>
      </c>
      <c r="N631" s="19"/>
      <c r="O631" s="19" t="str">
        <f t="shared" ca="1" si="412"/>
        <v>TE423(L4T2)A fab
704 --- MMH</v>
      </c>
    </row>
    <row r="632" spans="1:15" x14ac:dyDescent="0.2">
      <c r="A632" s="10">
        <v>622</v>
      </c>
      <c r="B632" s="10" t="s">
        <v>14</v>
      </c>
      <c r="C632" s="10" t="str">
        <f t="shared" si="405"/>
        <v>11:30-01:00</v>
      </c>
      <c r="D632" s="10" t="s">
        <v>59</v>
      </c>
      <c r="E632" s="10">
        <f t="shared" si="402"/>
        <v>152</v>
      </c>
      <c r="F632" s="10">
        <f t="shared" ca="1" si="406"/>
        <v>705</v>
      </c>
      <c r="G632" s="10" t="str">
        <f t="shared" ca="1" si="407"/>
        <v>TE221(L2T2)A</v>
      </c>
      <c r="H632" s="10" t="str">
        <f ca="1">INDIRECT(CONCATENATE("Sheet1!",CHAR(CODE(D632)+5),E632),1)</f>
        <v>SRS</v>
      </c>
      <c r="I632" s="10" t="str">
        <f t="shared" ca="1" si="408"/>
        <v>(L2T2)A</v>
      </c>
      <c r="J632" s="10" t="str">
        <f t="shared" ca="1" si="409"/>
        <v>Tuesday11:30-01:00SRS</v>
      </c>
      <c r="K632" s="10" t="str">
        <f t="shared" ca="1" si="410"/>
        <v>Tuesday11:30-01:00(L2T2)A</v>
      </c>
      <c r="L632" s="14">
        <f t="shared" ca="1" si="385"/>
        <v>1</v>
      </c>
      <c r="M632" s="19" t="str">
        <f t="shared" ca="1" si="411"/>
        <v>L2T2</v>
      </c>
      <c r="N632" s="19"/>
      <c r="O632" s="19" t="str">
        <f t="shared" ca="1" si="412"/>
        <v>TE221(L2T2)A
705 --- SRS</v>
      </c>
    </row>
    <row r="633" spans="1:15" x14ac:dyDescent="0.2">
      <c r="A633" s="10">
        <v>623</v>
      </c>
      <c r="B633" s="10" t="s">
        <v>14</v>
      </c>
      <c r="C633" s="10" t="str">
        <f t="shared" si="405"/>
        <v>11:30-01:00</v>
      </c>
      <c r="D633" s="10" t="s">
        <v>59</v>
      </c>
      <c r="E633" s="10">
        <f t="shared" si="402"/>
        <v>153</v>
      </c>
      <c r="F633" s="10">
        <f t="shared" ca="1" si="406"/>
        <v>711</v>
      </c>
      <c r="G633" s="10" t="str">
        <f t="shared" ca="1" si="407"/>
        <v>TE413(L4T1)</v>
      </c>
      <c r="H633" s="10" t="str">
        <f ca="1">INDIRECT(CONCATENATE("Sheet1!",CHAR(CODE(D633)+2),E633),1)</f>
        <v>AG</v>
      </c>
      <c r="I633" s="10" t="str">
        <f t="shared" ca="1" si="408"/>
        <v>(L4T1)</v>
      </c>
      <c r="J633" s="10" t="str">
        <f t="shared" ca="1" si="409"/>
        <v>Tuesday11:30-01:00AG</v>
      </c>
      <c r="K633" s="10" t="str">
        <f t="shared" ca="1" si="410"/>
        <v>Tuesday11:30-01:00(L4T1)</v>
      </c>
      <c r="L633" s="14">
        <f t="shared" ca="1" si="385"/>
        <v>2</v>
      </c>
      <c r="M633" s="19" t="str">
        <f t="shared" ca="1" si="411"/>
        <v>L4T1</v>
      </c>
      <c r="N633" s="19"/>
      <c r="O633" s="19" t="str">
        <f t="shared" ca="1" si="412"/>
        <v>TE413(L4T1)
711 --- AG</v>
      </c>
    </row>
    <row r="634" spans="1:15" x14ac:dyDescent="0.2">
      <c r="A634" s="10">
        <v>624</v>
      </c>
      <c r="B634" s="10" t="s">
        <v>14</v>
      </c>
      <c r="C634" s="10" t="str">
        <f t="shared" si="405"/>
        <v>11:30-01:00</v>
      </c>
      <c r="D634" s="10" t="s">
        <v>59</v>
      </c>
      <c r="E634" s="10">
        <f t="shared" si="402"/>
        <v>154</v>
      </c>
      <c r="F634" s="10">
        <f t="shared" ca="1" si="406"/>
        <v>712</v>
      </c>
      <c r="G634" s="10" t="str">
        <f t="shared" ca="1" si="407"/>
        <v>TE317(L3T1)A</v>
      </c>
      <c r="H634" s="10" t="str">
        <f ca="1">INDIRECT(CONCATENATE("Sheet1!",CHAR(CODE(D634)+5),E634),1)</f>
        <v>AG</v>
      </c>
      <c r="I634" s="10" t="str">
        <f t="shared" ca="1" si="408"/>
        <v>(L3T1)A</v>
      </c>
      <c r="J634" s="10" t="str">
        <f t="shared" ca="1" si="409"/>
        <v>Tuesday11:30-01:00AG</v>
      </c>
      <c r="K634" s="10" t="str">
        <f t="shared" ca="1" si="410"/>
        <v>Tuesday11:30-01:00(L3T1)A</v>
      </c>
      <c r="L634" s="14">
        <f t="shared" ca="1" si="385"/>
        <v>2</v>
      </c>
      <c r="M634" s="19" t="str">
        <f t="shared" ca="1" si="411"/>
        <v>L3T1</v>
      </c>
      <c r="N634" s="19"/>
      <c r="O634" s="19" t="str">
        <f t="shared" ca="1" si="412"/>
        <v>TE317(L3T1)A
712 --- AG</v>
      </c>
    </row>
    <row r="635" spans="1:15" x14ac:dyDescent="0.2">
      <c r="A635" s="10">
        <v>625</v>
      </c>
      <c r="B635" s="10" t="s">
        <v>14</v>
      </c>
      <c r="C635" s="10" t="str">
        <f t="shared" si="405"/>
        <v>11:30-01:00</v>
      </c>
      <c r="D635" s="10" t="s">
        <v>59</v>
      </c>
      <c r="E635" s="10">
        <f t="shared" si="402"/>
        <v>155</v>
      </c>
      <c r="F635" s="10" t="str">
        <f t="shared" ca="1" si="406"/>
        <v>402L</v>
      </c>
      <c r="G635" s="10">
        <f t="shared" ca="1" si="407"/>
        <v>0</v>
      </c>
      <c r="H635" s="10">
        <f ca="1">INDIRECT(CONCATENATE("Sheet1!",CHAR(CODE(D635)+5),E635),1)</f>
        <v>0</v>
      </c>
      <c r="I635" s="10">
        <f t="shared" ca="1" si="408"/>
        <v>0</v>
      </c>
      <c r="J635" s="10" t="str">
        <f t="shared" ca="1" si="409"/>
        <v>Tuesday11:30-01:000</v>
      </c>
      <c r="K635" s="10" t="str">
        <f t="shared" ca="1" si="410"/>
        <v>Tuesday11:30-01:000</v>
      </c>
      <c r="L635" s="14">
        <f t="shared" ca="1" si="385"/>
        <v>24</v>
      </c>
      <c r="M635" s="19" t="str">
        <f t="shared" ca="1" si="411"/>
        <v/>
      </c>
      <c r="N635" s="19"/>
      <c r="O635" s="19" t="str">
        <f t="shared" ca="1" si="412"/>
        <v>0
402L --- 0</v>
      </c>
    </row>
    <row r="636" spans="1:15" x14ac:dyDescent="0.2">
      <c r="A636" s="10">
        <v>626</v>
      </c>
      <c r="B636" s="10" t="s">
        <v>14</v>
      </c>
      <c r="C636" s="10" t="str">
        <f t="shared" si="405"/>
        <v>11:30-01:00</v>
      </c>
      <c r="D636" s="10" t="s">
        <v>59</v>
      </c>
      <c r="E636" s="10">
        <f t="shared" si="402"/>
        <v>156</v>
      </c>
      <c r="F636" s="10" t="str">
        <f t="shared" ca="1" si="406"/>
        <v>403L</v>
      </c>
      <c r="G636" s="10">
        <f t="shared" ca="1" si="407"/>
        <v>0</v>
      </c>
      <c r="H636" s="10">
        <f ca="1">INDIRECT(CONCATENATE("Sheet1!",CHAR(CODE(D636)+2),E636),1)</f>
        <v>0</v>
      </c>
      <c r="I636" s="10">
        <f t="shared" ca="1" si="408"/>
        <v>0</v>
      </c>
      <c r="J636" s="10" t="str">
        <f t="shared" ca="1" si="409"/>
        <v>Tuesday11:30-01:000</v>
      </c>
      <c r="K636" s="10" t="str">
        <f t="shared" ca="1" si="410"/>
        <v>Tuesday11:30-01:000</v>
      </c>
      <c r="L636" s="14">
        <f t="shared" ca="1" si="385"/>
        <v>24</v>
      </c>
      <c r="M636" s="19" t="str">
        <f t="shared" ca="1" si="411"/>
        <v/>
      </c>
      <c r="N636" s="19"/>
      <c r="O636" s="19" t="str">
        <f t="shared" ca="1" si="412"/>
        <v>0
403L --- 0</v>
      </c>
    </row>
    <row r="637" spans="1:15" x14ac:dyDescent="0.2">
      <c r="A637" s="10">
        <v>627</v>
      </c>
      <c r="B637" s="10" t="s">
        <v>14</v>
      </c>
      <c r="C637" s="10" t="str">
        <f t="shared" si="405"/>
        <v>11:30-01:00</v>
      </c>
      <c r="D637" s="10" t="s">
        <v>59</v>
      </c>
      <c r="E637" s="10">
        <f t="shared" si="402"/>
        <v>157</v>
      </c>
      <c r="F637" s="10" t="str">
        <f t="shared" ca="1" si="406"/>
        <v>L-Draw</v>
      </c>
      <c r="G637" s="10">
        <f t="shared" ca="1" si="407"/>
        <v>0</v>
      </c>
      <c r="H637" s="10">
        <f ca="1">INDIRECT(CONCATENATE("Sheet1!",CHAR(CODE(D637)+5),E637),1)</f>
        <v>0</v>
      </c>
      <c r="I637" s="10">
        <f t="shared" ca="1" si="408"/>
        <v>0</v>
      </c>
      <c r="J637" s="10" t="str">
        <f t="shared" ca="1" si="409"/>
        <v>Tuesday11:30-01:000</v>
      </c>
      <c r="K637" s="10" t="str">
        <f t="shared" ca="1" si="410"/>
        <v>Tuesday11:30-01:000</v>
      </c>
      <c r="L637" s="14">
        <f t="shared" ca="1" si="385"/>
        <v>24</v>
      </c>
      <c r="M637" s="19" t="str">
        <f t="shared" ca="1" si="411"/>
        <v/>
      </c>
      <c r="N637" s="19"/>
      <c r="O637" s="19" t="str">
        <f t="shared" ca="1" si="412"/>
        <v>0
L-Draw --- 0</v>
      </c>
    </row>
    <row r="638" spans="1:15" x14ac:dyDescent="0.2">
      <c r="A638" s="10">
        <v>628</v>
      </c>
      <c r="B638" s="10" t="s">
        <v>14</v>
      </c>
      <c r="C638" s="10" t="str">
        <f t="shared" si="405"/>
        <v>11:30-01:00</v>
      </c>
      <c r="D638" s="10" t="s">
        <v>59</v>
      </c>
      <c r="E638" s="10">
        <f t="shared" si="402"/>
        <v>158</v>
      </c>
      <c r="F638" s="10" t="str">
        <f t="shared" ca="1" si="406"/>
        <v>L-Yarn1</v>
      </c>
      <c r="G638" s="10">
        <f t="shared" ca="1" si="407"/>
        <v>0</v>
      </c>
      <c r="H638" s="10">
        <f ca="1">INDIRECT(CONCATENATE("Sheet1!",CHAR(CODE(D638)+2),E638),1)</f>
        <v>0</v>
      </c>
      <c r="I638" s="10">
        <f t="shared" ca="1" si="408"/>
        <v>0</v>
      </c>
      <c r="J638" s="10" t="str">
        <f t="shared" ca="1" si="409"/>
        <v>Tuesday11:30-01:000</v>
      </c>
      <c r="K638" s="10" t="str">
        <f t="shared" ca="1" si="410"/>
        <v>Tuesday11:30-01:000</v>
      </c>
      <c r="L638" s="14">
        <f t="shared" ca="1" si="385"/>
        <v>24</v>
      </c>
      <c r="M638" s="19" t="str">
        <f t="shared" ca="1" si="411"/>
        <v/>
      </c>
      <c r="N638" s="19"/>
      <c r="O638" s="19" t="str">
        <f t="shared" ca="1" si="412"/>
        <v>0
L-Yarn1 --- 0</v>
      </c>
    </row>
    <row r="639" spans="1:15" x14ac:dyDescent="0.2">
      <c r="A639" s="10">
        <v>629</v>
      </c>
      <c r="B639" s="10" t="s">
        <v>14</v>
      </c>
      <c r="C639" s="10" t="str">
        <f t="shared" si="405"/>
        <v>11:30-01:00</v>
      </c>
      <c r="D639" s="10" t="s">
        <v>59</v>
      </c>
      <c r="E639" s="10">
        <f t="shared" si="402"/>
        <v>159</v>
      </c>
      <c r="F639" s="10" t="str">
        <f t="shared" ca="1" si="406"/>
        <v>L-Yarn2</v>
      </c>
      <c r="G639" s="10">
        <f t="shared" ca="1" si="407"/>
        <v>0</v>
      </c>
      <c r="H639" s="10">
        <f ca="1">INDIRECT(CONCATENATE("Sheet1!",CHAR(CODE(D639)+2),E639),1)</f>
        <v>0</v>
      </c>
      <c r="I639" s="10">
        <f t="shared" ca="1" si="408"/>
        <v>0</v>
      </c>
      <c r="J639" s="10" t="str">
        <f t="shared" ca="1" si="409"/>
        <v>Tuesday11:30-01:000</v>
      </c>
      <c r="K639" s="10" t="str">
        <f t="shared" ca="1" si="410"/>
        <v>Tuesday11:30-01:000</v>
      </c>
      <c r="L639" s="14">
        <f t="shared" ca="1" si="385"/>
        <v>24</v>
      </c>
      <c r="M639" s="19" t="str">
        <f t="shared" ca="1" si="411"/>
        <v/>
      </c>
      <c r="N639" s="19"/>
      <c r="O639" s="19" t="str">
        <f t="shared" ca="1" si="412"/>
        <v>0
L-Yarn2 --- 0</v>
      </c>
    </row>
    <row r="640" spans="1:15" x14ac:dyDescent="0.2">
      <c r="A640" s="10">
        <v>630</v>
      </c>
      <c r="B640" s="10" t="s">
        <v>14</v>
      </c>
      <c r="C640" s="10" t="str">
        <f t="shared" si="405"/>
        <v>11:30-01:00</v>
      </c>
      <c r="D640" s="10" t="s">
        <v>59</v>
      </c>
      <c r="E640" s="10">
        <f t="shared" si="402"/>
        <v>160</v>
      </c>
      <c r="F640" s="10">
        <f t="shared" ca="1" si="406"/>
        <v>0</v>
      </c>
      <c r="G640" s="10">
        <f t="shared" ca="1" si="407"/>
        <v>0</v>
      </c>
      <c r="H640" s="10">
        <f ca="1">INDIRECT(CONCATENATE("Sheet1!",CHAR(CODE(D640)+5),E640),1)</f>
        <v>0</v>
      </c>
      <c r="I640" s="10">
        <f t="shared" ca="1" si="408"/>
        <v>0</v>
      </c>
      <c r="J640" s="10" t="str">
        <f t="shared" ca="1" si="409"/>
        <v>Tuesday11:30-01:000</v>
      </c>
      <c r="K640" s="10" t="str">
        <f t="shared" ca="1" si="410"/>
        <v>Tuesday11:30-01:000</v>
      </c>
      <c r="L640" s="14">
        <f t="shared" ca="1" si="385"/>
        <v>24</v>
      </c>
      <c r="M640" s="19" t="str">
        <f t="shared" ca="1" si="411"/>
        <v/>
      </c>
      <c r="N640" s="19"/>
      <c r="O640" s="19" t="str">
        <f t="shared" ca="1" si="412"/>
        <v>0
0 --- 0</v>
      </c>
    </row>
    <row r="641" spans="1:15" x14ac:dyDescent="0.2">
      <c r="A641" s="10">
        <v>631</v>
      </c>
      <c r="B641" s="10" t="s">
        <v>14</v>
      </c>
      <c r="C641" s="10" t="str">
        <f t="shared" ref="C641:C652" si="414">LOOKUP(D641,$L$1:$L$6,$K$1:$K$6)</f>
        <v>01:00-02:30</v>
      </c>
      <c r="D641" s="10" t="s">
        <v>60</v>
      </c>
      <c r="E641" s="10">
        <f>E611</f>
        <v>131</v>
      </c>
      <c r="F641" s="10" t="str">
        <f ca="1">INDIRECT(CONCATENATE("Sheet1!",CHAR(CODE(D641)-3),E641),1)</f>
        <v>L-QC2
708</v>
      </c>
      <c r="G641" s="10">
        <f ca="1">INDIRECT(CONCATENATE("Sheet1!",CHAR(CODE(D641)-2),E641),1)</f>
        <v>0</v>
      </c>
      <c r="H641" s="10">
        <f t="shared" ref="H641:H652" ca="1" si="415">INDIRECT(CONCATENATE("Sheet1!",CHAR(CODE(D641)+2),E641),1)</f>
        <v>0</v>
      </c>
      <c r="I641" s="10">
        <f t="shared" ref="I641:I652" ca="1" si="416">IFERROR(MID(G641,SEARCH("(",G641,1),12),G641)</f>
        <v>0</v>
      </c>
      <c r="J641" s="10" t="str">
        <f t="shared" ref="J641:J652" ca="1" si="417">CONCATENATE(B641,C641,H641)</f>
        <v>Tuesday01:00-02:300</v>
      </c>
      <c r="K641" s="10" t="str">
        <f t="shared" ref="K641:K652" ca="1" si="418">CONCATENATE(B641,C641,I641)</f>
        <v>Tuesday01:00-02:300</v>
      </c>
      <c r="L641" s="14">
        <f t="shared" ca="1" si="385"/>
        <v>24</v>
      </c>
      <c r="M641" s="19" t="str">
        <f t="shared" ref="M641:M652" ca="1" si="419">IFERROR(MID(I641,2,4),I641)</f>
        <v/>
      </c>
      <c r="N641" s="19"/>
      <c r="O641" s="19" t="str">
        <f t="shared" ref="O641:O652" ca="1" si="420">CONCATENATE(G641,CHAR(10),F641," --- ",H641)</f>
        <v>0
L-QC2
708 --- 0</v>
      </c>
    </row>
    <row r="642" spans="1:15" x14ac:dyDescent="0.2">
      <c r="A642" s="10">
        <v>632</v>
      </c>
      <c r="B642" s="10" t="s">
        <v>14</v>
      </c>
      <c r="C642" s="10" t="str">
        <f t="shared" si="414"/>
        <v>01:00-02:30</v>
      </c>
      <c r="D642" s="10" t="s">
        <v>60</v>
      </c>
      <c r="E642" s="10">
        <f t="shared" ref="E642:E670" si="421">E641+1</f>
        <v>132</v>
      </c>
      <c r="F642" s="10" t="str">
        <f t="shared" ref="F642:F652" ca="1" si="422">INDIRECT(CONCATENATE("Sheet1!",CHAR(CODE(D642)),E642),1)</f>
        <v>L-Draw</v>
      </c>
      <c r="G642" s="10">
        <f t="shared" ref="G642:G652" ca="1" si="423">INDIRECT(CONCATENATE("Sheet1!",CHAR(CODE(D642)+1),E642),1)</f>
        <v>0</v>
      </c>
      <c r="H642" s="10">
        <f t="shared" ca="1" si="415"/>
        <v>0</v>
      </c>
      <c r="I642" s="10">
        <f t="shared" ca="1" si="416"/>
        <v>0</v>
      </c>
      <c r="J642" s="10" t="str">
        <f t="shared" ca="1" si="417"/>
        <v>Tuesday01:00-02:300</v>
      </c>
      <c r="K642" s="10" t="str">
        <f t="shared" ca="1" si="418"/>
        <v>Tuesday01:00-02:300</v>
      </c>
      <c r="L642" s="14">
        <f t="shared" ca="1" si="385"/>
        <v>24</v>
      </c>
      <c r="M642" s="19" t="str">
        <f t="shared" ca="1" si="419"/>
        <v/>
      </c>
      <c r="N642" s="19"/>
      <c r="O642" s="19" t="str">
        <f t="shared" ca="1" si="420"/>
        <v>0
L-Draw --- 0</v>
      </c>
    </row>
    <row r="643" spans="1:15" x14ac:dyDescent="0.2">
      <c r="A643" s="10">
        <v>633</v>
      </c>
      <c r="B643" s="10" t="s">
        <v>14</v>
      </c>
      <c r="C643" s="10" t="str">
        <f t="shared" si="414"/>
        <v>01:00-02:30</v>
      </c>
      <c r="D643" s="10" t="s">
        <v>60</v>
      </c>
      <c r="E643" s="10">
        <f t="shared" si="421"/>
        <v>133</v>
      </c>
      <c r="F643" s="10">
        <f t="shared" ca="1" si="422"/>
        <v>0</v>
      </c>
      <c r="G643" s="10" t="str">
        <f t="shared" ca="1" si="423"/>
        <v>TE326(L3T2)A (1-3) pm</v>
      </c>
      <c r="H643" s="10" t="str">
        <f t="shared" ca="1" si="415"/>
        <v>SNS</v>
      </c>
      <c r="I643" s="10" t="str">
        <f t="shared" ca="1" si="416"/>
        <v>(L3T2)A (1-3</v>
      </c>
      <c r="J643" s="10" t="str">
        <f t="shared" ca="1" si="417"/>
        <v>Tuesday01:00-02:30SNS</v>
      </c>
      <c r="K643" s="10" t="str">
        <f t="shared" ca="1" si="418"/>
        <v>Tuesday01:00-02:30(L3T2)A (1-3</v>
      </c>
      <c r="L643" s="14">
        <f t="shared" ca="1" si="385"/>
        <v>1</v>
      </c>
      <c r="M643" s="19" t="str">
        <f t="shared" ca="1" si="419"/>
        <v>L3T2</v>
      </c>
      <c r="N643" s="19"/>
      <c r="O643" s="19" t="str">
        <f t="shared" ca="1" si="420"/>
        <v>TE326(L3T2)A (1-3) pm
0 --- SNS</v>
      </c>
    </row>
    <row r="644" spans="1:15" x14ac:dyDescent="0.2">
      <c r="A644" s="10">
        <v>634</v>
      </c>
      <c r="B644" s="10" t="s">
        <v>14</v>
      </c>
      <c r="C644" s="10" t="str">
        <f t="shared" si="414"/>
        <v>01:00-02:30</v>
      </c>
      <c r="D644" s="10" t="s">
        <v>60</v>
      </c>
      <c r="E644" s="10">
        <f t="shared" si="421"/>
        <v>134</v>
      </c>
      <c r="F644" s="10">
        <f t="shared" ca="1" si="422"/>
        <v>0</v>
      </c>
      <c r="G644" s="10">
        <f t="shared" ca="1" si="423"/>
        <v>0</v>
      </c>
      <c r="H644" s="10">
        <f t="shared" ca="1" si="415"/>
        <v>0</v>
      </c>
      <c r="I644" s="10">
        <f t="shared" ca="1" si="416"/>
        <v>0</v>
      </c>
      <c r="J644" s="10" t="str">
        <f t="shared" ca="1" si="417"/>
        <v>Tuesday01:00-02:300</v>
      </c>
      <c r="K644" s="10" t="str">
        <f t="shared" ca="1" si="418"/>
        <v>Tuesday01:00-02:300</v>
      </c>
      <c r="L644" s="14">
        <f t="shared" ca="1" si="385"/>
        <v>24</v>
      </c>
      <c r="M644" s="19" t="str">
        <f t="shared" ca="1" si="419"/>
        <v/>
      </c>
      <c r="N644" s="19"/>
      <c r="O644" s="19" t="str">
        <f t="shared" ca="1" si="420"/>
        <v>0
0 --- 0</v>
      </c>
    </row>
    <row r="645" spans="1:15" x14ac:dyDescent="0.2">
      <c r="A645" s="10">
        <v>635</v>
      </c>
      <c r="B645" s="10" t="s">
        <v>14</v>
      </c>
      <c r="C645" s="10" t="str">
        <f t="shared" si="414"/>
        <v>01:00-02:30</v>
      </c>
      <c r="D645" s="10" t="s">
        <v>60</v>
      </c>
      <c r="E645" s="10">
        <f t="shared" si="421"/>
        <v>135</v>
      </c>
      <c r="F645" s="10">
        <f t="shared" ca="1" si="422"/>
        <v>0</v>
      </c>
      <c r="G645" s="10">
        <f t="shared" ca="1" si="423"/>
        <v>0</v>
      </c>
      <c r="H645" s="10">
        <f t="shared" ca="1" si="415"/>
        <v>0</v>
      </c>
      <c r="I645" s="10">
        <f t="shared" ca="1" si="416"/>
        <v>0</v>
      </c>
      <c r="J645" s="10" t="str">
        <f t="shared" ca="1" si="417"/>
        <v>Tuesday01:00-02:300</v>
      </c>
      <c r="K645" s="10" t="str">
        <f t="shared" ca="1" si="418"/>
        <v>Tuesday01:00-02:300</v>
      </c>
      <c r="L645" s="14">
        <f t="shared" ca="1" si="385"/>
        <v>24</v>
      </c>
      <c r="M645" s="19" t="str">
        <f t="shared" ca="1" si="419"/>
        <v/>
      </c>
      <c r="N645" s="19"/>
      <c r="O645" s="19" t="str">
        <f t="shared" ca="1" si="420"/>
        <v>0
0 --- 0</v>
      </c>
    </row>
    <row r="646" spans="1:15" x14ac:dyDescent="0.2">
      <c r="A646" s="10">
        <v>636</v>
      </c>
      <c r="B646" s="10" t="s">
        <v>14</v>
      </c>
      <c r="C646" s="10" t="str">
        <f t="shared" si="414"/>
        <v>01:00-02:30</v>
      </c>
      <c r="D646" s="10" t="s">
        <v>60</v>
      </c>
      <c r="E646" s="10">
        <f t="shared" si="421"/>
        <v>136</v>
      </c>
      <c r="F646" s="10">
        <f t="shared" ca="1" si="422"/>
        <v>0</v>
      </c>
      <c r="G646" s="10">
        <f t="shared" ca="1" si="423"/>
        <v>0</v>
      </c>
      <c r="H646" s="10">
        <f t="shared" ca="1" si="415"/>
        <v>0</v>
      </c>
      <c r="I646" s="10">
        <f t="shared" ca="1" si="416"/>
        <v>0</v>
      </c>
      <c r="J646" s="10" t="str">
        <f t="shared" ca="1" si="417"/>
        <v>Tuesday01:00-02:300</v>
      </c>
      <c r="K646" s="10" t="str">
        <f t="shared" ca="1" si="418"/>
        <v>Tuesday01:00-02:300</v>
      </c>
      <c r="L646" s="14">
        <f t="shared" ca="1" si="385"/>
        <v>24</v>
      </c>
      <c r="M646" s="19" t="str">
        <f t="shared" ca="1" si="419"/>
        <v/>
      </c>
      <c r="N646" s="19"/>
      <c r="O646" s="19" t="str">
        <f t="shared" ca="1" si="420"/>
        <v>0
0 --- 0</v>
      </c>
    </row>
    <row r="647" spans="1:15" x14ac:dyDescent="0.2">
      <c r="A647" s="10">
        <v>637</v>
      </c>
      <c r="B647" s="10" t="s">
        <v>14</v>
      </c>
      <c r="C647" s="10" t="str">
        <f t="shared" si="414"/>
        <v>01:00-02:30</v>
      </c>
      <c r="D647" s="10" t="s">
        <v>60</v>
      </c>
      <c r="E647" s="10">
        <f t="shared" si="421"/>
        <v>137</v>
      </c>
      <c r="F647" s="10">
        <f t="shared" ca="1" si="422"/>
        <v>0</v>
      </c>
      <c r="G647" s="10">
        <f t="shared" ca="1" si="423"/>
        <v>0</v>
      </c>
      <c r="H647" s="10">
        <f t="shared" ca="1" si="415"/>
        <v>0</v>
      </c>
      <c r="I647" s="10">
        <f t="shared" ca="1" si="416"/>
        <v>0</v>
      </c>
      <c r="J647" s="10" t="str">
        <f t="shared" ca="1" si="417"/>
        <v>Tuesday01:00-02:300</v>
      </c>
      <c r="K647" s="10" t="str">
        <f t="shared" ca="1" si="418"/>
        <v>Tuesday01:00-02:300</v>
      </c>
      <c r="L647" s="14">
        <f t="shared" ca="1" si="385"/>
        <v>24</v>
      </c>
      <c r="M647" s="19" t="str">
        <f t="shared" ca="1" si="419"/>
        <v/>
      </c>
      <c r="N647" s="19"/>
      <c r="O647" s="19" t="str">
        <f t="shared" ca="1" si="420"/>
        <v>0
0 --- 0</v>
      </c>
    </row>
    <row r="648" spans="1:15" x14ac:dyDescent="0.2">
      <c r="A648" s="10">
        <v>638</v>
      </c>
      <c r="B648" s="10" t="s">
        <v>14</v>
      </c>
      <c r="C648" s="10" t="str">
        <f t="shared" si="414"/>
        <v>01:00-02:30</v>
      </c>
      <c r="D648" s="10" t="s">
        <v>60</v>
      </c>
      <c r="E648" s="10">
        <f t="shared" si="421"/>
        <v>138</v>
      </c>
      <c r="F648" s="10">
        <f t="shared" ca="1" si="422"/>
        <v>0</v>
      </c>
      <c r="G648" s="10">
        <f t="shared" ca="1" si="423"/>
        <v>0</v>
      </c>
      <c r="H648" s="10">
        <f t="shared" ca="1" si="415"/>
        <v>0</v>
      </c>
      <c r="I648" s="10">
        <f t="shared" ca="1" si="416"/>
        <v>0</v>
      </c>
      <c r="J648" s="10" t="str">
        <f t="shared" ca="1" si="417"/>
        <v>Tuesday01:00-02:300</v>
      </c>
      <c r="K648" s="10" t="str">
        <f t="shared" ca="1" si="418"/>
        <v>Tuesday01:00-02:300</v>
      </c>
      <c r="L648" s="14">
        <f t="shared" ca="1" si="385"/>
        <v>24</v>
      </c>
      <c r="M648" s="19" t="str">
        <f t="shared" ca="1" si="419"/>
        <v/>
      </c>
      <c r="N648" s="19"/>
      <c r="O648" s="19" t="str">
        <f t="shared" ca="1" si="420"/>
        <v>0
0 --- 0</v>
      </c>
    </row>
    <row r="649" spans="1:15" x14ac:dyDescent="0.2">
      <c r="A649" s="10">
        <v>639</v>
      </c>
      <c r="B649" s="10" t="s">
        <v>14</v>
      </c>
      <c r="C649" s="10" t="str">
        <f t="shared" si="414"/>
        <v>01:00-02:30</v>
      </c>
      <c r="D649" s="10" t="s">
        <v>60</v>
      </c>
      <c r="E649" s="10">
        <f t="shared" si="421"/>
        <v>139</v>
      </c>
      <c r="F649" s="10">
        <f t="shared" ca="1" si="422"/>
        <v>0</v>
      </c>
      <c r="G649" s="10">
        <f t="shared" ca="1" si="423"/>
        <v>0</v>
      </c>
      <c r="H649" s="10">
        <f t="shared" ca="1" si="415"/>
        <v>0</v>
      </c>
      <c r="I649" s="10">
        <f t="shared" ca="1" si="416"/>
        <v>0</v>
      </c>
      <c r="J649" s="10" t="str">
        <f t="shared" ca="1" si="417"/>
        <v>Tuesday01:00-02:300</v>
      </c>
      <c r="K649" s="10" t="str">
        <f t="shared" ca="1" si="418"/>
        <v>Tuesday01:00-02:300</v>
      </c>
      <c r="L649" s="14">
        <f t="shared" ca="1" si="385"/>
        <v>24</v>
      </c>
      <c r="M649" s="19" t="str">
        <f t="shared" ca="1" si="419"/>
        <v/>
      </c>
      <c r="N649" s="19"/>
      <c r="O649" s="19" t="str">
        <f t="shared" ca="1" si="420"/>
        <v>0
0 --- 0</v>
      </c>
    </row>
    <row r="650" spans="1:15" x14ac:dyDescent="0.2">
      <c r="A650" s="10">
        <v>640</v>
      </c>
      <c r="B650" s="10" t="s">
        <v>14</v>
      </c>
      <c r="C650" s="10" t="str">
        <f t="shared" si="414"/>
        <v>01:00-02:30</v>
      </c>
      <c r="D650" s="10" t="s">
        <v>60</v>
      </c>
      <c r="E650" s="10">
        <f t="shared" si="421"/>
        <v>140</v>
      </c>
      <c r="F650" s="10">
        <f t="shared" ca="1" si="422"/>
        <v>0</v>
      </c>
      <c r="G650" s="10">
        <f t="shared" ca="1" si="423"/>
        <v>0</v>
      </c>
      <c r="H650" s="10">
        <f t="shared" ca="1" si="415"/>
        <v>0</v>
      </c>
      <c r="I650" s="10">
        <f t="shared" ca="1" si="416"/>
        <v>0</v>
      </c>
      <c r="J650" s="10" t="str">
        <f t="shared" ca="1" si="417"/>
        <v>Tuesday01:00-02:300</v>
      </c>
      <c r="K650" s="10" t="str">
        <f t="shared" ca="1" si="418"/>
        <v>Tuesday01:00-02:300</v>
      </c>
      <c r="L650" s="14">
        <f t="shared" ca="1" si="385"/>
        <v>24</v>
      </c>
      <c r="M650" s="19" t="str">
        <f t="shared" ca="1" si="419"/>
        <v/>
      </c>
      <c r="N650" s="19"/>
      <c r="O650" s="19" t="str">
        <f t="shared" ca="1" si="420"/>
        <v>0
0 --- 0</v>
      </c>
    </row>
    <row r="651" spans="1:15" x14ac:dyDescent="0.2">
      <c r="A651" s="10">
        <v>641</v>
      </c>
      <c r="B651" s="10" t="s">
        <v>14</v>
      </c>
      <c r="C651" s="10" t="str">
        <f t="shared" si="414"/>
        <v>01:00-02:30</v>
      </c>
      <c r="D651" s="10" t="s">
        <v>60</v>
      </c>
      <c r="E651" s="10">
        <f t="shared" si="421"/>
        <v>141</v>
      </c>
      <c r="F651" s="10">
        <f t="shared" ca="1" si="422"/>
        <v>0</v>
      </c>
      <c r="G651" s="10">
        <f t="shared" ca="1" si="423"/>
        <v>0</v>
      </c>
      <c r="H651" s="10">
        <f t="shared" ca="1" si="415"/>
        <v>0</v>
      </c>
      <c r="I651" s="10">
        <f t="shared" ca="1" si="416"/>
        <v>0</v>
      </c>
      <c r="J651" s="10" t="str">
        <f t="shared" ca="1" si="417"/>
        <v>Tuesday01:00-02:300</v>
      </c>
      <c r="K651" s="10" t="str">
        <f t="shared" ca="1" si="418"/>
        <v>Tuesday01:00-02:300</v>
      </c>
      <c r="L651" s="14">
        <f t="shared" ref="L651:L714" ca="1" si="424">COUNTIFS($J$11:$J$1051,J651)</f>
        <v>24</v>
      </c>
      <c r="M651" s="19" t="str">
        <f t="shared" ca="1" si="419"/>
        <v/>
      </c>
      <c r="N651" s="19"/>
      <c r="O651" s="19" t="str">
        <f t="shared" ca="1" si="420"/>
        <v>0
0 --- 0</v>
      </c>
    </row>
    <row r="652" spans="1:15" x14ac:dyDescent="0.2">
      <c r="A652" s="10">
        <v>642</v>
      </c>
      <c r="B652" s="10" t="s">
        <v>14</v>
      </c>
      <c r="C652" s="10" t="str">
        <f t="shared" si="414"/>
        <v>01:00-02:30</v>
      </c>
      <c r="D652" s="10" t="s">
        <v>60</v>
      </c>
      <c r="E652" s="10">
        <f t="shared" si="421"/>
        <v>142</v>
      </c>
      <c r="F652" s="10">
        <f t="shared" ca="1" si="422"/>
        <v>0</v>
      </c>
      <c r="G652" s="10">
        <f t="shared" ca="1" si="423"/>
        <v>0</v>
      </c>
      <c r="H652" s="10">
        <f t="shared" ca="1" si="415"/>
        <v>0</v>
      </c>
      <c r="I652" s="10">
        <f t="shared" ca="1" si="416"/>
        <v>0</v>
      </c>
      <c r="J652" s="10" t="str">
        <f t="shared" ca="1" si="417"/>
        <v>Tuesday01:00-02:300</v>
      </c>
      <c r="K652" s="10" t="str">
        <f t="shared" ca="1" si="418"/>
        <v>Tuesday01:00-02:300</v>
      </c>
      <c r="L652" s="14">
        <f t="shared" ca="1" si="424"/>
        <v>24</v>
      </c>
      <c r="M652" s="19" t="str">
        <f t="shared" ca="1" si="419"/>
        <v/>
      </c>
      <c r="N652" s="19"/>
      <c r="O652" s="19" t="str">
        <f t="shared" ca="1" si="420"/>
        <v>0
0 --- 0</v>
      </c>
    </row>
    <row r="653" spans="1:15" x14ac:dyDescent="0.2">
      <c r="A653" s="10">
        <v>643</v>
      </c>
      <c r="B653" s="10" t="s">
        <v>14</v>
      </c>
      <c r="C653" s="10" t="str">
        <f t="shared" ref="C653:C668" si="425">LOOKUP(D653,$L$1:$L$6,$K$1:$K$6)</f>
        <v>01:00-02:30</v>
      </c>
      <c r="D653" s="10" t="s">
        <v>60</v>
      </c>
      <c r="E653" s="10">
        <f t="shared" si="421"/>
        <v>143</v>
      </c>
      <c r="F653" s="10">
        <f ca="1">INDIRECT(CONCATENATE("Sheet1!",CHAR(CODE(D653)),E653),1)</f>
        <v>0</v>
      </c>
      <c r="G653" s="10">
        <f ca="1">INDIRECT(CONCATENATE("Sheet1!",CHAR(CODE(D653)+1),E653),1)</f>
        <v>0</v>
      </c>
      <c r="H653" s="10">
        <f t="shared" ref="H653:H668" ca="1" si="426">INDIRECT(CONCATENATE("Sheet1!",CHAR(CODE(D653)+2),E653),1)</f>
        <v>0</v>
      </c>
      <c r="I653" s="10">
        <f t="shared" ref="I653:I668" ca="1" si="427">IFERROR(MID(G653,SEARCH("(",G653,1),12),G653)</f>
        <v>0</v>
      </c>
      <c r="J653" s="10" t="str">
        <f t="shared" ref="J653:J668" ca="1" si="428">CONCATENATE(B653,C653,H653)</f>
        <v>Tuesday01:00-02:300</v>
      </c>
      <c r="K653" s="10" t="str">
        <f t="shared" ref="K653:K668" ca="1" si="429">CONCATENATE(B653,C653,I653)</f>
        <v>Tuesday01:00-02:300</v>
      </c>
      <c r="L653" s="14">
        <f t="shared" ca="1" si="424"/>
        <v>24</v>
      </c>
      <c r="M653" s="19" t="str">
        <f t="shared" ref="M653:M668" ca="1" si="430">IFERROR(MID(I653,2,4),I653)</f>
        <v/>
      </c>
      <c r="N653" s="19"/>
      <c r="O653" s="19" t="str">
        <f t="shared" ref="O653:O668" ca="1" si="431">CONCATENATE(G653,CHAR(10),F653," --- ",H653)</f>
        <v>0
0 --- 0</v>
      </c>
    </row>
    <row r="654" spans="1:15" x14ac:dyDescent="0.2">
      <c r="A654" s="10">
        <v>644</v>
      </c>
      <c r="B654" s="10" t="s">
        <v>14</v>
      </c>
      <c r="C654" s="10" t="str">
        <f t="shared" si="425"/>
        <v>01:00-02:30</v>
      </c>
      <c r="D654" s="10" t="s">
        <v>60</v>
      </c>
      <c r="E654" s="10">
        <f t="shared" si="421"/>
        <v>144</v>
      </c>
      <c r="F654" s="10">
        <f ca="1">INDIRECT(CONCATENATE("Sheet1!",CHAR(CODE(D654)),E654),1)</f>
        <v>0</v>
      </c>
      <c r="G654" s="10">
        <f ca="1">INDIRECT(CONCATENATE("Sheet1!",CHAR(CODE(D654)+1),E654),1)</f>
        <v>0</v>
      </c>
      <c r="H654" s="10">
        <f t="shared" ca="1" si="426"/>
        <v>0</v>
      </c>
      <c r="I654" s="10">
        <f t="shared" ca="1" si="427"/>
        <v>0</v>
      </c>
      <c r="J654" s="10" t="str">
        <f t="shared" ca="1" si="428"/>
        <v>Tuesday01:00-02:300</v>
      </c>
      <c r="K654" s="10" t="str">
        <f t="shared" ca="1" si="429"/>
        <v>Tuesday01:00-02:300</v>
      </c>
      <c r="L654" s="14">
        <f t="shared" ca="1" si="424"/>
        <v>24</v>
      </c>
      <c r="M654" s="19" t="str">
        <f t="shared" ca="1" si="430"/>
        <v/>
      </c>
      <c r="N654" s="19"/>
      <c r="O654" s="19" t="str">
        <f t="shared" ca="1" si="431"/>
        <v>0
0 --- 0</v>
      </c>
    </row>
    <row r="655" spans="1:15" x14ac:dyDescent="0.2">
      <c r="A655" s="10">
        <v>645</v>
      </c>
      <c r="B655" s="10" t="s">
        <v>14</v>
      </c>
      <c r="C655" s="10" t="str">
        <f t="shared" si="425"/>
        <v>01:00-02:30</v>
      </c>
      <c r="D655" s="10" t="s">
        <v>60</v>
      </c>
      <c r="E655" s="10">
        <f t="shared" si="421"/>
        <v>145</v>
      </c>
      <c r="F655" s="10">
        <f t="shared" ref="F655:F670" ca="1" si="432">INDIRECT(CONCATENATE("Sheet1!",CHAR(CODE(D655)-3),E655),1)</f>
        <v>0</v>
      </c>
      <c r="G655" s="10">
        <f t="shared" ref="G655:G670" ca="1" si="433">INDIRECT(CONCATENATE("Sheet1!",CHAR(CODE(D655)-2),E655),1)</f>
        <v>0</v>
      </c>
      <c r="H655" s="10">
        <f t="shared" ca="1" si="426"/>
        <v>0</v>
      </c>
      <c r="I655" s="10">
        <f t="shared" ca="1" si="427"/>
        <v>0</v>
      </c>
      <c r="J655" s="10" t="str">
        <f t="shared" ca="1" si="428"/>
        <v>Tuesday01:00-02:300</v>
      </c>
      <c r="K655" s="10" t="str">
        <f t="shared" ca="1" si="429"/>
        <v>Tuesday01:00-02:300</v>
      </c>
      <c r="L655" s="14">
        <f t="shared" ca="1" si="424"/>
        <v>24</v>
      </c>
      <c r="M655" s="19" t="str">
        <f t="shared" ca="1" si="430"/>
        <v/>
      </c>
      <c r="N655" s="19"/>
      <c r="O655" s="19" t="str">
        <f t="shared" ca="1" si="431"/>
        <v>0
0 --- 0</v>
      </c>
    </row>
    <row r="656" spans="1:15" x14ac:dyDescent="0.2">
      <c r="A656" s="10">
        <v>646</v>
      </c>
      <c r="B656" s="10" t="s">
        <v>14</v>
      </c>
      <c r="C656" s="10" t="str">
        <f t="shared" si="425"/>
        <v>01:00-02:30</v>
      </c>
      <c r="D656" s="10" t="s">
        <v>60</v>
      </c>
      <c r="E656" s="10">
        <f t="shared" si="421"/>
        <v>146</v>
      </c>
      <c r="F656" s="10" t="str">
        <f t="shared" ca="1" si="432"/>
        <v>11:30-01:00</v>
      </c>
      <c r="G656" s="10">
        <f t="shared" ca="1" si="433"/>
        <v>0</v>
      </c>
      <c r="H656" s="10">
        <f t="shared" ca="1" si="426"/>
        <v>0</v>
      </c>
      <c r="I656" s="10">
        <f t="shared" ca="1" si="427"/>
        <v>0</v>
      </c>
      <c r="J656" s="10" t="str">
        <f t="shared" ca="1" si="428"/>
        <v>Tuesday01:00-02:300</v>
      </c>
      <c r="K656" s="10" t="str">
        <f t="shared" ca="1" si="429"/>
        <v>Tuesday01:00-02:300</v>
      </c>
      <c r="L656" s="14">
        <f t="shared" ca="1" si="424"/>
        <v>24</v>
      </c>
      <c r="M656" s="19" t="str">
        <f t="shared" ca="1" si="430"/>
        <v/>
      </c>
      <c r="N656" s="19"/>
      <c r="O656" s="19" t="str">
        <f t="shared" ca="1" si="431"/>
        <v>0
11:30-01:00 --- 0</v>
      </c>
    </row>
    <row r="657" spans="1:15" x14ac:dyDescent="0.2">
      <c r="A657" s="10">
        <v>647</v>
      </c>
      <c r="B657" s="10" t="s">
        <v>14</v>
      </c>
      <c r="C657" s="10" t="str">
        <f t="shared" si="425"/>
        <v>01:00-02:30</v>
      </c>
      <c r="D657" s="10" t="s">
        <v>60</v>
      </c>
      <c r="E657" s="10">
        <f t="shared" si="421"/>
        <v>147</v>
      </c>
      <c r="F657" s="10" t="str">
        <f t="shared" ca="1" si="432"/>
        <v>Class</v>
      </c>
      <c r="G657" s="10" t="str">
        <f t="shared" ca="1" si="433"/>
        <v>Course</v>
      </c>
      <c r="H657" s="10">
        <f t="shared" ca="1" si="426"/>
        <v>0</v>
      </c>
      <c r="I657" s="10" t="str">
        <f t="shared" ca="1" si="427"/>
        <v>Course</v>
      </c>
      <c r="J657" s="10" t="str">
        <f t="shared" ca="1" si="428"/>
        <v>Tuesday01:00-02:300</v>
      </c>
      <c r="K657" s="10" t="str">
        <f t="shared" ca="1" si="429"/>
        <v>Tuesday01:00-02:30Course</v>
      </c>
      <c r="L657" s="14">
        <f t="shared" ca="1" si="424"/>
        <v>24</v>
      </c>
      <c r="M657" s="19" t="str">
        <f t="shared" ca="1" si="430"/>
        <v>ours</v>
      </c>
      <c r="N657" s="19"/>
      <c r="O657" s="19" t="str">
        <f t="shared" ca="1" si="431"/>
        <v>Course
Class --- 0</v>
      </c>
    </row>
    <row r="658" spans="1:15" x14ac:dyDescent="0.2">
      <c r="A658" s="10">
        <v>648</v>
      </c>
      <c r="B658" s="10" t="s">
        <v>14</v>
      </c>
      <c r="C658" s="10" t="str">
        <f t="shared" si="425"/>
        <v>01:00-02:30</v>
      </c>
      <c r="D658" s="10" t="s">
        <v>60</v>
      </c>
      <c r="E658" s="10">
        <f t="shared" si="421"/>
        <v>148</v>
      </c>
      <c r="F658" s="10">
        <f t="shared" ca="1" si="432"/>
        <v>701</v>
      </c>
      <c r="G658" s="10" t="str">
        <f t="shared" ca="1" si="433"/>
        <v>BNS 101 (L2T1)B</v>
      </c>
      <c r="H658" s="10">
        <f t="shared" ca="1" si="426"/>
        <v>0</v>
      </c>
      <c r="I658" s="10" t="str">
        <f t="shared" ca="1" si="427"/>
        <v>(L2T1)B</v>
      </c>
      <c r="J658" s="10" t="str">
        <f t="shared" ca="1" si="428"/>
        <v>Tuesday01:00-02:300</v>
      </c>
      <c r="K658" s="10" t="str">
        <f t="shared" ca="1" si="429"/>
        <v>Tuesday01:00-02:30(L2T1)B</v>
      </c>
      <c r="L658" s="14">
        <f t="shared" ca="1" si="424"/>
        <v>24</v>
      </c>
      <c r="M658" s="19" t="str">
        <f t="shared" ca="1" si="430"/>
        <v>L2T1</v>
      </c>
      <c r="N658" s="19"/>
      <c r="O658" s="19" t="str">
        <f t="shared" ca="1" si="431"/>
        <v>BNS 101 (L2T1)B
701 --- 0</v>
      </c>
    </row>
    <row r="659" spans="1:15" x14ac:dyDescent="0.2">
      <c r="A659" s="10">
        <v>649</v>
      </c>
      <c r="B659" s="10" t="s">
        <v>14</v>
      </c>
      <c r="C659" s="10" t="str">
        <f t="shared" si="425"/>
        <v>01:00-02:30</v>
      </c>
      <c r="D659" s="10" t="s">
        <v>60</v>
      </c>
      <c r="E659" s="10">
        <f t="shared" si="421"/>
        <v>149</v>
      </c>
      <c r="F659" s="10">
        <f t="shared" ca="1" si="432"/>
        <v>702</v>
      </c>
      <c r="G659" s="10" t="str">
        <f t="shared" ca="1" si="433"/>
        <v>TE226(L2T2)B</v>
      </c>
      <c r="H659" s="10" t="str">
        <f t="shared" ca="1" si="426"/>
        <v>MSI</v>
      </c>
      <c r="I659" s="10" t="str">
        <f t="shared" ca="1" si="427"/>
        <v>(L2T2)B</v>
      </c>
      <c r="J659" s="10" t="str">
        <f t="shared" ca="1" si="428"/>
        <v>Tuesday01:00-02:30MSI</v>
      </c>
      <c r="K659" s="10" t="str">
        <f t="shared" ca="1" si="429"/>
        <v>Tuesday01:00-02:30(L2T2)B</v>
      </c>
      <c r="L659" s="14">
        <f t="shared" ca="1" si="424"/>
        <v>1</v>
      </c>
      <c r="M659" s="19" t="str">
        <f t="shared" ca="1" si="430"/>
        <v>L2T2</v>
      </c>
      <c r="N659" s="19"/>
      <c r="O659" s="19" t="str">
        <f t="shared" ca="1" si="431"/>
        <v>TE226(L2T2)B
702 --- MSI</v>
      </c>
    </row>
    <row r="660" spans="1:15" x14ac:dyDescent="0.2">
      <c r="A660" s="10">
        <v>650</v>
      </c>
      <c r="B660" s="10" t="s">
        <v>14</v>
      </c>
      <c r="C660" s="10" t="str">
        <f t="shared" si="425"/>
        <v>01:00-02:30</v>
      </c>
      <c r="D660" s="10" t="s">
        <v>60</v>
      </c>
      <c r="E660" s="10">
        <f t="shared" si="421"/>
        <v>150</v>
      </c>
      <c r="F660" s="10">
        <f t="shared" ca="1" si="432"/>
        <v>703</v>
      </c>
      <c r="G660" s="10" t="str">
        <f t="shared" ca="1" si="433"/>
        <v>GED</v>
      </c>
      <c r="H660" s="10">
        <f t="shared" ca="1" si="426"/>
        <v>0</v>
      </c>
      <c r="I660" s="10" t="str">
        <f t="shared" ca="1" si="427"/>
        <v>GED</v>
      </c>
      <c r="J660" s="10" t="str">
        <f t="shared" ca="1" si="428"/>
        <v>Tuesday01:00-02:300</v>
      </c>
      <c r="K660" s="10" t="str">
        <f t="shared" ca="1" si="429"/>
        <v>Tuesday01:00-02:30GED</v>
      </c>
      <c r="L660" s="14">
        <f t="shared" ca="1" si="424"/>
        <v>24</v>
      </c>
      <c r="M660" s="19" t="str">
        <f t="shared" ca="1" si="430"/>
        <v>ED</v>
      </c>
      <c r="N660" s="19"/>
      <c r="O660" s="19" t="str">
        <f t="shared" ca="1" si="431"/>
        <v>GED
703 --- 0</v>
      </c>
    </row>
    <row r="661" spans="1:15" x14ac:dyDescent="0.2">
      <c r="A661" s="10">
        <v>651</v>
      </c>
      <c r="B661" s="10" t="s">
        <v>14</v>
      </c>
      <c r="C661" s="10" t="str">
        <f t="shared" si="425"/>
        <v>01:00-02:30</v>
      </c>
      <c r="D661" s="10" t="s">
        <v>60</v>
      </c>
      <c r="E661" s="10">
        <f t="shared" si="421"/>
        <v>151</v>
      </c>
      <c r="F661" s="10">
        <f t="shared" ca="1" si="432"/>
        <v>704</v>
      </c>
      <c r="G661" s="10" t="str">
        <f t="shared" ca="1" si="433"/>
        <v>TE423(L4T2)A fab</v>
      </c>
      <c r="H661" s="10">
        <f t="shared" ca="1" si="426"/>
        <v>0</v>
      </c>
      <c r="I661" s="10" t="str">
        <f t="shared" ca="1" si="427"/>
        <v>(L4T2)A fab</v>
      </c>
      <c r="J661" s="10" t="str">
        <f t="shared" ca="1" si="428"/>
        <v>Tuesday01:00-02:300</v>
      </c>
      <c r="K661" s="10" t="str">
        <f t="shared" ca="1" si="429"/>
        <v>Tuesday01:00-02:30(L4T2)A fab</v>
      </c>
      <c r="L661" s="14">
        <f t="shared" ca="1" si="424"/>
        <v>24</v>
      </c>
      <c r="M661" s="19" t="str">
        <f t="shared" ca="1" si="430"/>
        <v>L4T2</v>
      </c>
      <c r="N661" s="19"/>
      <c r="O661" s="19" t="str">
        <f t="shared" ca="1" si="431"/>
        <v>TE423(L4T2)A fab
704 --- 0</v>
      </c>
    </row>
    <row r="662" spans="1:15" x14ac:dyDescent="0.2">
      <c r="A662" s="10">
        <v>652</v>
      </c>
      <c r="B662" s="10" t="s">
        <v>14</v>
      </c>
      <c r="C662" s="10" t="str">
        <f t="shared" si="425"/>
        <v>01:00-02:30</v>
      </c>
      <c r="D662" s="10" t="s">
        <v>60</v>
      </c>
      <c r="E662" s="10">
        <f t="shared" si="421"/>
        <v>152</v>
      </c>
      <c r="F662" s="10">
        <f t="shared" ca="1" si="432"/>
        <v>705</v>
      </c>
      <c r="G662" s="10" t="str">
        <f t="shared" ca="1" si="433"/>
        <v>TE221(L2T2)A</v>
      </c>
      <c r="H662" s="10" t="str">
        <f t="shared" ca="1" si="426"/>
        <v>SRS</v>
      </c>
      <c r="I662" s="10" t="str">
        <f t="shared" ca="1" si="427"/>
        <v>(L2T2)A</v>
      </c>
      <c r="J662" s="10" t="str">
        <f t="shared" ca="1" si="428"/>
        <v>Tuesday01:00-02:30SRS</v>
      </c>
      <c r="K662" s="10" t="str">
        <f t="shared" ca="1" si="429"/>
        <v>Tuesday01:00-02:30(L2T2)A</v>
      </c>
      <c r="L662" s="14">
        <f t="shared" ca="1" si="424"/>
        <v>1</v>
      </c>
      <c r="M662" s="19" t="str">
        <f t="shared" ca="1" si="430"/>
        <v>L2T2</v>
      </c>
      <c r="N662" s="19"/>
      <c r="O662" s="19" t="str">
        <f t="shared" ca="1" si="431"/>
        <v>TE221(L2T2)A
705 --- SRS</v>
      </c>
    </row>
    <row r="663" spans="1:15" x14ac:dyDescent="0.2">
      <c r="A663" s="10">
        <v>653</v>
      </c>
      <c r="B663" s="10" t="s">
        <v>14</v>
      </c>
      <c r="C663" s="10" t="str">
        <f t="shared" si="425"/>
        <v>01:00-02:30</v>
      </c>
      <c r="D663" s="10" t="s">
        <v>60</v>
      </c>
      <c r="E663" s="10">
        <f t="shared" si="421"/>
        <v>153</v>
      </c>
      <c r="F663" s="10">
        <f t="shared" ca="1" si="432"/>
        <v>711</v>
      </c>
      <c r="G663" s="10" t="str">
        <f t="shared" ca="1" si="433"/>
        <v>TE413(L4T1)</v>
      </c>
      <c r="H663" s="10" t="str">
        <f t="shared" ca="1" si="426"/>
        <v>SM</v>
      </c>
      <c r="I663" s="10" t="str">
        <f t="shared" ca="1" si="427"/>
        <v>(L4T1)</v>
      </c>
      <c r="J663" s="10" t="str">
        <f t="shared" ca="1" si="428"/>
        <v>Tuesday01:00-02:30SM</v>
      </c>
      <c r="K663" s="10" t="str">
        <f t="shared" ca="1" si="429"/>
        <v>Tuesday01:00-02:30(L4T1)</v>
      </c>
      <c r="L663" s="14">
        <f t="shared" ca="1" si="424"/>
        <v>1</v>
      </c>
      <c r="M663" s="19" t="str">
        <f t="shared" ca="1" si="430"/>
        <v>L4T1</v>
      </c>
      <c r="N663" s="19"/>
      <c r="O663" s="19" t="str">
        <f t="shared" ca="1" si="431"/>
        <v>TE413(L4T1)
711 --- SM</v>
      </c>
    </row>
    <row r="664" spans="1:15" x14ac:dyDescent="0.2">
      <c r="A664" s="10">
        <v>654</v>
      </c>
      <c r="B664" s="10" t="s">
        <v>14</v>
      </c>
      <c r="C664" s="10" t="str">
        <f t="shared" si="425"/>
        <v>01:00-02:30</v>
      </c>
      <c r="D664" s="10" t="s">
        <v>60</v>
      </c>
      <c r="E664" s="10">
        <f t="shared" si="421"/>
        <v>154</v>
      </c>
      <c r="F664" s="10">
        <f t="shared" ca="1" si="432"/>
        <v>712</v>
      </c>
      <c r="G664" s="10" t="str">
        <f t="shared" ca="1" si="433"/>
        <v>TE317(L3T1)A</v>
      </c>
      <c r="H664" s="10" t="str">
        <f t="shared" ca="1" si="426"/>
        <v>AG</v>
      </c>
      <c r="I664" s="10" t="str">
        <f t="shared" ca="1" si="427"/>
        <v>(L3T1)A</v>
      </c>
      <c r="J664" s="10" t="str">
        <f t="shared" ca="1" si="428"/>
        <v>Tuesday01:00-02:30AG</v>
      </c>
      <c r="K664" s="10" t="str">
        <f t="shared" ca="1" si="429"/>
        <v>Tuesday01:00-02:30(L3T1)A</v>
      </c>
      <c r="L664" s="14">
        <f t="shared" ca="1" si="424"/>
        <v>1</v>
      </c>
      <c r="M664" s="19" t="str">
        <f t="shared" ca="1" si="430"/>
        <v>L3T1</v>
      </c>
      <c r="N664" s="19"/>
      <c r="O664" s="19" t="str">
        <f t="shared" ca="1" si="431"/>
        <v>TE317(L3T1)A
712 --- AG</v>
      </c>
    </row>
    <row r="665" spans="1:15" x14ac:dyDescent="0.2">
      <c r="A665" s="10">
        <v>655</v>
      </c>
      <c r="B665" s="10" t="s">
        <v>14</v>
      </c>
      <c r="C665" s="10" t="str">
        <f t="shared" si="425"/>
        <v>01:00-02:30</v>
      </c>
      <c r="D665" s="10" t="s">
        <v>60</v>
      </c>
      <c r="E665" s="10">
        <f t="shared" si="421"/>
        <v>155</v>
      </c>
      <c r="F665" s="10" t="str">
        <f t="shared" ca="1" si="432"/>
        <v>402L</v>
      </c>
      <c r="G665" s="10">
        <f t="shared" ca="1" si="433"/>
        <v>0</v>
      </c>
      <c r="H665" s="10">
        <f t="shared" ca="1" si="426"/>
        <v>0</v>
      </c>
      <c r="I665" s="10">
        <f t="shared" ca="1" si="427"/>
        <v>0</v>
      </c>
      <c r="J665" s="10" t="str">
        <f t="shared" ca="1" si="428"/>
        <v>Tuesday01:00-02:300</v>
      </c>
      <c r="K665" s="10" t="str">
        <f t="shared" ca="1" si="429"/>
        <v>Tuesday01:00-02:300</v>
      </c>
      <c r="L665" s="14">
        <f t="shared" ca="1" si="424"/>
        <v>24</v>
      </c>
      <c r="M665" s="19" t="str">
        <f t="shared" ca="1" si="430"/>
        <v/>
      </c>
      <c r="N665" s="19"/>
      <c r="O665" s="19" t="str">
        <f t="shared" ca="1" si="431"/>
        <v>0
402L --- 0</v>
      </c>
    </row>
    <row r="666" spans="1:15" x14ac:dyDescent="0.2">
      <c r="A666" s="10">
        <v>656</v>
      </c>
      <c r="B666" s="10" t="s">
        <v>14</v>
      </c>
      <c r="C666" s="10" t="str">
        <f t="shared" si="425"/>
        <v>01:00-02:30</v>
      </c>
      <c r="D666" s="10" t="s">
        <v>60</v>
      </c>
      <c r="E666" s="10">
        <f t="shared" si="421"/>
        <v>156</v>
      </c>
      <c r="F666" s="10" t="str">
        <f t="shared" ca="1" si="432"/>
        <v>403L</v>
      </c>
      <c r="G666" s="10">
        <f t="shared" ca="1" si="433"/>
        <v>0</v>
      </c>
      <c r="H666" s="10">
        <f t="shared" ca="1" si="426"/>
        <v>0</v>
      </c>
      <c r="I666" s="10">
        <f t="shared" ca="1" si="427"/>
        <v>0</v>
      </c>
      <c r="J666" s="10" t="str">
        <f t="shared" ca="1" si="428"/>
        <v>Tuesday01:00-02:300</v>
      </c>
      <c r="K666" s="10" t="str">
        <f t="shared" ca="1" si="429"/>
        <v>Tuesday01:00-02:300</v>
      </c>
      <c r="L666" s="14">
        <f t="shared" ca="1" si="424"/>
        <v>24</v>
      </c>
      <c r="M666" s="19" t="str">
        <f t="shared" ca="1" si="430"/>
        <v/>
      </c>
      <c r="N666" s="19"/>
      <c r="O666" s="19" t="str">
        <f t="shared" ca="1" si="431"/>
        <v>0
403L --- 0</v>
      </c>
    </row>
    <row r="667" spans="1:15" x14ac:dyDescent="0.2">
      <c r="A667" s="10">
        <v>657</v>
      </c>
      <c r="B667" s="10" t="s">
        <v>14</v>
      </c>
      <c r="C667" s="10" t="str">
        <f t="shared" si="425"/>
        <v>01:00-02:30</v>
      </c>
      <c r="D667" s="10" t="s">
        <v>60</v>
      </c>
      <c r="E667" s="10">
        <f t="shared" si="421"/>
        <v>157</v>
      </c>
      <c r="F667" s="10" t="str">
        <f t="shared" ca="1" si="432"/>
        <v>L-Draw</v>
      </c>
      <c r="G667" s="10">
        <f t="shared" ca="1" si="433"/>
        <v>0</v>
      </c>
      <c r="H667" s="10">
        <f t="shared" ca="1" si="426"/>
        <v>0</v>
      </c>
      <c r="I667" s="10">
        <f t="shared" ca="1" si="427"/>
        <v>0</v>
      </c>
      <c r="J667" s="10" t="str">
        <f t="shared" ca="1" si="428"/>
        <v>Tuesday01:00-02:300</v>
      </c>
      <c r="K667" s="10" t="str">
        <f t="shared" ca="1" si="429"/>
        <v>Tuesday01:00-02:300</v>
      </c>
      <c r="L667" s="14">
        <f t="shared" ca="1" si="424"/>
        <v>24</v>
      </c>
      <c r="M667" s="19" t="str">
        <f t="shared" ca="1" si="430"/>
        <v/>
      </c>
      <c r="N667" s="19"/>
      <c r="O667" s="19" t="str">
        <f t="shared" ca="1" si="431"/>
        <v>0
L-Draw --- 0</v>
      </c>
    </row>
    <row r="668" spans="1:15" x14ac:dyDescent="0.2">
      <c r="A668" s="10">
        <v>658</v>
      </c>
      <c r="B668" s="10" t="s">
        <v>14</v>
      </c>
      <c r="C668" s="10" t="str">
        <f t="shared" si="425"/>
        <v>01:00-02:30</v>
      </c>
      <c r="D668" s="10" t="s">
        <v>60</v>
      </c>
      <c r="E668" s="10">
        <f t="shared" si="421"/>
        <v>158</v>
      </c>
      <c r="F668" s="10" t="str">
        <f t="shared" ca="1" si="432"/>
        <v>L-Yarn1</v>
      </c>
      <c r="G668" s="10">
        <f t="shared" ca="1" si="433"/>
        <v>0</v>
      </c>
      <c r="H668" s="10">
        <f t="shared" ca="1" si="426"/>
        <v>0</v>
      </c>
      <c r="I668" s="10">
        <f t="shared" ca="1" si="427"/>
        <v>0</v>
      </c>
      <c r="J668" s="10" t="str">
        <f t="shared" ca="1" si="428"/>
        <v>Tuesday01:00-02:300</v>
      </c>
      <c r="K668" s="10" t="str">
        <f t="shared" ca="1" si="429"/>
        <v>Tuesday01:00-02:300</v>
      </c>
      <c r="L668" s="14">
        <f t="shared" ca="1" si="424"/>
        <v>24</v>
      </c>
      <c r="M668" s="19" t="str">
        <f t="shared" ca="1" si="430"/>
        <v/>
      </c>
      <c r="N668" s="19"/>
      <c r="O668" s="19" t="str">
        <f t="shared" ca="1" si="431"/>
        <v>0
L-Yarn1 --- 0</v>
      </c>
    </row>
    <row r="669" spans="1:15" x14ac:dyDescent="0.2">
      <c r="A669" s="10">
        <v>659</v>
      </c>
      <c r="B669" s="10" t="s">
        <v>14</v>
      </c>
      <c r="C669" s="10" t="str">
        <f t="shared" ref="C669:C682" si="434">LOOKUP(D669,$L$1:$L$6,$K$1:$K$6)</f>
        <v>01:00-02:30</v>
      </c>
      <c r="D669" s="10" t="s">
        <v>60</v>
      </c>
      <c r="E669" s="10">
        <f t="shared" si="421"/>
        <v>159</v>
      </c>
      <c r="F669" s="10" t="str">
        <f t="shared" ca="1" si="432"/>
        <v>L-Yarn2</v>
      </c>
      <c r="G669" s="10">
        <f t="shared" ca="1" si="433"/>
        <v>0</v>
      </c>
      <c r="H669" s="10" t="str">
        <f t="shared" ref="H669:H684" ca="1" si="435">INDIRECT(CONCATENATE("Sheet1!",CHAR(CODE(D669)+2),E669),1)</f>
        <v>MR1</v>
      </c>
      <c r="I669" s="10">
        <f t="shared" ref="I669:I682" ca="1" si="436">IFERROR(MID(G669,SEARCH("(",G669,1),12),G669)</f>
        <v>0</v>
      </c>
      <c r="J669" s="10" t="str">
        <f t="shared" ref="J669:J682" ca="1" si="437">CONCATENATE(B669,C669,H669)</f>
        <v>Tuesday01:00-02:30MR1</v>
      </c>
      <c r="K669" s="10" t="str">
        <f t="shared" ref="K669:K682" ca="1" si="438">CONCATENATE(B669,C669,I669)</f>
        <v>Tuesday01:00-02:300</v>
      </c>
      <c r="L669" s="14">
        <f t="shared" ca="1" si="424"/>
        <v>1</v>
      </c>
      <c r="M669" s="19" t="str">
        <f t="shared" ref="M669:M682" ca="1" si="439">IFERROR(MID(I669,2,4),I669)</f>
        <v/>
      </c>
      <c r="N669" s="19"/>
      <c r="O669" s="19" t="str">
        <f t="shared" ref="O669:O682" ca="1" si="440">CONCATENATE(G669,CHAR(10),F669," --- ",H669)</f>
        <v>0
L-Yarn2 --- MR1</v>
      </c>
    </row>
    <row r="670" spans="1:15" x14ac:dyDescent="0.2">
      <c r="A670" s="10">
        <v>660</v>
      </c>
      <c r="B670" s="10" t="s">
        <v>14</v>
      </c>
      <c r="C670" s="10" t="str">
        <f t="shared" si="434"/>
        <v>01:00-02:30</v>
      </c>
      <c r="D670" s="10" t="s">
        <v>60</v>
      </c>
      <c r="E670" s="10">
        <f t="shared" si="421"/>
        <v>160</v>
      </c>
      <c r="F670" s="10">
        <f t="shared" ca="1" si="432"/>
        <v>0</v>
      </c>
      <c r="G670" s="10">
        <f t="shared" ca="1" si="433"/>
        <v>0</v>
      </c>
      <c r="H670" s="10">
        <f t="shared" ca="1" si="435"/>
        <v>0</v>
      </c>
      <c r="I670" s="10">
        <f t="shared" ca="1" si="436"/>
        <v>0</v>
      </c>
      <c r="J670" s="10" t="str">
        <f t="shared" ca="1" si="437"/>
        <v>Tuesday01:00-02:300</v>
      </c>
      <c r="K670" s="10" t="str">
        <f t="shared" ca="1" si="438"/>
        <v>Tuesday01:00-02:300</v>
      </c>
      <c r="L670" s="14">
        <f t="shared" ca="1" si="424"/>
        <v>24</v>
      </c>
      <c r="M670" s="19" t="str">
        <f t="shared" ca="1" si="439"/>
        <v/>
      </c>
      <c r="N670" s="19"/>
      <c r="O670" s="19" t="str">
        <f t="shared" ca="1" si="440"/>
        <v>0
0 --- 0</v>
      </c>
    </row>
    <row r="671" spans="1:15" x14ac:dyDescent="0.2">
      <c r="A671" s="10">
        <v>661</v>
      </c>
      <c r="B671" s="10" t="s">
        <v>14</v>
      </c>
      <c r="C671" s="10" t="str">
        <f t="shared" si="434"/>
        <v>2:30-04:00</v>
      </c>
      <c r="D671" s="10" t="s">
        <v>61</v>
      </c>
      <c r="E671" s="10">
        <f>E641</f>
        <v>131</v>
      </c>
      <c r="F671" s="10" t="str">
        <f ca="1">INDIRECT(CONCATENATE("Sheet1!",CHAR(CODE(D671)),E671),1)</f>
        <v>L-QC2
708</v>
      </c>
      <c r="G671" s="10">
        <f ca="1">INDIRECT(CONCATENATE("Sheet1!",CHAR(CODE(D671)+1),E671),1)</f>
        <v>0</v>
      </c>
      <c r="H671" s="10">
        <f t="shared" ca="1" si="435"/>
        <v>0</v>
      </c>
      <c r="I671" s="10">
        <f t="shared" ca="1" si="436"/>
        <v>0</v>
      </c>
      <c r="J671" s="10" t="str">
        <f t="shared" ca="1" si="437"/>
        <v>Tuesday2:30-04:000</v>
      </c>
      <c r="K671" s="10" t="str">
        <f t="shared" ca="1" si="438"/>
        <v>Tuesday2:30-04:000</v>
      </c>
      <c r="L671" s="14">
        <f t="shared" ca="1" si="424"/>
        <v>23</v>
      </c>
      <c r="M671" s="19" t="str">
        <f t="shared" ca="1" si="439"/>
        <v/>
      </c>
      <c r="N671" s="19"/>
      <c r="O671" s="19" t="str">
        <f t="shared" ca="1" si="440"/>
        <v>0
L-QC2
708 --- 0</v>
      </c>
    </row>
    <row r="672" spans="1:15" x14ac:dyDescent="0.2">
      <c r="A672" s="10">
        <v>662</v>
      </c>
      <c r="B672" s="10" t="s">
        <v>14</v>
      </c>
      <c r="C672" s="10" t="str">
        <f t="shared" si="434"/>
        <v>2:30-04:00</v>
      </c>
      <c r="D672" s="10" t="s">
        <v>61</v>
      </c>
      <c r="E672" s="10">
        <f t="shared" ref="E672:E700" si="441">E671+1</f>
        <v>132</v>
      </c>
      <c r="F672" s="10" t="str">
        <f t="shared" ref="F672:F682" ca="1" si="442">INDIRECT(CONCATENATE("Sheet1!",CHAR(CODE(D672)),E672),1)</f>
        <v>L-Draw</v>
      </c>
      <c r="G672" s="10">
        <f t="shared" ref="G672:G682" ca="1" si="443">INDIRECT(CONCATENATE("Sheet1!",CHAR(CODE(D672)+1),E672),1)</f>
        <v>0</v>
      </c>
      <c r="H672" s="10">
        <f t="shared" ca="1" si="435"/>
        <v>0</v>
      </c>
      <c r="I672" s="10">
        <f t="shared" ca="1" si="436"/>
        <v>0</v>
      </c>
      <c r="J672" s="10" t="str">
        <f t="shared" ca="1" si="437"/>
        <v>Tuesday2:30-04:000</v>
      </c>
      <c r="K672" s="10" t="str">
        <f t="shared" ca="1" si="438"/>
        <v>Tuesday2:30-04:000</v>
      </c>
      <c r="L672" s="14">
        <f t="shared" ca="1" si="424"/>
        <v>23</v>
      </c>
      <c r="M672" s="19" t="str">
        <f t="shared" ca="1" si="439"/>
        <v/>
      </c>
      <c r="N672" s="19"/>
      <c r="O672" s="19" t="str">
        <f t="shared" ca="1" si="440"/>
        <v>0
L-Draw --- 0</v>
      </c>
    </row>
    <row r="673" spans="1:15" x14ac:dyDescent="0.2">
      <c r="A673" s="10">
        <v>663</v>
      </c>
      <c r="B673" s="10" t="s">
        <v>14</v>
      </c>
      <c r="C673" s="10" t="str">
        <f t="shared" si="434"/>
        <v>2:30-04:00</v>
      </c>
      <c r="D673" s="10" t="s">
        <v>61</v>
      </c>
      <c r="E673" s="10">
        <f t="shared" si="441"/>
        <v>133</v>
      </c>
      <c r="F673" s="10">
        <f t="shared" ca="1" si="442"/>
        <v>0</v>
      </c>
      <c r="G673" s="10" t="str">
        <f t="shared" ca="1" si="443"/>
        <v>TE326(L3T2)B (3-5) pm</v>
      </c>
      <c r="H673" s="10" t="str">
        <f t="shared" ca="1" si="435"/>
        <v>SNS</v>
      </c>
      <c r="I673" s="10" t="str">
        <f t="shared" ca="1" si="436"/>
        <v>(L3T2)B (3-5</v>
      </c>
      <c r="J673" s="10" t="str">
        <f t="shared" ca="1" si="437"/>
        <v>Tuesday2:30-04:00SNS</v>
      </c>
      <c r="K673" s="10" t="str">
        <f t="shared" ca="1" si="438"/>
        <v>Tuesday2:30-04:00(L3T2)B (3-5</v>
      </c>
      <c r="L673" s="14">
        <f t="shared" ca="1" si="424"/>
        <v>1</v>
      </c>
      <c r="M673" s="19" t="str">
        <f t="shared" ca="1" si="439"/>
        <v>L3T2</v>
      </c>
      <c r="N673" s="19"/>
      <c r="O673" s="19" t="str">
        <f t="shared" ca="1" si="440"/>
        <v>TE326(L3T2)B (3-5) pm
0 --- SNS</v>
      </c>
    </row>
    <row r="674" spans="1:15" x14ac:dyDescent="0.2">
      <c r="A674" s="10">
        <v>664</v>
      </c>
      <c r="B674" s="10" t="s">
        <v>14</v>
      </c>
      <c r="C674" s="10" t="str">
        <f t="shared" si="434"/>
        <v>2:30-04:00</v>
      </c>
      <c r="D674" s="10" t="s">
        <v>61</v>
      </c>
      <c r="E674" s="10">
        <f t="shared" si="441"/>
        <v>134</v>
      </c>
      <c r="F674" s="10">
        <f t="shared" ca="1" si="442"/>
        <v>0</v>
      </c>
      <c r="G674" s="10">
        <f t="shared" ca="1" si="443"/>
        <v>0</v>
      </c>
      <c r="H674" s="10">
        <f t="shared" ca="1" si="435"/>
        <v>0</v>
      </c>
      <c r="I674" s="10">
        <f t="shared" ca="1" si="436"/>
        <v>0</v>
      </c>
      <c r="J674" s="10" t="str">
        <f t="shared" ca="1" si="437"/>
        <v>Tuesday2:30-04:000</v>
      </c>
      <c r="K674" s="10" t="str">
        <f t="shared" ca="1" si="438"/>
        <v>Tuesday2:30-04:000</v>
      </c>
      <c r="L674" s="14">
        <f t="shared" ca="1" si="424"/>
        <v>23</v>
      </c>
      <c r="M674" s="19" t="str">
        <f t="shared" ca="1" si="439"/>
        <v/>
      </c>
      <c r="N674" s="19"/>
      <c r="O674" s="19" t="str">
        <f t="shared" ca="1" si="440"/>
        <v>0
0 --- 0</v>
      </c>
    </row>
    <row r="675" spans="1:15" x14ac:dyDescent="0.2">
      <c r="A675" s="10">
        <v>665</v>
      </c>
      <c r="B675" s="10" t="s">
        <v>14</v>
      </c>
      <c r="C675" s="10" t="str">
        <f t="shared" si="434"/>
        <v>2:30-04:00</v>
      </c>
      <c r="D675" s="10" t="s">
        <v>61</v>
      </c>
      <c r="E675" s="10">
        <f t="shared" si="441"/>
        <v>135</v>
      </c>
      <c r="F675" s="10" t="str">
        <f t="shared" ca="1" si="442"/>
        <v>L-mec</v>
      </c>
      <c r="G675" s="10">
        <f t="shared" ca="1" si="443"/>
        <v>0</v>
      </c>
      <c r="H675" s="10">
        <f t="shared" ca="1" si="435"/>
        <v>0</v>
      </c>
      <c r="I675" s="10">
        <f t="shared" ca="1" si="436"/>
        <v>0</v>
      </c>
      <c r="J675" s="10" t="str">
        <f t="shared" ca="1" si="437"/>
        <v>Tuesday2:30-04:000</v>
      </c>
      <c r="K675" s="10" t="str">
        <f t="shared" ca="1" si="438"/>
        <v>Tuesday2:30-04:000</v>
      </c>
      <c r="L675" s="14">
        <f t="shared" ca="1" si="424"/>
        <v>23</v>
      </c>
      <c r="M675" s="19" t="str">
        <f t="shared" ca="1" si="439"/>
        <v/>
      </c>
      <c r="N675" s="19"/>
      <c r="O675" s="19" t="str">
        <f t="shared" ca="1" si="440"/>
        <v>0
L-mec --- 0</v>
      </c>
    </row>
    <row r="676" spans="1:15" x14ac:dyDescent="0.2">
      <c r="A676" s="10">
        <v>666</v>
      </c>
      <c r="B676" s="10" t="s">
        <v>14</v>
      </c>
      <c r="C676" s="10" t="str">
        <f t="shared" si="434"/>
        <v>2:30-04:00</v>
      </c>
      <c r="D676" s="10" t="s">
        <v>61</v>
      </c>
      <c r="E676" s="10">
        <f t="shared" si="441"/>
        <v>136</v>
      </c>
      <c r="F676" s="10" t="str">
        <f t="shared" ca="1" si="442"/>
        <v>L-Chem</v>
      </c>
      <c r="G676" s="10">
        <f t="shared" ca="1" si="443"/>
        <v>0</v>
      </c>
      <c r="H676" s="10">
        <f t="shared" ca="1" si="435"/>
        <v>0</v>
      </c>
      <c r="I676" s="10">
        <f t="shared" ca="1" si="436"/>
        <v>0</v>
      </c>
      <c r="J676" s="10" t="str">
        <f t="shared" ca="1" si="437"/>
        <v>Tuesday2:30-04:000</v>
      </c>
      <c r="K676" s="10" t="str">
        <f t="shared" ca="1" si="438"/>
        <v>Tuesday2:30-04:000</v>
      </c>
      <c r="L676" s="14">
        <f t="shared" ca="1" si="424"/>
        <v>23</v>
      </c>
      <c r="M676" s="19" t="str">
        <f t="shared" ca="1" si="439"/>
        <v/>
      </c>
      <c r="N676" s="19"/>
      <c r="O676" s="19" t="str">
        <f t="shared" ca="1" si="440"/>
        <v>0
L-Chem --- 0</v>
      </c>
    </row>
    <row r="677" spans="1:15" x14ac:dyDescent="0.2">
      <c r="A677" s="10">
        <v>667</v>
      </c>
      <c r="B677" s="10" t="s">
        <v>14</v>
      </c>
      <c r="C677" s="10" t="str">
        <f t="shared" si="434"/>
        <v>2:30-04:00</v>
      </c>
      <c r="D677" s="10" t="s">
        <v>61</v>
      </c>
      <c r="E677" s="10">
        <f t="shared" si="441"/>
        <v>137</v>
      </c>
      <c r="F677" s="10">
        <f t="shared" ca="1" si="442"/>
        <v>0</v>
      </c>
      <c r="G677" s="10">
        <f t="shared" ca="1" si="443"/>
        <v>0</v>
      </c>
      <c r="H677" s="10">
        <f t="shared" ca="1" si="435"/>
        <v>0</v>
      </c>
      <c r="I677" s="10">
        <f t="shared" ca="1" si="436"/>
        <v>0</v>
      </c>
      <c r="J677" s="10" t="str">
        <f t="shared" ca="1" si="437"/>
        <v>Tuesday2:30-04:000</v>
      </c>
      <c r="K677" s="10" t="str">
        <f t="shared" ca="1" si="438"/>
        <v>Tuesday2:30-04:000</v>
      </c>
      <c r="L677" s="14">
        <f t="shared" ca="1" si="424"/>
        <v>23</v>
      </c>
      <c r="M677" s="19" t="str">
        <f t="shared" ca="1" si="439"/>
        <v/>
      </c>
      <c r="N677" s="19"/>
      <c r="O677" s="19" t="str">
        <f t="shared" ca="1" si="440"/>
        <v>0
0 --- 0</v>
      </c>
    </row>
    <row r="678" spans="1:15" x14ac:dyDescent="0.2">
      <c r="A678" s="10">
        <v>668</v>
      </c>
      <c r="B678" s="10" t="s">
        <v>14</v>
      </c>
      <c r="C678" s="10" t="str">
        <f t="shared" si="434"/>
        <v>2:30-04:00</v>
      </c>
      <c r="D678" s="10" t="s">
        <v>61</v>
      </c>
      <c r="E678" s="10">
        <f t="shared" si="441"/>
        <v>138</v>
      </c>
      <c r="F678" s="10">
        <f t="shared" ca="1" si="442"/>
        <v>0</v>
      </c>
      <c r="G678" s="10">
        <f t="shared" ca="1" si="443"/>
        <v>0</v>
      </c>
      <c r="H678" s="10">
        <f t="shared" ca="1" si="435"/>
        <v>0</v>
      </c>
      <c r="I678" s="10">
        <f t="shared" ca="1" si="436"/>
        <v>0</v>
      </c>
      <c r="J678" s="10" t="str">
        <f t="shared" ca="1" si="437"/>
        <v>Tuesday2:30-04:000</v>
      </c>
      <c r="K678" s="10" t="str">
        <f t="shared" ca="1" si="438"/>
        <v>Tuesday2:30-04:000</v>
      </c>
      <c r="L678" s="14">
        <f t="shared" ca="1" si="424"/>
        <v>23</v>
      </c>
      <c r="M678" s="19" t="str">
        <f t="shared" ca="1" si="439"/>
        <v/>
      </c>
      <c r="N678" s="19"/>
      <c r="O678" s="19" t="str">
        <f t="shared" ca="1" si="440"/>
        <v>0
0 --- 0</v>
      </c>
    </row>
    <row r="679" spans="1:15" x14ac:dyDescent="0.2">
      <c r="A679" s="10">
        <v>669</v>
      </c>
      <c r="B679" s="10" t="s">
        <v>14</v>
      </c>
      <c r="C679" s="10" t="str">
        <f t="shared" si="434"/>
        <v>2:30-04:00</v>
      </c>
      <c r="D679" s="10" t="s">
        <v>61</v>
      </c>
      <c r="E679" s="10">
        <f t="shared" si="441"/>
        <v>139</v>
      </c>
      <c r="F679" s="10">
        <f t="shared" ca="1" si="442"/>
        <v>0</v>
      </c>
      <c r="G679" s="10">
        <f t="shared" ca="1" si="443"/>
        <v>0</v>
      </c>
      <c r="H679" s="10">
        <f t="shared" ca="1" si="435"/>
        <v>0</v>
      </c>
      <c r="I679" s="10">
        <f t="shared" ca="1" si="436"/>
        <v>0</v>
      </c>
      <c r="J679" s="10" t="str">
        <f t="shared" ca="1" si="437"/>
        <v>Tuesday2:30-04:000</v>
      </c>
      <c r="K679" s="10" t="str">
        <f t="shared" ca="1" si="438"/>
        <v>Tuesday2:30-04:000</v>
      </c>
      <c r="L679" s="14">
        <f t="shared" ca="1" si="424"/>
        <v>23</v>
      </c>
      <c r="M679" s="19" t="str">
        <f t="shared" ca="1" si="439"/>
        <v/>
      </c>
      <c r="N679" s="19"/>
      <c r="O679" s="19" t="str">
        <f t="shared" ca="1" si="440"/>
        <v>0
0 --- 0</v>
      </c>
    </row>
    <row r="680" spans="1:15" x14ac:dyDescent="0.2">
      <c r="A680" s="10">
        <v>670</v>
      </c>
      <c r="B680" s="10" t="s">
        <v>14</v>
      </c>
      <c r="C680" s="10" t="str">
        <f t="shared" si="434"/>
        <v>2:30-04:00</v>
      </c>
      <c r="D680" s="10" t="s">
        <v>61</v>
      </c>
      <c r="E680" s="10">
        <f t="shared" si="441"/>
        <v>140</v>
      </c>
      <c r="F680" s="10">
        <f t="shared" ca="1" si="442"/>
        <v>0</v>
      </c>
      <c r="G680" s="10">
        <f t="shared" ca="1" si="443"/>
        <v>0</v>
      </c>
      <c r="H680" s="10">
        <f t="shared" ca="1" si="435"/>
        <v>0</v>
      </c>
      <c r="I680" s="10">
        <f t="shared" ca="1" si="436"/>
        <v>0</v>
      </c>
      <c r="J680" s="10" t="str">
        <f t="shared" ca="1" si="437"/>
        <v>Tuesday2:30-04:000</v>
      </c>
      <c r="K680" s="10" t="str">
        <f t="shared" ca="1" si="438"/>
        <v>Tuesday2:30-04:000</v>
      </c>
      <c r="L680" s="14">
        <f t="shared" ca="1" si="424"/>
        <v>23</v>
      </c>
      <c r="M680" s="19" t="str">
        <f t="shared" ca="1" si="439"/>
        <v/>
      </c>
      <c r="N680" s="19"/>
      <c r="O680" s="19" t="str">
        <f t="shared" ca="1" si="440"/>
        <v>0
0 --- 0</v>
      </c>
    </row>
    <row r="681" spans="1:15" x14ac:dyDescent="0.2">
      <c r="A681" s="10">
        <v>671</v>
      </c>
      <c r="B681" s="10" t="s">
        <v>14</v>
      </c>
      <c r="C681" s="10" t="str">
        <f t="shared" si="434"/>
        <v>2:30-04:00</v>
      </c>
      <c r="D681" s="10" t="s">
        <v>61</v>
      </c>
      <c r="E681" s="10">
        <f t="shared" si="441"/>
        <v>141</v>
      </c>
      <c r="F681" s="10">
        <f t="shared" ca="1" si="442"/>
        <v>0</v>
      </c>
      <c r="G681" s="10">
        <f t="shared" ca="1" si="443"/>
        <v>0</v>
      </c>
      <c r="H681" s="10">
        <f t="shared" ca="1" si="435"/>
        <v>0</v>
      </c>
      <c r="I681" s="10">
        <f t="shared" ca="1" si="436"/>
        <v>0</v>
      </c>
      <c r="J681" s="10" t="str">
        <f t="shared" ca="1" si="437"/>
        <v>Tuesday2:30-04:000</v>
      </c>
      <c r="K681" s="10" t="str">
        <f t="shared" ca="1" si="438"/>
        <v>Tuesday2:30-04:000</v>
      </c>
      <c r="L681" s="14">
        <f t="shared" ca="1" si="424"/>
        <v>23</v>
      </c>
      <c r="M681" s="19" t="str">
        <f t="shared" ca="1" si="439"/>
        <v/>
      </c>
      <c r="N681" s="19"/>
      <c r="O681" s="19" t="str">
        <f t="shared" ca="1" si="440"/>
        <v>0
0 --- 0</v>
      </c>
    </row>
    <row r="682" spans="1:15" x14ac:dyDescent="0.2">
      <c r="A682" s="10">
        <v>672</v>
      </c>
      <c r="B682" s="10" t="s">
        <v>14</v>
      </c>
      <c r="C682" s="10" t="str">
        <f t="shared" si="434"/>
        <v>2:30-04:00</v>
      </c>
      <c r="D682" s="10" t="s">
        <v>61</v>
      </c>
      <c r="E682" s="10">
        <f t="shared" si="441"/>
        <v>142</v>
      </c>
      <c r="F682" s="10">
        <f t="shared" ca="1" si="442"/>
        <v>0</v>
      </c>
      <c r="G682" s="10">
        <f t="shared" ca="1" si="443"/>
        <v>0</v>
      </c>
      <c r="H682" s="10">
        <f t="shared" ca="1" si="435"/>
        <v>0</v>
      </c>
      <c r="I682" s="10">
        <f t="shared" ca="1" si="436"/>
        <v>0</v>
      </c>
      <c r="J682" s="10" t="str">
        <f t="shared" ca="1" si="437"/>
        <v>Tuesday2:30-04:000</v>
      </c>
      <c r="K682" s="10" t="str">
        <f t="shared" ca="1" si="438"/>
        <v>Tuesday2:30-04:000</v>
      </c>
      <c r="L682" s="14">
        <f t="shared" ca="1" si="424"/>
        <v>23</v>
      </c>
      <c r="M682" s="19" t="str">
        <f t="shared" ca="1" si="439"/>
        <v/>
      </c>
      <c r="N682" s="19"/>
      <c r="O682" s="19" t="str">
        <f t="shared" ca="1" si="440"/>
        <v>0
0 --- 0</v>
      </c>
    </row>
    <row r="683" spans="1:15" x14ac:dyDescent="0.2">
      <c r="A683" s="10">
        <v>673</v>
      </c>
      <c r="B683" s="10" t="s">
        <v>14</v>
      </c>
      <c r="C683" s="10" t="str">
        <f t="shared" ref="C683:C698" si="444">LOOKUP(D683,$L$1:$L$6,$K$1:$K$6)</f>
        <v>2:30-04:00</v>
      </c>
      <c r="D683" s="10" t="s">
        <v>61</v>
      </c>
      <c r="E683" s="10">
        <f t="shared" si="441"/>
        <v>143</v>
      </c>
      <c r="F683" s="10">
        <f t="shared" ref="F683:F698" ca="1" si="445">INDIRECT(CONCATENATE("Sheet1!",CHAR(CODE(D683)),E683),1)</f>
        <v>0</v>
      </c>
      <c r="G683" s="10">
        <f t="shared" ref="G683:G698" ca="1" si="446">INDIRECT(CONCATENATE("Sheet1!",CHAR(CODE(D683)+1),E683),1)</f>
        <v>0</v>
      </c>
      <c r="H683" s="10">
        <f t="shared" ca="1" si="435"/>
        <v>0</v>
      </c>
      <c r="I683" s="10">
        <f t="shared" ref="I683:I698" ca="1" si="447">IFERROR(MID(G683,SEARCH("(",G683,1),12),G683)</f>
        <v>0</v>
      </c>
      <c r="J683" s="10" t="str">
        <f t="shared" ref="J683:J698" ca="1" si="448">CONCATENATE(B683,C683,H683)</f>
        <v>Tuesday2:30-04:000</v>
      </c>
      <c r="K683" s="10" t="str">
        <f t="shared" ref="K683:K698" ca="1" si="449">CONCATENATE(B683,C683,I683)</f>
        <v>Tuesday2:30-04:000</v>
      </c>
      <c r="L683" s="14">
        <f t="shared" ca="1" si="424"/>
        <v>23</v>
      </c>
      <c r="M683" s="19" t="str">
        <f t="shared" ref="M683:M698" ca="1" si="450">IFERROR(MID(I683,2,4),I683)</f>
        <v/>
      </c>
      <c r="N683" s="19"/>
      <c r="O683" s="19" t="str">
        <f t="shared" ref="O683:O698" ca="1" si="451">CONCATENATE(G683,CHAR(10),F683," --- ",H683)</f>
        <v>0
0 --- 0</v>
      </c>
    </row>
    <row r="684" spans="1:15" x14ac:dyDescent="0.2">
      <c r="A684" s="10">
        <v>674</v>
      </c>
      <c r="B684" s="10" t="s">
        <v>14</v>
      </c>
      <c r="C684" s="10" t="str">
        <f t="shared" si="444"/>
        <v>2:30-04:00</v>
      </c>
      <c r="D684" s="10" t="s">
        <v>61</v>
      </c>
      <c r="E684" s="10">
        <f t="shared" si="441"/>
        <v>144</v>
      </c>
      <c r="F684" s="10">
        <f t="shared" ca="1" si="445"/>
        <v>0</v>
      </c>
      <c r="G684" s="10">
        <f t="shared" ca="1" si="446"/>
        <v>0</v>
      </c>
      <c r="H684" s="10">
        <f t="shared" ca="1" si="435"/>
        <v>0</v>
      </c>
      <c r="I684" s="10">
        <f t="shared" ca="1" si="447"/>
        <v>0</v>
      </c>
      <c r="J684" s="10" t="str">
        <f t="shared" ca="1" si="448"/>
        <v>Tuesday2:30-04:000</v>
      </c>
      <c r="K684" s="10" t="str">
        <f t="shared" ca="1" si="449"/>
        <v>Tuesday2:30-04:000</v>
      </c>
      <c r="L684" s="14">
        <f t="shared" ca="1" si="424"/>
        <v>23</v>
      </c>
      <c r="M684" s="19" t="str">
        <f t="shared" ca="1" si="450"/>
        <v/>
      </c>
      <c r="N684" s="19"/>
      <c r="O684" s="19" t="str">
        <f t="shared" ca="1" si="451"/>
        <v>0
0 --- 0</v>
      </c>
    </row>
    <row r="685" spans="1:15" x14ac:dyDescent="0.2">
      <c r="A685" s="10">
        <v>675</v>
      </c>
      <c r="B685" s="10" t="s">
        <v>14</v>
      </c>
      <c r="C685" s="10" t="str">
        <f t="shared" si="444"/>
        <v>2:30-04:00</v>
      </c>
      <c r="D685" s="10" t="s">
        <v>61</v>
      </c>
      <c r="E685" s="10">
        <f t="shared" si="441"/>
        <v>145</v>
      </c>
      <c r="F685" s="10">
        <f t="shared" ca="1" si="445"/>
        <v>0</v>
      </c>
      <c r="G685" s="10">
        <f t="shared" ca="1" si="446"/>
        <v>0</v>
      </c>
      <c r="H685" s="10">
        <f t="shared" ref="H685:H692" ca="1" si="452">INDIRECT(CONCATENATE("Sheet1!",CHAR(CODE(D685)+5),E685),1)</f>
        <v>0</v>
      </c>
      <c r="I685" s="10">
        <f t="shared" ca="1" si="447"/>
        <v>0</v>
      </c>
      <c r="J685" s="10" t="str">
        <f t="shared" ca="1" si="448"/>
        <v>Tuesday2:30-04:000</v>
      </c>
      <c r="K685" s="10" t="str">
        <f t="shared" ca="1" si="449"/>
        <v>Tuesday2:30-04:000</v>
      </c>
      <c r="L685" s="14">
        <f t="shared" ca="1" si="424"/>
        <v>23</v>
      </c>
      <c r="M685" s="19" t="str">
        <f t="shared" ca="1" si="450"/>
        <v/>
      </c>
      <c r="N685" s="19"/>
      <c r="O685" s="19" t="str">
        <f t="shared" ca="1" si="451"/>
        <v>0
0 --- 0</v>
      </c>
    </row>
    <row r="686" spans="1:15" x14ac:dyDescent="0.2">
      <c r="A686" s="10">
        <v>676</v>
      </c>
      <c r="B686" s="10" t="s">
        <v>14</v>
      </c>
      <c r="C686" s="10" t="str">
        <f t="shared" si="444"/>
        <v>2:30-04:00</v>
      </c>
      <c r="D686" s="10" t="s">
        <v>61</v>
      </c>
      <c r="E686" s="10">
        <f t="shared" si="441"/>
        <v>146</v>
      </c>
      <c r="F686" s="10" t="str">
        <f t="shared" ca="1" si="445"/>
        <v>2:30-04:00</v>
      </c>
      <c r="G686" s="10">
        <f t="shared" ca="1" si="446"/>
        <v>0</v>
      </c>
      <c r="H686" s="10">
        <f t="shared" ca="1" si="452"/>
        <v>0</v>
      </c>
      <c r="I686" s="10">
        <f t="shared" ca="1" si="447"/>
        <v>0</v>
      </c>
      <c r="J686" s="10" t="str">
        <f t="shared" ca="1" si="448"/>
        <v>Tuesday2:30-04:000</v>
      </c>
      <c r="K686" s="10" t="str">
        <f t="shared" ca="1" si="449"/>
        <v>Tuesday2:30-04:000</v>
      </c>
      <c r="L686" s="14">
        <f t="shared" ca="1" si="424"/>
        <v>23</v>
      </c>
      <c r="M686" s="19" t="str">
        <f t="shared" ca="1" si="450"/>
        <v/>
      </c>
      <c r="N686" s="19"/>
      <c r="O686" s="19" t="str">
        <f t="shared" ca="1" si="451"/>
        <v>0
2:30-04:00 --- 0</v>
      </c>
    </row>
    <row r="687" spans="1:15" x14ac:dyDescent="0.2">
      <c r="A687" s="10">
        <v>677</v>
      </c>
      <c r="B687" s="10" t="s">
        <v>14</v>
      </c>
      <c r="C687" s="10" t="str">
        <f t="shared" si="444"/>
        <v>2:30-04:00</v>
      </c>
      <c r="D687" s="10" t="s">
        <v>61</v>
      </c>
      <c r="E687" s="10">
        <f t="shared" si="441"/>
        <v>147</v>
      </c>
      <c r="F687" s="10" t="str">
        <f t="shared" ca="1" si="445"/>
        <v>Class</v>
      </c>
      <c r="G687" s="10" t="str">
        <f t="shared" ca="1" si="446"/>
        <v>Course</v>
      </c>
      <c r="H687" s="10">
        <f t="shared" ca="1" si="452"/>
        <v>0</v>
      </c>
      <c r="I687" s="10" t="str">
        <f t="shared" ca="1" si="447"/>
        <v>Course</v>
      </c>
      <c r="J687" s="10" t="str">
        <f t="shared" ca="1" si="448"/>
        <v>Tuesday2:30-04:000</v>
      </c>
      <c r="K687" s="10" t="str">
        <f t="shared" ca="1" si="449"/>
        <v>Tuesday2:30-04:00Course</v>
      </c>
      <c r="L687" s="14">
        <f t="shared" ca="1" si="424"/>
        <v>23</v>
      </c>
      <c r="M687" s="19" t="str">
        <f t="shared" ca="1" si="450"/>
        <v>ours</v>
      </c>
      <c r="N687" s="19"/>
      <c r="O687" s="19" t="str">
        <f t="shared" ca="1" si="451"/>
        <v>Course
Class --- 0</v>
      </c>
    </row>
    <row r="688" spans="1:15" x14ac:dyDescent="0.2">
      <c r="A688" s="10">
        <v>678</v>
      </c>
      <c r="B688" s="10" t="s">
        <v>14</v>
      </c>
      <c r="C688" s="10" t="str">
        <f t="shared" si="444"/>
        <v>2:30-04:00</v>
      </c>
      <c r="D688" s="10" t="s">
        <v>61</v>
      </c>
      <c r="E688" s="10">
        <f t="shared" si="441"/>
        <v>148</v>
      </c>
      <c r="F688" s="10">
        <f t="shared" ca="1" si="445"/>
        <v>701</v>
      </c>
      <c r="G688" s="10">
        <f t="shared" ca="1" si="446"/>
        <v>0</v>
      </c>
      <c r="H688" s="10">
        <f t="shared" ca="1" si="452"/>
        <v>0</v>
      </c>
      <c r="I688" s="10">
        <f t="shared" ca="1" si="447"/>
        <v>0</v>
      </c>
      <c r="J688" s="10" t="str">
        <f t="shared" ca="1" si="448"/>
        <v>Tuesday2:30-04:000</v>
      </c>
      <c r="K688" s="10" t="str">
        <f t="shared" ca="1" si="449"/>
        <v>Tuesday2:30-04:000</v>
      </c>
      <c r="L688" s="14">
        <f t="shared" ca="1" si="424"/>
        <v>23</v>
      </c>
      <c r="M688" s="19" t="str">
        <f t="shared" ca="1" si="450"/>
        <v/>
      </c>
      <c r="N688" s="19"/>
      <c r="O688" s="19" t="str">
        <f t="shared" ca="1" si="451"/>
        <v>0
701 --- 0</v>
      </c>
    </row>
    <row r="689" spans="1:15" x14ac:dyDescent="0.2">
      <c r="A689" s="10">
        <v>679</v>
      </c>
      <c r="B689" s="10" t="s">
        <v>14</v>
      </c>
      <c r="C689" s="10" t="str">
        <f t="shared" si="444"/>
        <v>2:30-04:00</v>
      </c>
      <c r="D689" s="10" t="s">
        <v>61</v>
      </c>
      <c r="E689" s="10">
        <f t="shared" si="441"/>
        <v>149</v>
      </c>
      <c r="F689" s="10">
        <f t="shared" ca="1" si="445"/>
        <v>702</v>
      </c>
      <c r="G689" s="10" t="str">
        <f t="shared" ca="1" si="446"/>
        <v>TE226(L2T2)A</v>
      </c>
      <c r="H689" s="10" t="str">
        <f t="shared" ca="1" si="452"/>
        <v>MRR</v>
      </c>
      <c r="I689" s="10" t="str">
        <f t="shared" ca="1" si="447"/>
        <v>(L2T2)A</v>
      </c>
      <c r="J689" s="10" t="str">
        <f t="shared" ca="1" si="448"/>
        <v>Tuesday2:30-04:00MRR</v>
      </c>
      <c r="K689" s="10" t="str">
        <f t="shared" ca="1" si="449"/>
        <v>Tuesday2:30-04:00(L2T2)A</v>
      </c>
      <c r="L689" s="14">
        <f t="shared" ca="1" si="424"/>
        <v>2</v>
      </c>
      <c r="M689" s="19" t="str">
        <f t="shared" ca="1" si="450"/>
        <v>L2T2</v>
      </c>
      <c r="N689" s="19"/>
      <c r="O689" s="19" t="str">
        <f t="shared" ca="1" si="451"/>
        <v>TE226(L2T2)A
702 --- MRR</v>
      </c>
    </row>
    <row r="690" spans="1:15" x14ac:dyDescent="0.2">
      <c r="A690" s="10">
        <v>680</v>
      </c>
      <c r="B690" s="10" t="s">
        <v>14</v>
      </c>
      <c r="C690" s="10" t="str">
        <f t="shared" si="444"/>
        <v>2:30-04:00</v>
      </c>
      <c r="D690" s="10" t="s">
        <v>61</v>
      </c>
      <c r="E690" s="10">
        <f t="shared" si="441"/>
        <v>150</v>
      </c>
      <c r="F690" s="10">
        <f t="shared" ca="1" si="445"/>
        <v>703</v>
      </c>
      <c r="G690" s="10" t="str">
        <f t="shared" ca="1" si="446"/>
        <v>GED</v>
      </c>
      <c r="H690" s="10">
        <f t="shared" ca="1" si="452"/>
        <v>0</v>
      </c>
      <c r="I690" s="10" t="str">
        <f t="shared" ca="1" si="447"/>
        <v>GED</v>
      </c>
      <c r="J690" s="10" t="str">
        <f t="shared" ca="1" si="448"/>
        <v>Tuesday2:30-04:000</v>
      </c>
      <c r="K690" s="10" t="str">
        <f t="shared" ca="1" si="449"/>
        <v>Tuesday2:30-04:00GED</v>
      </c>
      <c r="L690" s="14">
        <f t="shared" ca="1" si="424"/>
        <v>23</v>
      </c>
      <c r="M690" s="19" t="str">
        <f t="shared" ca="1" si="450"/>
        <v>ED</v>
      </c>
      <c r="N690" s="19"/>
      <c r="O690" s="19" t="str">
        <f t="shared" ca="1" si="451"/>
        <v>GED
703 --- 0</v>
      </c>
    </row>
    <row r="691" spans="1:15" x14ac:dyDescent="0.2">
      <c r="A691" s="10">
        <v>681</v>
      </c>
      <c r="B691" s="10" t="s">
        <v>14</v>
      </c>
      <c r="C691" s="10" t="str">
        <f t="shared" si="444"/>
        <v>2:30-04:00</v>
      </c>
      <c r="D691" s="10" t="s">
        <v>61</v>
      </c>
      <c r="E691" s="10">
        <f t="shared" si="441"/>
        <v>151</v>
      </c>
      <c r="F691" s="10">
        <f t="shared" ca="1" si="445"/>
        <v>704</v>
      </c>
      <c r="G691" s="10" t="str">
        <f t="shared" ca="1" si="446"/>
        <v>TE323(L3T2)B</v>
      </c>
      <c r="H691" s="10" t="str">
        <f t="shared" ca="1" si="452"/>
        <v>Faysal</v>
      </c>
      <c r="I691" s="10" t="str">
        <f t="shared" ca="1" si="447"/>
        <v>(L3T2)B</v>
      </c>
      <c r="J691" s="10" t="str">
        <f t="shared" ca="1" si="448"/>
        <v>Tuesday2:30-04:00Faysal</v>
      </c>
      <c r="K691" s="10" t="str">
        <f t="shared" ca="1" si="449"/>
        <v>Tuesday2:30-04:00(L3T2)B</v>
      </c>
      <c r="L691" s="14">
        <f t="shared" ca="1" si="424"/>
        <v>1</v>
      </c>
      <c r="M691" s="19" t="str">
        <f t="shared" ca="1" si="450"/>
        <v>L3T2</v>
      </c>
      <c r="N691" s="19"/>
      <c r="O691" s="19" t="str">
        <f t="shared" ca="1" si="451"/>
        <v>TE323(L3T2)B
704 --- Faysal</v>
      </c>
    </row>
    <row r="692" spans="1:15" x14ac:dyDescent="0.2">
      <c r="A692" s="10">
        <v>682</v>
      </c>
      <c r="B692" s="10" t="s">
        <v>14</v>
      </c>
      <c r="C692" s="10" t="str">
        <f t="shared" si="444"/>
        <v>2:30-04:00</v>
      </c>
      <c r="D692" s="10" t="s">
        <v>61</v>
      </c>
      <c r="E692" s="10">
        <f t="shared" si="441"/>
        <v>152</v>
      </c>
      <c r="F692" s="10">
        <f t="shared" ca="1" si="445"/>
        <v>705</v>
      </c>
      <c r="G692" s="10" t="str">
        <f t="shared" ca="1" si="446"/>
        <v>TE311(L3T1)A</v>
      </c>
      <c r="H692" s="10" t="str">
        <f t="shared" ca="1" si="452"/>
        <v>SM</v>
      </c>
      <c r="I692" s="10" t="str">
        <f t="shared" ca="1" si="447"/>
        <v>(L3T1)A</v>
      </c>
      <c r="J692" s="10" t="str">
        <f t="shared" ca="1" si="448"/>
        <v>Tuesday2:30-04:00SM</v>
      </c>
      <c r="K692" s="10" t="str">
        <f t="shared" ca="1" si="449"/>
        <v>Tuesday2:30-04:00(L3T1)A</v>
      </c>
      <c r="L692" s="14">
        <f t="shared" ca="1" si="424"/>
        <v>1</v>
      </c>
      <c r="M692" s="19" t="str">
        <f t="shared" ca="1" si="450"/>
        <v>L3T1</v>
      </c>
      <c r="N692" s="19"/>
      <c r="O692" s="19" t="str">
        <f t="shared" ca="1" si="451"/>
        <v>TE311(L3T1)A
705 --- SM</v>
      </c>
    </row>
    <row r="693" spans="1:15" x14ac:dyDescent="0.2">
      <c r="A693" s="10">
        <v>683</v>
      </c>
      <c r="B693" s="10" t="s">
        <v>14</v>
      </c>
      <c r="C693" s="10" t="str">
        <f t="shared" si="444"/>
        <v>2:30-04:00</v>
      </c>
      <c r="D693" s="10" t="s">
        <v>61</v>
      </c>
      <c r="E693" s="10">
        <f t="shared" si="441"/>
        <v>153</v>
      </c>
      <c r="F693" s="10">
        <f t="shared" ca="1" si="445"/>
        <v>711</v>
      </c>
      <c r="G693" s="10" t="str">
        <f t="shared" ca="1" si="446"/>
        <v>TE4110(L4T1)B</v>
      </c>
      <c r="H693" s="10" t="str">
        <f ca="1">INDIRECT(CONCATENATE("Sheet1!",CHAR(CODE(D693)+2),E693),1)</f>
        <v>SMR</v>
      </c>
      <c r="I693" s="10" t="str">
        <f t="shared" ca="1" si="447"/>
        <v>(L4T1)B</v>
      </c>
      <c r="J693" s="10" t="str">
        <f t="shared" ca="1" si="448"/>
        <v>Tuesday2:30-04:00SMR</v>
      </c>
      <c r="K693" s="10" t="str">
        <f t="shared" ca="1" si="449"/>
        <v>Tuesday2:30-04:00(L4T1)B</v>
      </c>
      <c r="L693" s="14">
        <f t="shared" ca="1" si="424"/>
        <v>1</v>
      </c>
      <c r="M693" s="19" t="str">
        <f t="shared" ca="1" si="450"/>
        <v>L4T1</v>
      </c>
      <c r="N693" s="19"/>
      <c r="O693" s="19" t="str">
        <f t="shared" ca="1" si="451"/>
        <v>TE4110(L4T1)B
711 --- SMR</v>
      </c>
    </row>
    <row r="694" spans="1:15" x14ac:dyDescent="0.2">
      <c r="A694" s="10">
        <v>684</v>
      </c>
      <c r="B694" s="10" t="s">
        <v>14</v>
      </c>
      <c r="C694" s="10" t="str">
        <f t="shared" si="444"/>
        <v>2:30-04:00</v>
      </c>
      <c r="D694" s="10" t="s">
        <v>61</v>
      </c>
      <c r="E694" s="10">
        <f t="shared" si="441"/>
        <v>154</v>
      </c>
      <c r="F694" s="10">
        <f t="shared" ca="1" si="445"/>
        <v>712</v>
      </c>
      <c r="G694" s="10" t="str">
        <f t="shared" ca="1" si="446"/>
        <v>TE211(L2T1)B</v>
      </c>
      <c r="H694" s="10" t="str">
        <f ca="1">INDIRECT(CONCATENATE("Sheet1!",CHAR(CODE(D694)+5),E694),1)</f>
        <v>NRD</v>
      </c>
      <c r="I694" s="10" t="str">
        <f t="shared" ca="1" si="447"/>
        <v>(L2T1)B</v>
      </c>
      <c r="J694" s="10" t="str">
        <f t="shared" ca="1" si="448"/>
        <v>Tuesday2:30-04:00NRD</v>
      </c>
      <c r="K694" s="10" t="str">
        <f t="shared" ca="1" si="449"/>
        <v>Tuesday2:30-04:00(L2T1)B</v>
      </c>
      <c r="L694" s="14">
        <f t="shared" ca="1" si="424"/>
        <v>1</v>
      </c>
      <c r="M694" s="19" t="str">
        <f t="shared" ca="1" si="450"/>
        <v>L2T1</v>
      </c>
      <c r="N694" s="19"/>
      <c r="O694" s="19" t="str">
        <f t="shared" ca="1" si="451"/>
        <v>TE211(L2T1)B
712 --- NRD</v>
      </c>
    </row>
    <row r="695" spans="1:15" x14ac:dyDescent="0.2">
      <c r="A695" s="10">
        <v>685</v>
      </c>
      <c r="B695" s="10" t="s">
        <v>14</v>
      </c>
      <c r="C695" s="10" t="str">
        <f t="shared" si="444"/>
        <v>2:30-04:00</v>
      </c>
      <c r="D695" s="10" t="s">
        <v>61</v>
      </c>
      <c r="E695" s="10">
        <f t="shared" si="441"/>
        <v>155</v>
      </c>
      <c r="F695" s="10" t="str">
        <f t="shared" ca="1" si="445"/>
        <v>402L</v>
      </c>
      <c r="G695" s="10" t="str">
        <f t="shared" ca="1" si="446"/>
        <v>TE221(L2T2)C</v>
      </c>
      <c r="H695" s="10">
        <f ca="1">INDIRECT(CONCATENATE("Sheet1!",CHAR(CODE(D695)+5),E695),1)</f>
        <v>0</v>
      </c>
      <c r="I695" s="10" t="str">
        <f t="shared" ca="1" si="447"/>
        <v>(L2T2)C</v>
      </c>
      <c r="J695" s="10" t="str">
        <f t="shared" ca="1" si="448"/>
        <v>Tuesday2:30-04:000</v>
      </c>
      <c r="K695" s="10" t="str">
        <f t="shared" ca="1" si="449"/>
        <v>Tuesday2:30-04:00(L2T2)C</v>
      </c>
      <c r="L695" s="14">
        <f t="shared" ca="1" si="424"/>
        <v>23</v>
      </c>
      <c r="M695" s="19" t="str">
        <f t="shared" ca="1" si="450"/>
        <v>L2T2</v>
      </c>
      <c r="N695" s="19"/>
      <c r="O695" s="19" t="str">
        <f t="shared" ca="1" si="451"/>
        <v>TE221(L2T2)C
402L --- 0</v>
      </c>
    </row>
    <row r="696" spans="1:15" x14ac:dyDescent="0.2">
      <c r="A696" s="10">
        <v>686</v>
      </c>
      <c r="B696" s="10" t="s">
        <v>14</v>
      </c>
      <c r="C696" s="10" t="str">
        <f t="shared" si="444"/>
        <v>2:30-04:00</v>
      </c>
      <c r="D696" s="10" t="s">
        <v>61</v>
      </c>
      <c r="E696" s="10">
        <f t="shared" si="441"/>
        <v>156</v>
      </c>
      <c r="F696" s="10" t="str">
        <f t="shared" ca="1" si="445"/>
        <v>403L</v>
      </c>
      <c r="G696" s="10" t="str">
        <f t="shared" ca="1" si="446"/>
        <v>TE317(L3T1)B</v>
      </c>
      <c r="H696" s="10" t="str">
        <f ca="1">INDIRECT(CONCATENATE("Sheet1!",CHAR(CODE(D696)+2),E696),1)</f>
        <v>MRR</v>
      </c>
      <c r="I696" s="10" t="str">
        <f t="shared" ca="1" si="447"/>
        <v>(L3T1)B</v>
      </c>
      <c r="J696" s="10" t="str">
        <f t="shared" ca="1" si="448"/>
        <v>Tuesday2:30-04:00MRR</v>
      </c>
      <c r="K696" s="10" t="str">
        <f t="shared" ca="1" si="449"/>
        <v>Tuesday2:30-04:00(L3T1)B</v>
      </c>
      <c r="L696" s="14">
        <f t="shared" ca="1" si="424"/>
        <v>2</v>
      </c>
      <c r="M696" s="19" t="str">
        <f t="shared" ca="1" si="450"/>
        <v>L3T1</v>
      </c>
      <c r="N696" s="19"/>
      <c r="O696" s="19" t="str">
        <f t="shared" ca="1" si="451"/>
        <v>TE317(L3T1)B
403L --- MRR</v>
      </c>
    </row>
    <row r="697" spans="1:15" x14ac:dyDescent="0.2">
      <c r="A697" s="10">
        <v>687</v>
      </c>
      <c r="B697" s="10" t="s">
        <v>14</v>
      </c>
      <c r="C697" s="10" t="str">
        <f t="shared" si="444"/>
        <v>2:30-04:00</v>
      </c>
      <c r="D697" s="10" t="s">
        <v>61</v>
      </c>
      <c r="E697" s="10">
        <f t="shared" si="441"/>
        <v>157</v>
      </c>
      <c r="F697" s="10">
        <f t="shared" ca="1" si="445"/>
        <v>0</v>
      </c>
      <c r="G697" s="10">
        <f t="shared" ca="1" si="446"/>
        <v>0</v>
      </c>
      <c r="H697" s="10">
        <f ca="1">INDIRECT(CONCATENATE("Sheet1!",CHAR(CODE(D697)+5),E697),1)</f>
        <v>0</v>
      </c>
      <c r="I697" s="10">
        <f t="shared" ca="1" si="447"/>
        <v>0</v>
      </c>
      <c r="J697" s="10" t="str">
        <f t="shared" ca="1" si="448"/>
        <v>Tuesday2:30-04:000</v>
      </c>
      <c r="K697" s="10" t="str">
        <f t="shared" ca="1" si="449"/>
        <v>Tuesday2:30-04:000</v>
      </c>
      <c r="L697" s="14">
        <f t="shared" ca="1" si="424"/>
        <v>23</v>
      </c>
      <c r="M697" s="19" t="str">
        <f t="shared" ca="1" si="450"/>
        <v/>
      </c>
      <c r="N697" s="19"/>
      <c r="O697" s="19" t="str">
        <f t="shared" ca="1" si="451"/>
        <v>0
0 --- 0</v>
      </c>
    </row>
    <row r="698" spans="1:15" x14ac:dyDescent="0.2">
      <c r="A698" s="10">
        <v>688</v>
      </c>
      <c r="B698" s="10" t="s">
        <v>14</v>
      </c>
      <c r="C698" s="10" t="str">
        <f t="shared" si="444"/>
        <v>2:30-04:00</v>
      </c>
      <c r="D698" s="10" t="s">
        <v>61</v>
      </c>
      <c r="E698" s="10">
        <f t="shared" si="441"/>
        <v>158</v>
      </c>
      <c r="F698" s="10" t="str">
        <f t="shared" ca="1" si="445"/>
        <v>L-Yarn1</v>
      </c>
      <c r="G698" s="10">
        <f t="shared" ca="1" si="446"/>
        <v>0</v>
      </c>
      <c r="H698" s="10">
        <f ca="1">INDIRECT(CONCATENATE("Sheet1!",CHAR(CODE(D698)+5),E698),1)</f>
        <v>0</v>
      </c>
      <c r="I698" s="10">
        <f t="shared" ca="1" si="447"/>
        <v>0</v>
      </c>
      <c r="J698" s="10" t="str">
        <f t="shared" ca="1" si="448"/>
        <v>Tuesday2:30-04:000</v>
      </c>
      <c r="K698" s="10" t="str">
        <f t="shared" ca="1" si="449"/>
        <v>Tuesday2:30-04:000</v>
      </c>
      <c r="L698" s="14">
        <f t="shared" ca="1" si="424"/>
        <v>23</v>
      </c>
      <c r="M698" s="19" t="str">
        <f t="shared" ca="1" si="450"/>
        <v/>
      </c>
      <c r="N698" s="19"/>
      <c r="O698" s="19" t="str">
        <f t="shared" ca="1" si="451"/>
        <v>0
L-Yarn1 --- 0</v>
      </c>
    </row>
    <row r="699" spans="1:15" x14ac:dyDescent="0.2">
      <c r="A699" s="10">
        <v>689</v>
      </c>
      <c r="B699" s="10" t="s">
        <v>14</v>
      </c>
      <c r="C699" s="10" t="str">
        <f t="shared" ref="C699:C712" si="453">LOOKUP(D699,$L$1:$L$6,$K$1:$K$6)</f>
        <v>2:30-04:00</v>
      </c>
      <c r="D699" s="10" t="s">
        <v>61</v>
      </c>
      <c r="E699" s="10">
        <f t="shared" si="441"/>
        <v>159</v>
      </c>
      <c r="F699" s="10" t="str">
        <f ca="1">INDIRECT(CONCATENATE("Sheet1!",CHAR(CODE(D699)),E699),1)</f>
        <v>L-Yarn2</v>
      </c>
      <c r="G699" s="10">
        <f ca="1">INDIRECT(CONCATENATE("Sheet1!",CHAR(CODE(D699)+1),E699),1)</f>
        <v>0</v>
      </c>
      <c r="H699" s="10">
        <f ca="1">INDIRECT(CONCATENATE("Sheet1!",CHAR(CODE(D699)+2),E699),1)</f>
        <v>0</v>
      </c>
      <c r="I699" s="10">
        <f t="shared" ref="I699:I712" ca="1" si="454">IFERROR(MID(G699,SEARCH("(",G699,1),12),G699)</f>
        <v>0</v>
      </c>
      <c r="J699" s="10" t="str">
        <f t="shared" ref="J699:J712" ca="1" si="455">CONCATENATE(B699,C699,H699)</f>
        <v>Tuesday2:30-04:000</v>
      </c>
      <c r="K699" s="10" t="str">
        <f t="shared" ref="K699:K712" ca="1" si="456">CONCATENATE(B699,C699,I699)</f>
        <v>Tuesday2:30-04:000</v>
      </c>
      <c r="L699" s="14">
        <f t="shared" ca="1" si="424"/>
        <v>23</v>
      </c>
      <c r="M699" s="19" t="str">
        <f t="shared" ref="M699:M712" ca="1" si="457">IFERROR(MID(I699,2,4),I699)</f>
        <v/>
      </c>
      <c r="N699" s="19"/>
      <c r="O699" s="19" t="str">
        <f t="shared" ref="O699:O712" ca="1" si="458">CONCATENATE(G699,CHAR(10),F699," --- ",H699)</f>
        <v>0
L-Yarn2 --- 0</v>
      </c>
    </row>
    <row r="700" spans="1:15" x14ac:dyDescent="0.2">
      <c r="A700" s="10">
        <v>690</v>
      </c>
      <c r="B700" s="10" t="s">
        <v>14</v>
      </c>
      <c r="C700" s="10" t="str">
        <f t="shared" si="453"/>
        <v>2:30-04:00</v>
      </c>
      <c r="D700" s="10" t="s">
        <v>61</v>
      </c>
      <c r="E700" s="10">
        <f t="shared" si="441"/>
        <v>160</v>
      </c>
      <c r="F700" s="10" t="str">
        <f ca="1">INDIRECT(CONCATENATE("Sheet1!",CHAR(CODE(D700)),E700),1)</f>
        <v>L-COL</v>
      </c>
      <c r="G700" s="10">
        <f ca="1">INDIRECT(CONCATENATE("Sheet1!",CHAR(CODE(D700)+1),E700),1)</f>
        <v>0</v>
      </c>
      <c r="H700" s="10">
        <f ca="1">INDIRECT(CONCATENATE("Sheet1!",CHAR(CODE(D700)+5),E700),1)</f>
        <v>0</v>
      </c>
      <c r="I700" s="10">
        <f t="shared" ca="1" si="454"/>
        <v>0</v>
      </c>
      <c r="J700" s="10" t="str">
        <f t="shared" ca="1" si="455"/>
        <v>Tuesday2:30-04:000</v>
      </c>
      <c r="K700" s="10" t="str">
        <f t="shared" ca="1" si="456"/>
        <v>Tuesday2:30-04:000</v>
      </c>
      <c r="L700" s="14">
        <f t="shared" ca="1" si="424"/>
        <v>23</v>
      </c>
      <c r="M700" s="19" t="str">
        <f t="shared" ca="1" si="457"/>
        <v/>
      </c>
      <c r="N700" s="19"/>
      <c r="O700" s="19" t="str">
        <f t="shared" ca="1" si="458"/>
        <v>0
L-COL --- 0</v>
      </c>
    </row>
    <row r="701" spans="1:15" x14ac:dyDescent="0.2">
      <c r="A701" s="10">
        <v>691</v>
      </c>
      <c r="B701" s="10" t="s">
        <v>14</v>
      </c>
      <c r="C701" s="10" t="str">
        <f t="shared" si="453"/>
        <v>04:00-05:30</v>
      </c>
      <c r="D701" s="10" t="s">
        <v>62</v>
      </c>
      <c r="E701" s="10">
        <f>E671</f>
        <v>131</v>
      </c>
      <c r="F701" s="10" t="str">
        <f ca="1">INDIRECT(CONCATENATE("Sheet1!",CHAR(CODE(D701)-3),E701),1)</f>
        <v>L-QC2
708</v>
      </c>
      <c r="G701" s="10">
        <f ca="1">INDIRECT(CONCATENATE("Sheet1!",CHAR(CODE(D701)-2),E701),1)</f>
        <v>0</v>
      </c>
      <c r="H701" s="10">
        <f ca="1">INDIRECT(CONCATENATE("Sheet1!",CHAR(CODE(D701)+2),E701),1)</f>
        <v>0</v>
      </c>
      <c r="I701" s="10">
        <f t="shared" ca="1" si="454"/>
        <v>0</v>
      </c>
      <c r="J701" s="10" t="str">
        <f t="shared" ca="1" si="455"/>
        <v>Tuesday04:00-05:300</v>
      </c>
      <c r="K701" s="10" t="str">
        <f t="shared" ca="1" si="456"/>
        <v>Tuesday04:00-05:300</v>
      </c>
      <c r="L701" s="14">
        <f t="shared" ca="1" si="424"/>
        <v>25</v>
      </c>
      <c r="M701" s="19" t="str">
        <f t="shared" ca="1" si="457"/>
        <v/>
      </c>
      <c r="N701" s="19"/>
      <c r="O701" s="19" t="str">
        <f t="shared" ca="1" si="458"/>
        <v>0
L-QC2
708 --- 0</v>
      </c>
    </row>
    <row r="702" spans="1:15" x14ac:dyDescent="0.2">
      <c r="A702" s="10">
        <v>692</v>
      </c>
      <c r="B702" s="10" t="s">
        <v>14</v>
      </c>
      <c r="C702" s="10" t="str">
        <f t="shared" si="453"/>
        <v>04:00-05:30</v>
      </c>
      <c r="D702" s="10" t="s">
        <v>62</v>
      </c>
      <c r="E702" s="10">
        <f t="shared" ref="E702:E730" si="459">E701+1</f>
        <v>132</v>
      </c>
      <c r="F702" s="10">
        <f t="shared" ref="F702:F712" ca="1" si="460">INDIRECT(CONCATENATE("Sheet1!",CHAR(CODE(D702)),E702),1)</f>
        <v>0</v>
      </c>
      <c r="G702" s="10">
        <f t="shared" ref="G702:G712" ca="1" si="461">INDIRECT(CONCATENATE("Sheet1!",CHAR(CODE(D702)+1),E702),1)</f>
        <v>0</v>
      </c>
      <c r="H702" s="10">
        <f ca="1">INDIRECT(CONCATENATE("Sheet1!",CHAR(CODE(D702)+2),E702),1)</f>
        <v>0</v>
      </c>
      <c r="I702" s="10">
        <f t="shared" ca="1" si="454"/>
        <v>0</v>
      </c>
      <c r="J702" s="10" t="str">
        <f t="shared" ca="1" si="455"/>
        <v>Tuesday04:00-05:300</v>
      </c>
      <c r="K702" s="10" t="str">
        <f t="shared" ca="1" si="456"/>
        <v>Tuesday04:00-05:300</v>
      </c>
      <c r="L702" s="14">
        <f t="shared" ca="1" si="424"/>
        <v>25</v>
      </c>
      <c r="M702" s="19" t="str">
        <f t="shared" ca="1" si="457"/>
        <v/>
      </c>
      <c r="N702" s="19"/>
      <c r="O702" s="19" t="str">
        <f t="shared" ca="1" si="458"/>
        <v>0
0 --- 0</v>
      </c>
    </row>
    <row r="703" spans="1:15" x14ac:dyDescent="0.2">
      <c r="A703" s="10">
        <v>693</v>
      </c>
      <c r="B703" s="10" t="s">
        <v>14</v>
      </c>
      <c r="C703" s="10" t="str">
        <f t="shared" si="453"/>
        <v>04:00-05:30</v>
      </c>
      <c r="D703" s="10" t="s">
        <v>62</v>
      </c>
      <c r="E703" s="10">
        <f t="shared" si="459"/>
        <v>133</v>
      </c>
      <c r="F703" s="10">
        <f t="shared" ca="1" si="460"/>
        <v>0</v>
      </c>
      <c r="G703" s="10">
        <f t="shared" ca="1" si="461"/>
        <v>0</v>
      </c>
      <c r="H703" s="10">
        <f ca="1">INDIRECT(CONCATENATE("Sheet1!",CHAR(CODE(D703)+2),E703),1)</f>
        <v>0</v>
      </c>
      <c r="I703" s="10">
        <f t="shared" ca="1" si="454"/>
        <v>0</v>
      </c>
      <c r="J703" s="10" t="str">
        <f t="shared" ca="1" si="455"/>
        <v>Tuesday04:00-05:300</v>
      </c>
      <c r="K703" s="10" t="str">
        <f t="shared" ca="1" si="456"/>
        <v>Tuesday04:00-05:300</v>
      </c>
      <c r="L703" s="14">
        <f t="shared" ca="1" si="424"/>
        <v>25</v>
      </c>
      <c r="M703" s="19" t="str">
        <f t="shared" ca="1" si="457"/>
        <v/>
      </c>
      <c r="N703" s="19"/>
      <c r="O703" s="19" t="str">
        <f t="shared" ca="1" si="458"/>
        <v>0
0 --- 0</v>
      </c>
    </row>
    <row r="704" spans="1:15" x14ac:dyDescent="0.2">
      <c r="A704" s="10">
        <v>694</v>
      </c>
      <c r="B704" s="10" t="s">
        <v>14</v>
      </c>
      <c r="C704" s="10" t="str">
        <f t="shared" si="453"/>
        <v>04:00-05:30</v>
      </c>
      <c r="D704" s="10" t="s">
        <v>62</v>
      </c>
      <c r="E704" s="10">
        <f t="shared" si="459"/>
        <v>134</v>
      </c>
      <c r="F704" s="10">
        <f t="shared" ca="1" si="460"/>
        <v>0</v>
      </c>
      <c r="G704" s="10">
        <f t="shared" ca="1" si="461"/>
        <v>0</v>
      </c>
      <c r="H704" s="10">
        <f ca="1">INDIRECT(CONCATENATE("Sheet1!",CHAR(CODE(D704)+2),E704),1)</f>
        <v>0</v>
      </c>
      <c r="I704" s="10">
        <f t="shared" ca="1" si="454"/>
        <v>0</v>
      </c>
      <c r="J704" s="10" t="str">
        <f t="shared" ca="1" si="455"/>
        <v>Tuesday04:00-05:300</v>
      </c>
      <c r="K704" s="10" t="str">
        <f t="shared" ca="1" si="456"/>
        <v>Tuesday04:00-05:300</v>
      </c>
      <c r="L704" s="14">
        <f t="shared" ca="1" si="424"/>
        <v>25</v>
      </c>
      <c r="M704" s="19" t="str">
        <f t="shared" ca="1" si="457"/>
        <v/>
      </c>
      <c r="N704" s="19"/>
      <c r="O704" s="19" t="str">
        <f t="shared" ca="1" si="458"/>
        <v>0
0 --- 0</v>
      </c>
    </row>
    <row r="705" spans="1:15" x14ac:dyDescent="0.2">
      <c r="A705" s="10">
        <v>695</v>
      </c>
      <c r="B705" s="10" t="s">
        <v>14</v>
      </c>
      <c r="C705" s="10" t="str">
        <f t="shared" si="453"/>
        <v>04:00-05:30</v>
      </c>
      <c r="D705" s="10" t="s">
        <v>62</v>
      </c>
      <c r="E705" s="10">
        <f t="shared" si="459"/>
        <v>135</v>
      </c>
      <c r="F705" s="10">
        <f t="shared" ca="1" si="460"/>
        <v>0</v>
      </c>
      <c r="G705" s="10">
        <f t="shared" ca="1" si="461"/>
        <v>0</v>
      </c>
      <c r="H705" s="10">
        <f ca="1">INDIRECT(CONCATENATE("Sheet1!",CHAR(CODE(D705)+2),E705),1)</f>
        <v>0</v>
      </c>
      <c r="I705" s="10">
        <f t="shared" ca="1" si="454"/>
        <v>0</v>
      </c>
      <c r="J705" s="10" t="str">
        <f t="shared" ca="1" si="455"/>
        <v>Tuesday04:00-05:300</v>
      </c>
      <c r="K705" s="10" t="str">
        <f t="shared" ca="1" si="456"/>
        <v>Tuesday04:00-05:300</v>
      </c>
      <c r="L705" s="14">
        <f t="shared" ca="1" si="424"/>
        <v>25</v>
      </c>
      <c r="M705" s="19" t="str">
        <f t="shared" ca="1" si="457"/>
        <v/>
      </c>
      <c r="N705" s="19"/>
      <c r="O705" s="19" t="str">
        <f t="shared" ca="1" si="458"/>
        <v>0
0 --- 0</v>
      </c>
    </row>
    <row r="706" spans="1:15" x14ac:dyDescent="0.2">
      <c r="A706" s="10">
        <v>696</v>
      </c>
      <c r="B706" s="10" t="s">
        <v>14</v>
      </c>
      <c r="C706" s="10" t="str">
        <f t="shared" si="453"/>
        <v>04:00-05:30</v>
      </c>
      <c r="D706" s="10" t="s">
        <v>62</v>
      </c>
      <c r="E706" s="10">
        <f t="shared" si="459"/>
        <v>136</v>
      </c>
      <c r="F706" s="10">
        <f t="shared" ca="1" si="460"/>
        <v>0</v>
      </c>
      <c r="G706" s="10">
        <f t="shared" ca="1" si="461"/>
        <v>0</v>
      </c>
      <c r="H706" s="10">
        <f t="shared" ref="H706:H712" ca="1" si="462">INDIRECT(CONCATENATE("Sheet1!",CHAR(CODE(D706)+2),E706),1)</f>
        <v>0</v>
      </c>
      <c r="I706" s="10">
        <f t="shared" ca="1" si="454"/>
        <v>0</v>
      </c>
      <c r="J706" s="10" t="str">
        <f t="shared" ca="1" si="455"/>
        <v>Tuesday04:00-05:300</v>
      </c>
      <c r="K706" s="10" t="str">
        <f t="shared" ca="1" si="456"/>
        <v>Tuesday04:00-05:300</v>
      </c>
      <c r="L706" s="14">
        <f t="shared" ca="1" si="424"/>
        <v>25</v>
      </c>
      <c r="M706" s="19" t="str">
        <f t="shared" ca="1" si="457"/>
        <v/>
      </c>
      <c r="N706" s="19"/>
      <c r="O706" s="19" t="str">
        <f t="shared" ca="1" si="458"/>
        <v>0
0 --- 0</v>
      </c>
    </row>
    <row r="707" spans="1:15" x14ac:dyDescent="0.2">
      <c r="A707" s="10">
        <v>697</v>
      </c>
      <c r="B707" s="10" t="s">
        <v>14</v>
      </c>
      <c r="C707" s="10" t="str">
        <f t="shared" si="453"/>
        <v>04:00-05:30</v>
      </c>
      <c r="D707" s="10" t="s">
        <v>62</v>
      </c>
      <c r="E707" s="10">
        <f t="shared" si="459"/>
        <v>137</v>
      </c>
      <c r="F707" s="10">
        <f t="shared" ca="1" si="460"/>
        <v>0</v>
      </c>
      <c r="G707" s="10">
        <f t="shared" ca="1" si="461"/>
        <v>0</v>
      </c>
      <c r="H707" s="10">
        <f t="shared" ca="1" si="462"/>
        <v>0</v>
      </c>
      <c r="I707" s="10">
        <f t="shared" ca="1" si="454"/>
        <v>0</v>
      </c>
      <c r="J707" s="10" t="str">
        <f t="shared" ca="1" si="455"/>
        <v>Tuesday04:00-05:300</v>
      </c>
      <c r="K707" s="10" t="str">
        <f t="shared" ca="1" si="456"/>
        <v>Tuesday04:00-05:300</v>
      </c>
      <c r="L707" s="14">
        <f t="shared" ca="1" si="424"/>
        <v>25</v>
      </c>
      <c r="M707" s="19" t="str">
        <f t="shared" ca="1" si="457"/>
        <v/>
      </c>
      <c r="N707" s="19"/>
      <c r="O707" s="19" t="str">
        <f t="shared" ca="1" si="458"/>
        <v>0
0 --- 0</v>
      </c>
    </row>
    <row r="708" spans="1:15" x14ac:dyDescent="0.2">
      <c r="A708" s="10">
        <v>698</v>
      </c>
      <c r="B708" s="10" t="s">
        <v>14</v>
      </c>
      <c r="C708" s="10" t="str">
        <f t="shared" si="453"/>
        <v>04:00-05:30</v>
      </c>
      <c r="D708" s="10" t="s">
        <v>62</v>
      </c>
      <c r="E708" s="10">
        <f t="shared" si="459"/>
        <v>138</v>
      </c>
      <c r="F708" s="10">
        <f t="shared" ca="1" si="460"/>
        <v>0</v>
      </c>
      <c r="G708" s="10">
        <f t="shared" ca="1" si="461"/>
        <v>0</v>
      </c>
      <c r="H708" s="10">
        <f t="shared" ca="1" si="462"/>
        <v>0</v>
      </c>
      <c r="I708" s="10">
        <f t="shared" ca="1" si="454"/>
        <v>0</v>
      </c>
      <c r="J708" s="10" t="str">
        <f t="shared" ca="1" si="455"/>
        <v>Tuesday04:00-05:300</v>
      </c>
      <c r="K708" s="10" t="str">
        <f t="shared" ca="1" si="456"/>
        <v>Tuesday04:00-05:300</v>
      </c>
      <c r="L708" s="14">
        <f t="shared" ca="1" si="424"/>
        <v>25</v>
      </c>
      <c r="M708" s="19" t="str">
        <f t="shared" ca="1" si="457"/>
        <v/>
      </c>
      <c r="N708" s="19"/>
      <c r="O708" s="19" t="str">
        <f t="shared" ca="1" si="458"/>
        <v>0
0 --- 0</v>
      </c>
    </row>
    <row r="709" spans="1:15" x14ac:dyDescent="0.2">
      <c r="A709" s="10">
        <v>699</v>
      </c>
      <c r="B709" s="10" t="s">
        <v>14</v>
      </c>
      <c r="C709" s="10" t="str">
        <f t="shared" si="453"/>
        <v>04:00-05:30</v>
      </c>
      <c r="D709" s="10" t="s">
        <v>62</v>
      </c>
      <c r="E709" s="10">
        <f t="shared" si="459"/>
        <v>139</v>
      </c>
      <c r="F709" s="10">
        <f t="shared" ca="1" si="460"/>
        <v>0</v>
      </c>
      <c r="G709" s="10">
        <f t="shared" ca="1" si="461"/>
        <v>0</v>
      </c>
      <c r="H709" s="10">
        <f t="shared" ca="1" si="462"/>
        <v>0</v>
      </c>
      <c r="I709" s="10">
        <f t="shared" ca="1" si="454"/>
        <v>0</v>
      </c>
      <c r="J709" s="10" t="str">
        <f t="shared" ca="1" si="455"/>
        <v>Tuesday04:00-05:300</v>
      </c>
      <c r="K709" s="10" t="str">
        <f t="shared" ca="1" si="456"/>
        <v>Tuesday04:00-05:300</v>
      </c>
      <c r="L709" s="14">
        <f t="shared" ca="1" si="424"/>
        <v>25</v>
      </c>
      <c r="M709" s="19" t="str">
        <f t="shared" ca="1" si="457"/>
        <v/>
      </c>
      <c r="N709" s="19"/>
      <c r="O709" s="19" t="str">
        <f t="shared" ca="1" si="458"/>
        <v>0
0 --- 0</v>
      </c>
    </row>
    <row r="710" spans="1:15" x14ac:dyDescent="0.2">
      <c r="A710" s="10">
        <v>700</v>
      </c>
      <c r="B710" s="10" t="s">
        <v>14</v>
      </c>
      <c r="C710" s="10" t="str">
        <f t="shared" si="453"/>
        <v>04:00-05:30</v>
      </c>
      <c r="D710" s="10" t="s">
        <v>62</v>
      </c>
      <c r="E710" s="10">
        <f t="shared" si="459"/>
        <v>140</v>
      </c>
      <c r="F710" s="10">
        <f t="shared" ca="1" si="460"/>
        <v>0</v>
      </c>
      <c r="G710" s="10">
        <f t="shared" ca="1" si="461"/>
        <v>0</v>
      </c>
      <c r="H710" s="10">
        <f t="shared" ca="1" si="462"/>
        <v>0</v>
      </c>
      <c r="I710" s="10">
        <f t="shared" ca="1" si="454"/>
        <v>0</v>
      </c>
      <c r="J710" s="10" t="str">
        <f t="shared" ca="1" si="455"/>
        <v>Tuesday04:00-05:300</v>
      </c>
      <c r="K710" s="10" t="str">
        <f t="shared" ca="1" si="456"/>
        <v>Tuesday04:00-05:300</v>
      </c>
      <c r="L710" s="14">
        <f t="shared" ca="1" si="424"/>
        <v>25</v>
      </c>
      <c r="M710" s="19" t="str">
        <f t="shared" ca="1" si="457"/>
        <v/>
      </c>
      <c r="N710" s="19"/>
      <c r="O710" s="19" t="str">
        <f t="shared" ca="1" si="458"/>
        <v>0
0 --- 0</v>
      </c>
    </row>
    <row r="711" spans="1:15" x14ac:dyDescent="0.2">
      <c r="A711" s="10">
        <v>701</v>
      </c>
      <c r="B711" s="10" t="s">
        <v>14</v>
      </c>
      <c r="C711" s="10" t="str">
        <f t="shared" si="453"/>
        <v>04:00-05:30</v>
      </c>
      <c r="D711" s="10" t="s">
        <v>62</v>
      </c>
      <c r="E711" s="10">
        <f t="shared" si="459"/>
        <v>141</v>
      </c>
      <c r="F711" s="10">
        <f t="shared" ca="1" si="460"/>
        <v>0</v>
      </c>
      <c r="G711" s="10">
        <f t="shared" ca="1" si="461"/>
        <v>0</v>
      </c>
      <c r="H711" s="10">
        <f t="shared" ca="1" si="462"/>
        <v>0</v>
      </c>
      <c r="I711" s="10">
        <f t="shared" ca="1" si="454"/>
        <v>0</v>
      </c>
      <c r="J711" s="10" t="str">
        <f t="shared" ca="1" si="455"/>
        <v>Tuesday04:00-05:300</v>
      </c>
      <c r="K711" s="10" t="str">
        <f t="shared" ca="1" si="456"/>
        <v>Tuesday04:00-05:300</v>
      </c>
      <c r="L711" s="14">
        <f t="shared" ca="1" si="424"/>
        <v>25</v>
      </c>
      <c r="M711" s="19" t="str">
        <f t="shared" ca="1" si="457"/>
        <v/>
      </c>
      <c r="N711" s="19"/>
      <c r="O711" s="19" t="str">
        <f t="shared" ca="1" si="458"/>
        <v>0
0 --- 0</v>
      </c>
    </row>
    <row r="712" spans="1:15" x14ac:dyDescent="0.2">
      <c r="A712" s="10">
        <v>702</v>
      </c>
      <c r="B712" s="10" t="s">
        <v>14</v>
      </c>
      <c r="C712" s="10" t="str">
        <f t="shared" si="453"/>
        <v>04:00-05:30</v>
      </c>
      <c r="D712" s="10" t="s">
        <v>62</v>
      </c>
      <c r="E712" s="10">
        <f t="shared" si="459"/>
        <v>142</v>
      </c>
      <c r="F712" s="10">
        <f t="shared" ca="1" si="460"/>
        <v>0</v>
      </c>
      <c r="G712" s="10">
        <f t="shared" ca="1" si="461"/>
        <v>0</v>
      </c>
      <c r="H712" s="10">
        <f t="shared" ca="1" si="462"/>
        <v>0</v>
      </c>
      <c r="I712" s="10">
        <f t="shared" ca="1" si="454"/>
        <v>0</v>
      </c>
      <c r="J712" s="10" t="str">
        <f t="shared" ca="1" si="455"/>
        <v>Tuesday04:00-05:300</v>
      </c>
      <c r="K712" s="10" t="str">
        <f t="shared" ca="1" si="456"/>
        <v>Tuesday04:00-05:300</v>
      </c>
      <c r="L712" s="14">
        <f t="shared" ca="1" si="424"/>
        <v>25</v>
      </c>
      <c r="M712" s="19" t="str">
        <f t="shared" ca="1" si="457"/>
        <v/>
      </c>
      <c r="N712" s="19"/>
      <c r="O712" s="19" t="str">
        <f t="shared" ca="1" si="458"/>
        <v>0
0 --- 0</v>
      </c>
    </row>
    <row r="713" spans="1:15" x14ac:dyDescent="0.2">
      <c r="A713" s="10">
        <v>703</v>
      </c>
      <c r="B713" s="10" t="s">
        <v>14</v>
      </c>
      <c r="C713" s="10" t="str">
        <f t="shared" ref="C713:C730" si="463">LOOKUP(D713,$L$1:$L$6,$K$1:$K$6)</f>
        <v>04:00-05:30</v>
      </c>
      <c r="D713" s="10" t="s">
        <v>62</v>
      </c>
      <c r="E713" s="10">
        <f t="shared" si="459"/>
        <v>143</v>
      </c>
      <c r="F713" s="10">
        <f ca="1">INDIRECT(CONCATENATE("Sheet1!",CHAR(CODE(D713)),E713),1)</f>
        <v>0</v>
      </c>
      <c r="G713" s="10">
        <f ca="1">INDIRECT(CONCATENATE("Sheet1!",CHAR(CODE(D713)+1),E713),1)</f>
        <v>0</v>
      </c>
      <c r="H713" s="10">
        <f t="shared" ref="H713:H730" ca="1" si="464">INDIRECT(CONCATENATE("Sheet1!",CHAR(CODE(D713)+2),E713),1)</f>
        <v>0</v>
      </c>
      <c r="I713" s="10">
        <f t="shared" ref="I713:I730" ca="1" si="465">IFERROR(MID(G713,SEARCH("(",G713,1),12),G713)</f>
        <v>0</v>
      </c>
      <c r="J713" s="10" t="str">
        <f t="shared" ref="J713:J730" ca="1" si="466">CONCATENATE(B713,C713,H713)</f>
        <v>Tuesday04:00-05:300</v>
      </c>
      <c r="K713" s="10" t="str">
        <f t="shared" ref="K713:K730" ca="1" si="467">CONCATENATE(B713,C713,I713)</f>
        <v>Tuesday04:00-05:300</v>
      </c>
      <c r="L713" s="14">
        <f t="shared" ca="1" si="424"/>
        <v>25</v>
      </c>
      <c r="M713" s="19" t="str">
        <f t="shared" ref="M713:M730" ca="1" si="468">IFERROR(MID(I713,2,4),I713)</f>
        <v/>
      </c>
      <c r="N713" s="19"/>
      <c r="O713" s="19" t="str">
        <f t="shared" ref="O713:O730" ca="1" si="469">CONCATENATE(G713,CHAR(10),F713," --- ",H713)</f>
        <v>0
0 --- 0</v>
      </c>
    </row>
    <row r="714" spans="1:15" x14ac:dyDescent="0.2">
      <c r="A714" s="10">
        <v>704</v>
      </c>
      <c r="B714" s="10" t="s">
        <v>14</v>
      </c>
      <c r="C714" s="10" t="str">
        <f t="shared" si="463"/>
        <v>04:00-05:30</v>
      </c>
      <c r="D714" s="10" t="s">
        <v>62</v>
      </c>
      <c r="E714" s="10">
        <f t="shared" si="459"/>
        <v>144</v>
      </c>
      <c r="F714" s="10">
        <f ca="1">INDIRECT(CONCATENATE("Sheet1!",CHAR(CODE(D714)),E714),1)</f>
        <v>0</v>
      </c>
      <c r="G714" s="10">
        <f ca="1">INDIRECT(CONCATENATE("Sheet1!",CHAR(CODE(D714)+1),E714),1)</f>
        <v>0</v>
      </c>
      <c r="H714" s="10">
        <f t="shared" ca="1" si="464"/>
        <v>0</v>
      </c>
      <c r="I714" s="10">
        <f t="shared" ca="1" si="465"/>
        <v>0</v>
      </c>
      <c r="J714" s="10" t="str">
        <f t="shared" ca="1" si="466"/>
        <v>Tuesday04:00-05:300</v>
      </c>
      <c r="K714" s="10" t="str">
        <f t="shared" ca="1" si="467"/>
        <v>Tuesday04:00-05:300</v>
      </c>
      <c r="L714" s="14">
        <f t="shared" ca="1" si="424"/>
        <v>25</v>
      </c>
      <c r="M714" s="19" t="str">
        <f t="shared" ca="1" si="468"/>
        <v/>
      </c>
      <c r="N714" s="19"/>
      <c r="O714" s="19" t="str">
        <f t="shared" ca="1" si="469"/>
        <v>0
0 --- 0</v>
      </c>
    </row>
    <row r="715" spans="1:15" x14ac:dyDescent="0.2">
      <c r="A715" s="10">
        <v>705</v>
      </c>
      <c r="B715" s="10" t="s">
        <v>14</v>
      </c>
      <c r="C715" s="10" t="str">
        <f t="shared" si="463"/>
        <v>04:00-05:30</v>
      </c>
      <c r="D715" s="10" t="s">
        <v>62</v>
      </c>
      <c r="E715" s="10">
        <f t="shared" si="459"/>
        <v>145</v>
      </c>
      <c r="F715" s="10">
        <f t="shared" ref="F715:F730" ca="1" si="470">INDIRECT(CONCATENATE("Sheet1!",CHAR(CODE(D715)-3),E715),1)</f>
        <v>0</v>
      </c>
      <c r="G715" s="10">
        <f t="shared" ref="G715:G730" ca="1" si="471">INDIRECT(CONCATENATE("Sheet1!",CHAR(CODE(D715)-2),E715),1)</f>
        <v>0</v>
      </c>
      <c r="H715" s="10">
        <f t="shared" ca="1" si="464"/>
        <v>0</v>
      </c>
      <c r="I715" s="10">
        <f t="shared" ca="1" si="465"/>
        <v>0</v>
      </c>
      <c r="J715" s="10" t="str">
        <f t="shared" ca="1" si="466"/>
        <v>Tuesday04:00-05:300</v>
      </c>
      <c r="K715" s="10" t="str">
        <f t="shared" ca="1" si="467"/>
        <v>Tuesday04:00-05:300</v>
      </c>
      <c r="L715" s="14">
        <f t="shared" ref="L715:L742" ca="1" si="472">COUNTIFS($J$11:$J$1051,J715)</f>
        <v>25</v>
      </c>
      <c r="M715" s="19" t="str">
        <f t="shared" ca="1" si="468"/>
        <v/>
      </c>
      <c r="N715" s="19"/>
      <c r="O715" s="19" t="str">
        <f t="shared" ca="1" si="469"/>
        <v>0
0 --- 0</v>
      </c>
    </row>
    <row r="716" spans="1:15" x14ac:dyDescent="0.2">
      <c r="A716" s="10">
        <v>706</v>
      </c>
      <c r="B716" s="10" t="s">
        <v>14</v>
      </c>
      <c r="C716" s="10" t="str">
        <f t="shared" si="463"/>
        <v>04:00-05:30</v>
      </c>
      <c r="D716" s="10" t="s">
        <v>62</v>
      </c>
      <c r="E716" s="10">
        <f t="shared" si="459"/>
        <v>146</v>
      </c>
      <c r="F716" s="10" t="str">
        <f t="shared" ca="1" si="470"/>
        <v>2:30-04:00</v>
      </c>
      <c r="G716" s="10">
        <f t="shared" ca="1" si="471"/>
        <v>0</v>
      </c>
      <c r="H716" s="10">
        <f t="shared" ca="1" si="464"/>
        <v>0</v>
      </c>
      <c r="I716" s="10">
        <f t="shared" ca="1" si="465"/>
        <v>0</v>
      </c>
      <c r="J716" s="10" t="str">
        <f t="shared" ca="1" si="466"/>
        <v>Tuesday04:00-05:300</v>
      </c>
      <c r="K716" s="10" t="str">
        <f t="shared" ca="1" si="467"/>
        <v>Tuesday04:00-05:300</v>
      </c>
      <c r="L716" s="14">
        <f t="shared" ca="1" si="472"/>
        <v>25</v>
      </c>
      <c r="M716" s="19" t="str">
        <f t="shared" ca="1" si="468"/>
        <v/>
      </c>
      <c r="N716" s="19"/>
      <c r="O716" s="19" t="str">
        <f t="shared" ca="1" si="469"/>
        <v>0
2:30-04:00 --- 0</v>
      </c>
    </row>
    <row r="717" spans="1:15" x14ac:dyDescent="0.2">
      <c r="A717" s="10">
        <v>707</v>
      </c>
      <c r="B717" s="10" t="s">
        <v>14</v>
      </c>
      <c r="C717" s="10" t="str">
        <f t="shared" si="463"/>
        <v>04:00-05:30</v>
      </c>
      <c r="D717" s="10" t="s">
        <v>62</v>
      </c>
      <c r="E717" s="10">
        <f t="shared" si="459"/>
        <v>147</v>
      </c>
      <c r="F717" s="10" t="str">
        <f t="shared" ca="1" si="470"/>
        <v>Class</v>
      </c>
      <c r="G717" s="10" t="str">
        <f t="shared" ca="1" si="471"/>
        <v>Course</v>
      </c>
      <c r="H717" s="10">
        <f t="shared" ca="1" si="464"/>
        <v>0</v>
      </c>
      <c r="I717" s="10" t="str">
        <f t="shared" ca="1" si="465"/>
        <v>Course</v>
      </c>
      <c r="J717" s="10" t="str">
        <f t="shared" ca="1" si="466"/>
        <v>Tuesday04:00-05:300</v>
      </c>
      <c r="K717" s="10" t="str">
        <f t="shared" ca="1" si="467"/>
        <v>Tuesday04:00-05:30Course</v>
      </c>
      <c r="L717" s="14">
        <f t="shared" ca="1" si="472"/>
        <v>25</v>
      </c>
      <c r="M717" s="19" t="str">
        <f t="shared" ca="1" si="468"/>
        <v>ours</v>
      </c>
      <c r="N717" s="19"/>
      <c r="O717" s="19" t="str">
        <f t="shared" ca="1" si="469"/>
        <v>Course
Class --- 0</v>
      </c>
    </row>
    <row r="718" spans="1:15" x14ac:dyDescent="0.2">
      <c r="A718" s="10">
        <v>708</v>
      </c>
      <c r="B718" s="10" t="s">
        <v>14</v>
      </c>
      <c r="C718" s="10" t="str">
        <f t="shared" si="463"/>
        <v>04:00-05:30</v>
      </c>
      <c r="D718" s="10" t="s">
        <v>62</v>
      </c>
      <c r="E718" s="10">
        <f t="shared" si="459"/>
        <v>148</v>
      </c>
      <c r="F718" s="10">
        <f t="shared" ca="1" si="470"/>
        <v>701</v>
      </c>
      <c r="G718" s="10">
        <f t="shared" ca="1" si="471"/>
        <v>0</v>
      </c>
      <c r="H718" s="10">
        <f t="shared" ca="1" si="464"/>
        <v>0</v>
      </c>
      <c r="I718" s="10">
        <f t="shared" ca="1" si="465"/>
        <v>0</v>
      </c>
      <c r="J718" s="10" t="str">
        <f t="shared" ca="1" si="466"/>
        <v>Tuesday04:00-05:300</v>
      </c>
      <c r="K718" s="10" t="str">
        <f t="shared" ca="1" si="467"/>
        <v>Tuesday04:00-05:300</v>
      </c>
      <c r="L718" s="14">
        <f t="shared" ca="1" si="472"/>
        <v>25</v>
      </c>
      <c r="M718" s="19" t="str">
        <f t="shared" ca="1" si="468"/>
        <v/>
      </c>
      <c r="N718" s="19"/>
      <c r="O718" s="19" t="str">
        <f t="shared" ca="1" si="469"/>
        <v>0
701 --- 0</v>
      </c>
    </row>
    <row r="719" spans="1:15" x14ac:dyDescent="0.2">
      <c r="A719" s="10">
        <v>709</v>
      </c>
      <c r="B719" s="10" t="s">
        <v>14</v>
      </c>
      <c r="C719" s="10" t="str">
        <f t="shared" si="463"/>
        <v>04:00-05:30</v>
      </c>
      <c r="D719" s="10" t="s">
        <v>62</v>
      </c>
      <c r="E719" s="10">
        <f t="shared" si="459"/>
        <v>149</v>
      </c>
      <c r="F719" s="10">
        <f t="shared" ca="1" si="470"/>
        <v>702</v>
      </c>
      <c r="G719" s="10" t="str">
        <f t="shared" ca="1" si="471"/>
        <v>TE226(L2T2)A</v>
      </c>
      <c r="H719" s="10" t="str">
        <f t="shared" ca="1" si="464"/>
        <v>MRR</v>
      </c>
      <c r="I719" s="10" t="str">
        <f t="shared" ca="1" si="465"/>
        <v>(L2T2)A</v>
      </c>
      <c r="J719" s="10" t="str">
        <f t="shared" ca="1" si="466"/>
        <v>Tuesday04:00-05:30MRR</v>
      </c>
      <c r="K719" s="10" t="str">
        <f t="shared" ca="1" si="467"/>
        <v>Tuesday04:00-05:30(L2T2)A</v>
      </c>
      <c r="L719" s="14">
        <f t="shared" ca="1" si="472"/>
        <v>1</v>
      </c>
      <c r="M719" s="19" t="str">
        <f t="shared" ca="1" si="468"/>
        <v>L2T2</v>
      </c>
      <c r="N719" s="19"/>
      <c r="O719" s="19" t="str">
        <f t="shared" ca="1" si="469"/>
        <v>TE226(L2T2)A
702 --- MRR</v>
      </c>
    </row>
    <row r="720" spans="1:15" x14ac:dyDescent="0.2">
      <c r="A720" s="10">
        <v>710</v>
      </c>
      <c r="B720" s="10" t="s">
        <v>14</v>
      </c>
      <c r="C720" s="10" t="str">
        <f t="shared" si="463"/>
        <v>04:00-05:30</v>
      </c>
      <c r="D720" s="10" t="s">
        <v>62</v>
      </c>
      <c r="E720" s="10">
        <f t="shared" si="459"/>
        <v>150</v>
      </c>
      <c r="F720" s="10">
        <f t="shared" ca="1" si="470"/>
        <v>703</v>
      </c>
      <c r="G720" s="10" t="str">
        <f t="shared" ca="1" si="471"/>
        <v>GED</v>
      </c>
      <c r="H720" s="10">
        <f t="shared" ca="1" si="464"/>
        <v>0</v>
      </c>
      <c r="I720" s="10" t="str">
        <f t="shared" ca="1" si="465"/>
        <v>GED</v>
      </c>
      <c r="J720" s="10" t="str">
        <f t="shared" ca="1" si="466"/>
        <v>Tuesday04:00-05:300</v>
      </c>
      <c r="K720" s="10" t="str">
        <f t="shared" ca="1" si="467"/>
        <v>Tuesday04:00-05:30GED</v>
      </c>
      <c r="L720" s="14">
        <f t="shared" ca="1" si="472"/>
        <v>25</v>
      </c>
      <c r="M720" s="19" t="str">
        <f t="shared" ca="1" si="468"/>
        <v>ED</v>
      </c>
      <c r="N720" s="19"/>
      <c r="O720" s="19" t="str">
        <f t="shared" ca="1" si="469"/>
        <v>GED
703 --- 0</v>
      </c>
    </row>
    <row r="721" spans="1:15" x14ac:dyDescent="0.2">
      <c r="A721" s="10">
        <v>711</v>
      </c>
      <c r="B721" s="10" t="s">
        <v>14</v>
      </c>
      <c r="C721" s="10" t="str">
        <f t="shared" si="463"/>
        <v>04:00-05:30</v>
      </c>
      <c r="D721" s="10" t="s">
        <v>62</v>
      </c>
      <c r="E721" s="10">
        <f t="shared" si="459"/>
        <v>151</v>
      </c>
      <c r="F721" s="10">
        <f t="shared" ca="1" si="470"/>
        <v>704</v>
      </c>
      <c r="G721" s="10" t="str">
        <f t="shared" ca="1" si="471"/>
        <v>TE323(L3T2)B</v>
      </c>
      <c r="H721" s="10" t="str">
        <f t="shared" ca="1" si="464"/>
        <v>Faysal</v>
      </c>
      <c r="I721" s="10" t="str">
        <f t="shared" ca="1" si="465"/>
        <v>(L3T2)B</v>
      </c>
      <c r="J721" s="10" t="str">
        <f t="shared" ca="1" si="466"/>
        <v>Tuesday04:00-05:30Faysal</v>
      </c>
      <c r="K721" s="10" t="str">
        <f t="shared" ca="1" si="467"/>
        <v>Tuesday04:00-05:30(L3T2)B</v>
      </c>
      <c r="L721" s="14">
        <f t="shared" ca="1" si="472"/>
        <v>1</v>
      </c>
      <c r="M721" s="19" t="str">
        <f t="shared" ca="1" si="468"/>
        <v>L3T2</v>
      </c>
      <c r="N721" s="19"/>
      <c r="O721" s="19" t="str">
        <f t="shared" ca="1" si="469"/>
        <v>TE323(L3T2)B
704 --- Faysal</v>
      </c>
    </row>
    <row r="722" spans="1:15" x14ac:dyDescent="0.2">
      <c r="A722" s="10">
        <v>712</v>
      </c>
      <c r="B722" s="10" t="s">
        <v>14</v>
      </c>
      <c r="C722" s="10" t="str">
        <f t="shared" si="463"/>
        <v>04:00-05:30</v>
      </c>
      <c r="D722" s="10" t="s">
        <v>62</v>
      </c>
      <c r="E722" s="10">
        <f t="shared" si="459"/>
        <v>152</v>
      </c>
      <c r="F722" s="10">
        <f t="shared" ca="1" si="470"/>
        <v>705</v>
      </c>
      <c r="G722" s="10" t="str">
        <f t="shared" ca="1" si="471"/>
        <v>TE311(L3T1)A</v>
      </c>
      <c r="H722" s="10" t="str">
        <f t="shared" ca="1" si="464"/>
        <v>SM</v>
      </c>
      <c r="I722" s="10" t="str">
        <f t="shared" ca="1" si="465"/>
        <v>(L3T1)A</v>
      </c>
      <c r="J722" s="10" t="str">
        <f t="shared" ca="1" si="466"/>
        <v>Tuesday04:00-05:30SM</v>
      </c>
      <c r="K722" s="10" t="str">
        <f t="shared" ca="1" si="467"/>
        <v>Tuesday04:00-05:30(L3T1)A</v>
      </c>
      <c r="L722" s="14">
        <f t="shared" ca="1" si="472"/>
        <v>1</v>
      </c>
      <c r="M722" s="19" t="str">
        <f t="shared" ca="1" si="468"/>
        <v>L3T1</v>
      </c>
      <c r="N722" s="19"/>
      <c r="O722" s="19" t="str">
        <f t="shared" ca="1" si="469"/>
        <v>TE311(L3T1)A
705 --- SM</v>
      </c>
    </row>
    <row r="723" spans="1:15" x14ac:dyDescent="0.2">
      <c r="A723" s="10">
        <v>713</v>
      </c>
      <c r="B723" s="10" t="s">
        <v>14</v>
      </c>
      <c r="C723" s="10" t="str">
        <f t="shared" si="463"/>
        <v>04:00-05:30</v>
      </c>
      <c r="D723" s="10" t="s">
        <v>62</v>
      </c>
      <c r="E723" s="10">
        <f t="shared" si="459"/>
        <v>153</v>
      </c>
      <c r="F723" s="10">
        <f t="shared" ca="1" si="470"/>
        <v>711</v>
      </c>
      <c r="G723" s="10" t="str">
        <f t="shared" ca="1" si="471"/>
        <v>TE4110(L4T1)B</v>
      </c>
      <c r="H723" s="10" t="str">
        <f t="shared" ca="1" si="464"/>
        <v>MSH</v>
      </c>
      <c r="I723" s="10" t="str">
        <f t="shared" ca="1" si="465"/>
        <v>(L4T1)B</v>
      </c>
      <c r="J723" s="10" t="str">
        <f t="shared" ca="1" si="466"/>
        <v>Tuesday04:00-05:30MSH</v>
      </c>
      <c r="K723" s="10" t="str">
        <f t="shared" ca="1" si="467"/>
        <v>Tuesday04:00-05:30(L4T1)B</v>
      </c>
      <c r="L723" s="14">
        <f t="shared" ca="1" si="472"/>
        <v>1</v>
      </c>
      <c r="M723" s="19" t="str">
        <f t="shared" ca="1" si="468"/>
        <v>L4T1</v>
      </c>
      <c r="N723" s="19"/>
      <c r="O723" s="19" t="str">
        <f t="shared" ca="1" si="469"/>
        <v>TE4110(L4T1)B
711 --- MSH</v>
      </c>
    </row>
    <row r="724" spans="1:15" x14ac:dyDescent="0.2">
      <c r="A724" s="10">
        <v>714</v>
      </c>
      <c r="B724" s="10" t="s">
        <v>14</v>
      </c>
      <c r="C724" s="10" t="str">
        <f t="shared" si="463"/>
        <v>04:00-05:30</v>
      </c>
      <c r="D724" s="10" t="s">
        <v>62</v>
      </c>
      <c r="E724" s="10">
        <f t="shared" si="459"/>
        <v>154</v>
      </c>
      <c r="F724" s="10">
        <f t="shared" ca="1" si="470"/>
        <v>712</v>
      </c>
      <c r="G724" s="10" t="str">
        <f t="shared" ca="1" si="471"/>
        <v>TE211(L2T1)B</v>
      </c>
      <c r="H724" s="10" t="str">
        <f t="shared" ca="1" si="464"/>
        <v>NRD</v>
      </c>
      <c r="I724" s="10" t="str">
        <f t="shared" ca="1" si="465"/>
        <v>(L2T1)B</v>
      </c>
      <c r="J724" s="10" t="str">
        <f t="shared" ca="1" si="466"/>
        <v>Tuesday04:00-05:30NRD</v>
      </c>
      <c r="K724" s="10" t="str">
        <f t="shared" ca="1" si="467"/>
        <v>Tuesday04:00-05:30(L2T1)B</v>
      </c>
      <c r="L724" s="14">
        <f t="shared" ca="1" si="472"/>
        <v>1</v>
      </c>
      <c r="M724" s="19" t="str">
        <f t="shared" ca="1" si="468"/>
        <v>L2T1</v>
      </c>
      <c r="N724" s="19"/>
      <c r="O724" s="19" t="str">
        <f t="shared" ca="1" si="469"/>
        <v>TE211(L2T1)B
712 --- NRD</v>
      </c>
    </row>
    <row r="725" spans="1:15" x14ac:dyDescent="0.2">
      <c r="A725" s="10">
        <v>715</v>
      </c>
      <c r="B725" s="10" t="s">
        <v>14</v>
      </c>
      <c r="C725" s="10" t="str">
        <f t="shared" si="463"/>
        <v>04:00-05:30</v>
      </c>
      <c r="D725" s="10" t="s">
        <v>62</v>
      </c>
      <c r="E725" s="10">
        <f t="shared" si="459"/>
        <v>155</v>
      </c>
      <c r="F725" s="10" t="str">
        <f t="shared" ca="1" si="470"/>
        <v>402L</v>
      </c>
      <c r="G725" s="10" t="str">
        <f t="shared" ca="1" si="471"/>
        <v>TE221(L2T2)C</v>
      </c>
      <c r="H725" s="10">
        <f t="shared" ca="1" si="464"/>
        <v>0</v>
      </c>
      <c r="I725" s="10" t="str">
        <f t="shared" ca="1" si="465"/>
        <v>(L2T2)C</v>
      </c>
      <c r="J725" s="10" t="str">
        <f t="shared" ca="1" si="466"/>
        <v>Tuesday04:00-05:300</v>
      </c>
      <c r="K725" s="10" t="str">
        <f t="shared" ca="1" si="467"/>
        <v>Tuesday04:00-05:30(L2T2)C</v>
      </c>
      <c r="L725" s="14">
        <f t="shared" ca="1" si="472"/>
        <v>25</v>
      </c>
      <c r="M725" s="19" t="str">
        <f t="shared" ca="1" si="468"/>
        <v>L2T2</v>
      </c>
      <c r="N725" s="19"/>
      <c r="O725" s="19" t="str">
        <f t="shared" ca="1" si="469"/>
        <v>TE221(L2T2)C
402L --- 0</v>
      </c>
    </row>
    <row r="726" spans="1:15" x14ac:dyDescent="0.2">
      <c r="A726" s="10">
        <v>716</v>
      </c>
      <c r="B726" s="10" t="s">
        <v>14</v>
      </c>
      <c r="C726" s="10" t="str">
        <f t="shared" si="463"/>
        <v>04:00-05:30</v>
      </c>
      <c r="D726" s="10" t="s">
        <v>62</v>
      </c>
      <c r="E726" s="10">
        <f t="shared" si="459"/>
        <v>156</v>
      </c>
      <c r="F726" s="10" t="str">
        <f t="shared" ca="1" si="470"/>
        <v>403L</v>
      </c>
      <c r="G726" s="10" t="str">
        <f t="shared" ca="1" si="471"/>
        <v>TE317(L3T1)B</v>
      </c>
      <c r="H726" s="10">
        <f t="shared" ca="1" si="464"/>
        <v>0</v>
      </c>
      <c r="I726" s="10" t="str">
        <f t="shared" ca="1" si="465"/>
        <v>(L3T1)B</v>
      </c>
      <c r="J726" s="10" t="str">
        <f t="shared" ca="1" si="466"/>
        <v>Tuesday04:00-05:300</v>
      </c>
      <c r="K726" s="10" t="str">
        <f t="shared" ca="1" si="467"/>
        <v>Tuesday04:00-05:30(L3T1)B</v>
      </c>
      <c r="L726" s="14">
        <f t="shared" ca="1" si="472"/>
        <v>25</v>
      </c>
      <c r="M726" s="19" t="str">
        <f t="shared" ca="1" si="468"/>
        <v>L3T1</v>
      </c>
      <c r="N726" s="19"/>
      <c r="O726" s="19" t="str">
        <f t="shared" ca="1" si="469"/>
        <v>TE317(L3T1)B
403L --- 0</v>
      </c>
    </row>
    <row r="727" spans="1:15" x14ac:dyDescent="0.2">
      <c r="A727" s="10">
        <v>717</v>
      </c>
      <c r="B727" s="10" t="s">
        <v>14</v>
      </c>
      <c r="C727" s="10" t="str">
        <f t="shared" si="463"/>
        <v>04:00-05:30</v>
      </c>
      <c r="D727" s="10" t="s">
        <v>62</v>
      </c>
      <c r="E727" s="10">
        <f t="shared" si="459"/>
        <v>157</v>
      </c>
      <c r="F727" s="10">
        <f t="shared" ca="1" si="470"/>
        <v>0</v>
      </c>
      <c r="G727" s="10">
        <f t="shared" ca="1" si="471"/>
        <v>0</v>
      </c>
      <c r="H727" s="10">
        <f t="shared" ca="1" si="464"/>
        <v>0</v>
      </c>
      <c r="I727" s="10">
        <f t="shared" ca="1" si="465"/>
        <v>0</v>
      </c>
      <c r="J727" s="10" t="str">
        <f t="shared" ca="1" si="466"/>
        <v>Tuesday04:00-05:300</v>
      </c>
      <c r="K727" s="10" t="str">
        <f t="shared" ca="1" si="467"/>
        <v>Tuesday04:00-05:300</v>
      </c>
      <c r="L727" s="14">
        <f t="shared" ca="1" si="472"/>
        <v>25</v>
      </c>
      <c r="M727" s="19" t="str">
        <f t="shared" ca="1" si="468"/>
        <v/>
      </c>
      <c r="N727" s="19"/>
      <c r="O727" s="19" t="str">
        <f t="shared" ca="1" si="469"/>
        <v>0
0 --- 0</v>
      </c>
    </row>
    <row r="728" spans="1:15" x14ac:dyDescent="0.2">
      <c r="A728" s="10">
        <v>718</v>
      </c>
      <c r="B728" s="10" t="s">
        <v>14</v>
      </c>
      <c r="C728" s="10" t="str">
        <f t="shared" si="463"/>
        <v>04:00-05:30</v>
      </c>
      <c r="D728" s="10" t="s">
        <v>62</v>
      </c>
      <c r="E728" s="10">
        <f t="shared" si="459"/>
        <v>158</v>
      </c>
      <c r="F728" s="10" t="str">
        <f t="shared" ca="1" si="470"/>
        <v>L-Yarn1</v>
      </c>
      <c r="G728" s="10">
        <f t="shared" ca="1" si="471"/>
        <v>0</v>
      </c>
      <c r="H728" s="10">
        <f t="shared" ca="1" si="464"/>
        <v>0</v>
      </c>
      <c r="I728" s="10">
        <f t="shared" ca="1" si="465"/>
        <v>0</v>
      </c>
      <c r="J728" s="10" t="str">
        <f t="shared" ca="1" si="466"/>
        <v>Tuesday04:00-05:300</v>
      </c>
      <c r="K728" s="10" t="str">
        <f t="shared" ca="1" si="467"/>
        <v>Tuesday04:00-05:300</v>
      </c>
      <c r="L728" s="14">
        <f t="shared" ca="1" si="472"/>
        <v>25</v>
      </c>
      <c r="M728" s="19" t="str">
        <f t="shared" ca="1" si="468"/>
        <v/>
      </c>
      <c r="N728" s="19"/>
      <c r="O728" s="19" t="str">
        <f t="shared" ca="1" si="469"/>
        <v>0
L-Yarn1 --- 0</v>
      </c>
    </row>
    <row r="729" spans="1:15" x14ac:dyDescent="0.2">
      <c r="A729" s="10">
        <v>719</v>
      </c>
      <c r="B729" s="10" t="s">
        <v>14</v>
      </c>
      <c r="C729" s="10" t="str">
        <f t="shared" si="463"/>
        <v>04:00-05:30</v>
      </c>
      <c r="D729" s="10" t="s">
        <v>62</v>
      </c>
      <c r="E729" s="10">
        <f t="shared" si="459"/>
        <v>159</v>
      </c>
      <c r="F729" s="10" t="str">
        <f t="shared" ca="1" si="470"/>
        <v>L-Yarn2</v>
      </c>
      <c r="G729" s="10">
        <f t="shared" ca="1" si="471"/>
        <v>0</v>
      </c>
      <c r="H729" s="10">
        <f t="shared" ca="1" si="464"/>
        <v>0</v>
      </c>
      <c r="I729" s="10">
        <f t="shared" ca="1" si="465"/>
        <v>0</v>
      </c>
      <c r="J729" s="10" t="str">
        <f t="shared" ca="1" si="466"/>
        <v>Tuesday04:00-05:300</v>
      </c>
      <c r="K729" s="10" t="str">
        <f t="shared" ca="1" si="467"/>
        <v>Tuesday04:00-05:300</v>
      </c>
      <c r="L729" s="14">
        <f t="shared" ca="1" si="472"/>
        <v>25</v>
      </c>
      <c r="M729" s="19" t="str">
        <f t="shared" ca="1" si="468"/>
        <v/>
      </c>
      <c r="N729" s="19"/>
      <c r="O729" s="19" t="str">
        <f t="shared" ca="1" si="469"/>
        <v>0
L-Yarn2 --- 0</v>
      </c>
    </row>
    <row r="730" spans="1:15" x14ac:dyDescent="0.2">
      <c r="A730" s="10">
        <v>720</v>
      </c>
      <c r="B730" s="10" t="s">
        <v>14</v>
      </c>
      <c r="C730" s="10" t="str">
        <f t="shared" si="463"/>
        <v>04:00-05:30</v>
      </c>
      <c r="D730" s="10" t="s">
        <v>62</v>
      </c>
      <c r="E730" s="10">
        <f t="shared" si="459"/>
        <v>160</v>
      </c>
      <c r="F730" s="10" t="str">
        <f t="shared" ca="1" si="470"/>
        <v>L-COL</v>
      </c>
      <c r="G730" s="10">
        <f t="shared" ca="1" si="471"/>
        <v>0</v>
      </c>
      <c r="H730" s="10">
        <f t="shared" ca="1" si="464"/>
        <v>0</v>
      </c>
      <c r="I730" s="10">
        <f t="shared" ca="1" si="465"/>
        <v>0</v>
      </c>
      <c r="J730" s="10" t="str">
        <f t="shared" ca="1" si="466"/>
        <v>Tuesday04:00-05:300</v>
      </c>
      <c r="K730" s="10" t="str">
        <f t="shared" ca="1" si="467"/>
        <v>Tuesday04:00-05:300</v>
      </c>
      <c r="L730" s="14">
        <f t="shared" ca="1" si="472"/>
        <v>25</v>
      </c>
      <c r="M730" s="19" t="str">
        <f t="shared" ca="1" si="468"/>
        <v/>
      </c>
      <c r="N730" s="19"/>
      <c r="O730" s="19" t="str">
        <f t="shared" ca="1" si="469"/>
        <v>0
L-COL --- 0</v>
      </c>
    </row>
    <row r="731" spans="1:15" x14ac:dyDescent="0.2">
      <c r="A731" s="10">
        <v>721</v>
      </c>
      <c r="B731" s="10" t="s">
        <v>15</v>
      </c>
      <c r="C731" s="10" t="str">
        <f t="shared" ref="C731:C742" si="473">LOOKUP(D731,$L$1:$L$6,$K$1:$K$6)</f>
        <v>08:30-10:00</v>
      </c>
      <c r="D731" s="10" t="s">
        <v>57</v>
      </c>
      <c r="E731" s="10">
        <v>172</v>
      </c>
      <c r="F731" s="10">
        <f ca="1">INDIRECT(CONCATENATE("Sheet1!",CHAR(CODE(D731)),E731),1)</f>
        <v>0</v>
      </c>
      <c r="G731" s="10">
        <f ca="1">INDIRECT(CONCATENATE("Sheet1!",CHAR(CODE(D731)+1),E731),1)</f>
        <v>0</v>
      </c>
      <c r="H731" s="10">
        <f t="shared" ref="H731:H742" ca="1" si="474">INDIRECT(CONCATENATE("Sheet1!",CHAR(CODE(D731)+2),E731),1)</f>
        <v>0</v>
      </c>
      <c r="I731" s="10">
        <f t="shared" ref="I731:I742" ca="1" si="475">IFERROR(MID(G731,SEARCH("(",G731,1),12),G731)</f>
        <v>0</v>
      </c>
      <c r="J731" s="10" t="str">
        <f t="shared" ref="J731:J742" ca="1" si="476">CONCATENATE(B731,C731,H731)</f>
        <v>Wednesday08:30-10:000</v>
      </c>
      <c r="K731" s="10" t="str">
        <f t="shared" ref="K731:K742" ca="1" si="477">CONCATENATE(B731,C731,I731)</f>
        <v>Wednesday08:30-10:000</v>
      </c>
      <c r="L731" s="14">
        <f t="shared" ca="1" si="472"/>
        <v>25</v>
      </c>
      <c r="M731" s="19" t="str">
        <f t="shared" ref="M731:M742" ca="1" si="478">IFERROR(MID(I731,2,4),I731)</f>
        <v/>
      </c>
      <c r="N731" s="19"/>
      <c r="O731" s="19" t="str">
        <f t="shared" ref="O731:O742" ca="1" si="479">CONCATENATE(G731,CHAR(10),F731," --- ",H731)</f>
        <v>0
0 --- 0</v>
      </c>
    </row>
    <row r="732" spans="1:15" x14ac:dyDescent="0.2">
      <c r="A732" s="10">
        <v>722</v>
      </c>
      <c r="B732" s="10" t="s">
        <v>15</v>
      </c>
      <c r="C732" s="10" t="str">
        <f t="shared" si="473"/>
        <v>08:30-10:00</v>
      </c>
      <c r="D732" s="10" t="s">
        <v>57</v>
      </c>
      <c r="E732" s="10">
        <f>E731+1</f>
        <v>173</v>
      </c>
      <c r="F732" s="10">
        <f t="shared" ref="F732:F742" ca="1" si="480">INDIRECT(CONCATENATE("Sheet1!",CHAR(CODE(D732)),E732),1)</f>
        <v>0</v>
      </c>
      <c r="G732" s="10">
        <f t="shared" ref="G732:G742" ca="1" si="481">INDIRECT(CONCATENATE("Sheet1!",CHAR(CODE(D732)+1),E732),1)</f>
        <v>0</v>
      </c>
      <c r="H732" s="10">
        <f t="shared" ca="1" si="474"/>
        <v>0</v>
      </c>
      <c r="I732" s="10">
        <f t="shared" ca="1" si="475"/>
        <v>0</v>
      </c>
      <c r="J732" s="10" t="str">
        <f t="shared" ca="1" si="476"/>
        <v>Wednesday08:30-10:000</v>
      </c>
      <c r="K732" s="10" t="str">
        <f t="shared" ca="1" si="477"/>
        <v>Wednesday08:30-10:000</v>
      </c>
      <c r="L732" s="14">
        <f t="shared" ca="1" si="472"/>
        <v>25</v>
      </c>
      <c r="M732" s="19" t="str">
        <f t="shared" ca="1" si="478"/>
        <v/>
      </c>
      <c r="N732" s="19"/>
      <c r="O732" s="19" t="str">
        <f t="shared" ca="1" si="479"/>
        <v>0
0 --- 0</v>
      </c>
    </row>
    <row r="733" spans="1:15" x14ac:dyDescent="0.2">
      <c r="A733" s="10">
        <v>723</v>
      </c>
      <c r="B733" s="10" t="s">
        <v>15</v>
      </c>
      <c r="C733" s="10" t="str">
        <f t="shared" si="473"/>
        <v>08:30-10:00</v>
      </c>
      <c r="D733" s="10" t="s">
        <v>57</v>
      </c>
      <c r="E733" s="10">
        <f t="shared" ref="E733:E759" si="482">E732+1</f>
        <v>174</v>
      </c>
      <c r="F733" s="10">
        <f t="shared" ca="1" si="480"/>
        <v>0</v>
      </c>
      <c r="G733" s="10">
        <f t="shared" ca="1" si="481"/>
        <v>0</v>
      </c>
      <c r="H733" s="10">
        <f t="shared" ca="1" si="474"/>
        <v>0</v>
      </c>
      <c r="I733" s="10">
        <f t="shared" ca="1" si="475"/>
        <v>0</v>
      </c>
      <c r="J733" s="10" t="str">
        <f t="shared" ca="1" si="476"/>
        <v>Wednesday08:30-10:000</v>
      </c>
      <c r="K733" s="10" t="str">
        <f t="shared" ca="1" si="477"/>
        <v>Wednesday08:30-10:000</v>
      </c>
      <c r="L733" s="14">
        <f t="shared" ca="1" si="472"/>
        <v>25</v>
      </c>
      <c r="M733" s="19" t="str">
        <f t="shared" ca="1" si="478"/>
        <v/>
      </c>
      <c r="N733" s="19"/>
      <c r="O733" s="19" t="str">
        <f t="shared" ca="1" si="479"/>
        <v>0
0 --- 0</v>
      </c>
    </row>
    <row r="734" spans="1:15" x14ac:dyDescent="0.2">
      <c r="A734" s="10">
        <v>724</v>
      </c>
      <c r="B734" s="10" t="s">
        <v>15</v>
      </c>
      <c r="C734" s="10" t="str">
        <f t="shared" si="473"/>
        <v>08:30-10:00</v>
      </c>
      <c r="D734" s="10" t="s">
        <v>57</v>
      </c>
      <c r="E734" s="10">
        <f t="shared" si="482"/>
        <v>175</v>
      </c>
      <c r="F734" s="10">
        <f t="shared" ca="1" si="480"/>
        <v>0</v>
      </c>
      <c r="G734" s="10">
        <f t="shared" ca="1" si="481"/>
        <v>0</v>
      </c>
      <c r="H734" s="10">
        <f t="shared" ca="1" si="474"/>
        <v>0</v>
      </c>
      <c r="I734" s="10">
        <f t="shared" ca="1" si="475"/>
        <v>0</v>
      </c>
      <c r="J734" s="10" t="str">
        <f t="shared" ca="1" si="476"/>
        <v>Wednesday08:30-10:000</v>
      </c>
      <c r="K734" s="10" t="str">
        <f t="shared" ca="1" si="477"/>
        <v>Wednesday08:30-10:000</v>
      </c>
      <c r="L734" s="14">
        <f t="shared" ca="1" si="472"/>
        <v>25</v>
      </c>
      <c r="M734" s="19" t="str">
        <f t="shared" ca="1" si="478"/>
        <v/>
      </c>
      <c r="N734" s="19"/>
      <c r="O734" s="19" t="str">
        <f t="shared" ca="1" si="479"/>
        <v>0
0 --- 0</v>
      </c>
    </row>
    <row r="735" spans="1:15" x14ac:dyDescent="0.2">
      <c r="A735" s="10">
        <v>725</v>
      </c>
      <c r="B735" s="10" t="s">
        <v>15</v>
      </c>
      <c r="C735" s="10" t="str">
        <f t="shared" si="473"/>
        <v>08:30-10:00</v>
      </c>
      <c r="D735" s="10" t="s">
        <v>57</v>
      </c>
      <c r="E735" s="10">
        <f t="shared" si="482"/>
        <v>176</v>
      </c>
      <c r="F735" s="10">
        <f t="shared" ca="1" si="480"/>
        <v>0</v>
      </c>
      <c r="G735" s="10">
        <f t="shared" ca="1" si="481"/>
        <v>0</v>
      </c>
      <c r="H735" s="10">
        <f t="shared" ca="1" si="474"/>
        <v>0</v>
      </c>
      <c r="I735" s="10">
        <f t="shared" ca="1" si="475"/>
        <v>0</v>
      </c>
      <c r="J735" s="10" t="str">
        <f t="shared" ca="1" si="476"/>
        <v>Wednesday08:30-10:000</v>
      </c>
      <c r="K735" s="10" t="str">
        <f t="shared" ca="1" si="477"/>
        <v>Wednesday08:30-10:000</v>
      </c>
      <c r="L735" s="14">
        <f t="shared" ca="1" si="472"/>
        <v>25</v>
      </c>
      <c r="M735" s="19" t="str">
        <f t="shared" ca="1" si="478"/>
        <v/>
      </c>
      <c r="N735" s="19"/>
      <c r="O735" s="19" t="str">
        <f t="shared" ca="1" si="479"/>
        <v>0
0 --- 0</v>
      </c>
    </row>
    <row r="736" spans="1:15" x14ac:dyDescent="0.2">
      <c r="A736" s="10">
        <v>726</v>
      </c>
      <c r="B736" s="10" t="s">
        <v>15</v>
      </c>
      <c r="C736" s="10" t="str">
        <f t="shared" si="473"/>
        <v>08:30-10:00</v>
      </c>
      <c r="D736" s="10" t="s">
        <v>57</v>
      </c>
      <c r="E736" s="10">
        <f t="shared" si="482"/>
        <v>177</v>
      </c>
      <c r="F736" s="10">
        <f t="shared" ca="1" si="480"/>
        <v>0</v>
      </c>
      <c r="G736" s="10">
        <f t="shared" ca="1" si="481"/>
        <v>0</v>
      </c>
      <c r="H736" s="10">
        <f t="shared" ca="1" si="474"/>
        <v>0</v>
      </c>
      <c r="I736" s="10">
        <f t="shared" ca="1" si="475"/>
        <v>0</v>
      </c>
      <c r="J736" s="10" t="str">
        <f t="shared" ca="1" si="476"/>
        <v>Wednesday08:30-10:000</v>
      </c>
      <c r="K736" s="10" t="str">
        <f t="shared" ca="1" si="477"/>
        <v>Wednesday08:30-10:000</v>
      </c>
      <c r="L736" s="14">
        <f t="shared" ca="1" si="472"/>
        <v>25</v>
      </c>
      <c r="M736" s="19" t="str">
        <f t="shared" ca="1" si="478"/>
        <v/>
      </c>
      <c r="N736" s="19"/>
      <c r="O736" s="19" t="str">
        <f t="shared" ca="1" si="479"/>
        <v>0
0 --- 0</v>
      </c>
    </row>
    <row r="737" spans="1:15" x14ac:dyDescent="0.2">
      <c r="A737" s="10">
        <v>727</v>
      </c>
      <c r="B737" s="10" t="s">
        <v>15</v>
      </c>
      <c r="C737" s="10" t="str">
        <f t="shared" si="473"/>
        <v>08:30-10:00</v>
      </c>
      <c r="D737" s="10" t="s">
        <v>57</v>
      </c>
      <c r="E737" s="10">
        <f t="shared" si="482"/>
        <v>178</v>
      </c>
      <c r="F737" s="10">
        <f t="shared" ca="1" si="480"/>
        <v>0</v>
      </c>
      <c r="G737" s="10">
        <f t="shared" ca="1" si="481"/>
        <v>0</v>
      </c>
      <c r="H737" s="10">
        <f t="shared" ca="1" si="474"/>
        <v>0</v>
      </c>
      <c r="I737" s="10">
        <f t="shared" ca="1" si="475"/>
        <v>0</v>
      </c>
      <c r="J737" s="10" t="str">
        <f t="shared" ca="1" si="476"/>
        <v>Wednesday08:30-10:000</v>
      </c>
      <c r="K737" s="10" t="str">
        <f t="shared" ca="1" si="477"/>
        <v>Wednesday08:30-10:000</v>
      </c>
      <c r="L737" s="14">
        <f t="shared" ca="1" si="472"/>
        <v>25</v>
      </c>
      <c r="M737" s="19" t="str">
        <f t="shared" ca="1" si="478"/>
        <v/>
      </c>
      <c r="N737" s="19"/>
      <c r="O737" s="19" t="str">
        <f t="shared" ca="1" si="479"/>
        <v>0
0 --- 0</v>
      </c>
    </row>
    <row r="738" spans="1:15" x14ac:dyDescent="0.2">
      <c r="A738" s="10">
        <v>728</v>
      </c>
      <c r="B738" s="10" t="s">
        <v>15</v>
      </c>
      <c r="C738" s="10" t="str">
        <f t="shared" si="473"/>
        <v>08:30-10:00</v>
      </c>
      <c r="D738" s="10" t="s">
        <v>57</v>
      </c>
      <c r="E738" s="10">
        <f t="shared" si="482"/>
        <v>179</v>
      </c>
      <c r="F738" s="10" t="str">
        <f t="shared" ca="1" si="480"/>
        <v>Thursday</v>
      </c>
      <c r="G738" s="10">
        <f t="shared" ca="1" si="481"/>
        <v>0</v>
      </c>
      <c r="H738" s="10">
        <f t="shared" ca="1" si="474"/>
        <v>0</v>
      </c>
      <c r="I738" s="10">
        <f t="shared" ca="1" si="475"/>
        <v>0</v>
      </c>
      <c r="J738" s="10" t="str">
        <f t="shared" ca="1" si="476"/>
        <v>Wednesday08:30-10:000</v>
      </c>
      <c r="K738" s="10" t="str">
        <f t="shared" ca="1" si="477"/>
        <v>Wednesday08:30-10:000</v>
      </c>
      <c r="L738" s="14">
        <f t="shared" ca="1" si="472"/>
        <v>25</v>
      </c>
      <c r="M738" s="19" t="str">
        <f t="shared" ca="1" si="478"/>
        <v/>
      </c>
      <c r="N738" s="19"/>
      <c r="O738" s="19" t="str">
        <f t="shared" ca="1" si="479"/>
        <v>0
Thursday --- 0</v>
      </c>
    </row>
    <row r="739" spans="1:15" x14ac:dyDescent="0.2">
      <c r="A739" s="10">
        <v>729</v>
      </c>
      <c r="B739" s="10" t="s">
        <v>15</v>
      </c>
      <c r="C739" s="10" t="str">
        <f t="shared" si="473"/>
        <v>08:30-10:00</v>
      </c>
      <c r="D739" s="10" t="s">
        <v>57</v>
      </c>
      <c r="E739" s="10">
        <f t="shared" si="482"/>
        <v>180</v>
      </c>
      <c r="F739" s="10" t="str">
        <f t="shared" ca="1" si="480"/>
        <v>08:30-10:00</v>
      </c>
      <c r="G739" s="10">
        <f t="shared" ca="1" si="481"/>
        <v>0</v>
      </c>
      <c r="H739" s="10">
        <f t="shared" ca="1" si="474"/>
        <v>0</v>
      </c>
      <c r="I739" s="10">
        <f t="shared" ca="1" si="475"/>
        <v>0</v>
      </c>
      <c r="J739" s="10" t="str">
        <f t="shared" ca="1" si="476"/>
        <v>Wednesday08:30-10:000</v>
      </c>
      <c r="K739" s="10" t="str">
        <f t="shared" ca="1" si="477"/>
        <v>Wednesday08:30-10:000</v>
      </c>
      <c r="L739" s="14">
        <f t="shared" ca="1" si="472"/>
        <v>25</v>
      </c>
      <c r="M739" s="19" t="str">
        <f t="shared" ca="1" si="478"/>
        <v/>
      </c>
      <c r="N739" s="19"/>
      <c r="O739" s="19" t="str">
        <f t="shared" ca="1" si="479"/>
        <v>0
08:30-10:00 --- 0</v>
      </c>
    </row>
    <row r="740" spans="1:15" x14ac:dyDescent="0.2">
      <c r="A740" s="10">
        <v>730</v>
      </c>
      <c r="B740" s="10" t="s">
        <v>15</v>
      </c>
      <c r="C740" s="10" t="str">
        <f t="shared" si="473"/>
        <v>08:30-10:00</v>
      </c>
      <c r="D740" s="10" t="s">
        <v>57</v>
      </c>
      <c r="E740" s="10">
        <f t="shared" si="482"/>
        <v>181</v>
      </c>
      <c r="F740" s="10" t="str">
        <f t="shared" ca="1" si="480"/>
        <v>Class</v>
      </c>
      <c r="G740" s="10" t="str">
        <f t="shared" ca="1" si="481"/>
        <v>Course</v>
      </c>
      <c r="H740" s="10">
        <f t="shared" ca="1" si="474"/>
        <v>0</v>
      </c>
      <c r="I740" s="10" t="str">
        <f t="shared" ca="1" si="475"/>
        <v>Course</v>
      </c>
      <c r="J740" s="10" t="str">
        <f t="shared" ca="1" si="476"/>
        <v>Wednesday08:30-10:000</v>
      </c>
      <c r="K740" s="10" t="str">
        <f t="shared" ca="1" si="477"/>
        <v>Wednesday08:30-10:00Course</v>
      </c>
      <c r="L740" s="14">
        <f t="shared" ca="1" si="472"/>
        <v>25</v>
      </c>
      <c r="M740" s="19" t="str">
        <f t="shared" ca="1" si="478"/>
        <v>ours</v>
      </c>
      <c r="N740" s="19"/>
      <c r="O740" s="19" t="str">
        <f t="shared" ca="1" si="479"/>
        <v>Course
Class --- 0</v>
      </c>
    </row>
    <row r="741" spans="1:15" x14ac:dyDescent="0.2">
      <c r="A741" s="10">
        <v>731</v>
      </c>
      <c r="B741" s="10" t="s">
        <v>15</v>
      </c>
      <c r="C741" s="10" t="str">
        <f t="shared" si="473"/>
        <v>08:30-10:00</v>
      </c>
      <c r="D741" s="10" t="s">
        <v>57</v>
      </c>
      <c r="E741" s="10">
        <f t="shared" si="482"/>
        <v>182</v>
      </c>
      <c r="F741" s="10">
        <f t="shared" ca="1" si="480"/>
        <v>701</v>
      </c>
      <c r="G741" s="10">
        <f t="shared" ca="1" si="481"/>
        <v>0</v>
      </c>
      <c r="H741" s="10">
        <f t="shared" ca="1" si="474"/>
        <v>0</v>
      </c>
      <c r="I741" s="10">
        <f t="shared" ca="1" si="475"/>
        <v>0</v>
      </c>
      <c r="J741" s="10" t="str">
        <f t="shared" ca="1" si="476"/>
        <v>Wednesday08:30-10:000</v>
      </c>
      <c r="K741" s="10" t="str">
        <f t="shared" ca="1" si="477"/>
        <v>Wednesday08:30-10:000</v>
      </c>
      <c r="L741" s="14">
        <f t="shared" ca="1" si="472"/>
        <v>25</v>
      </c>
      <c r="M741" s="19" t="str">
        <f t="shared" ca="1" si="478"/>
        <v/>
      </c>
      <c r="N741" s="19"/>
      <c r="O741" s="19" t="str">
        <f t="shared" ca="1" si="479"/>
        <v>0
701 --- 0</v>
      </c>
    </row>
    <row r="742" spans="1:15" x14ac:dyDescent="0.2">
      <c r="A742" s="10">
        <v>732</v>
      </c>
      <c r="B742" s="10" t="s">
        <v>15</v>
      </c>
      <c r="C742" s="10" t="str">
        <f t="shared" si="473"/>
        <v>08:30-10:00</v>
      </c>
      <c r="D742" s="10" t="s">
        <v>57</v>
      </c>
      <c r="E742" s="10">
        <f t="shared" si="482"/>
        <v>183</v>
      </c>
      <c r="F742" s="10">
        <f t="shared" ca="1" si="480"/>
        <v>702</v>
      </c>
      <c r="G742" s="10" t="str">
        <f t="shared" ca="1" si="481"/>
        <v>TE 215(L2T1)A</v>
      </c>
      <c r="H742" s="10" t="str">
        <f t="shared" ca="1" si="474"/>
        <v>NJ</v>
      </c>
      <c r="I742" s="10" t="str">
        <f t="shared" ca="1" si="475"/>
        <v>(L2T1)A</v>
      </c>
      <c r="J742" s="10" t="str">
        <f t="shared" ca="1" si="476"/>
        <v>Wednesday08:30-10:00NJ</v>
      </c>
      <c r="K742" s="10" t="str">
        <f t="shared" ca="1" si="477"/>
        <v>Wednesday08:30-10:00(L2T1)A</v>
      </c>
      <c r="L742" s="14">
        <f t="shared" ca="1" si="472"/>
        <v>1</v>
      </c>
      <c r="M742" s="19" t="str">
        <f t="shared" ca="1" si="478"/>
        <v>L2T1</v>
      </c>
      <c r="N742" s="19"/>
      <c r="O742" s="19" t="str">
        <f t="shared" ca="1" si="479"/>
        <v>TE 215(L2T1)A
702 --- NJ</v>
      </c>
    </row>
    <row r="743" spans="1:15" x14ac:dyDescent="0.2">
      <c r="A743" s="10">
        <v>733</v>
      </c>
      <c r="B743" s="10" t="s">
        <v>15</v>
      </c>
      <c r="C743" s="10" t="str">
        <f t="shared" ref="C743:C759" si="483">LOOKUP(D743,$L$1:$L$6,$K$1:$K$6)</f>
        <v>08:30-10:00</v>
      </c>
      <c r="D743" s="10" t="s">
        <v>57</v>
      </c>
      <c r="E743" s="10">
        <f t="shared" si="482"/>
        <v>184</v>
      </c>
      <c r="F743" s="10">
        <f t="shared" ref="F743:F759" ca="1" si="484">INDIRECT(CONCATENATE("Sheet1!",CHAR(CODE(D743)),E743),1)</f>
        <v>703</v>
      </c>
      <c r="G743" s="10" t="str">
        <f t="shared" ref="G743:G759" ca="1" si="485">INDIRECT(CONCATENATE("Sheet1!",CHAR(CODE(D743)+1),E743),1)</f>
        <v>GED</v>
      </c>
      <c r="H743" s="10">
        <f ca="1">INDIRECT(CONCATENATE("Sheet1!",CHAR(CODE(D743)+5),E743),1)</f>
        <v>0</v>
      </c>
      <c r="I743" s="10" t="str">
        <f t="shared" ref="I743:I759" ca="1" si="486">IFERROR(MID(G743,SEARCH("(",G743,1),12),G743)</f>
        <v>GED</v>
      </c>
      <c r="J743" s="10" t="str">
        <f t="shared" ref="J743:J759" ca="1" si="487">CONCATENATE(B743,C743,H743)</f>
        <v>Wednesday08:30-10:000</v>
      </c>
      <c r="K743" s="10" t="str">
        <f t="shared" ref="K743:K759" ca="1" si="488">CONCATENATE(B743,C743,I743)</f>
        <v>Wednesday08:30-10:00GED</v>
      </c>
      <c r="L743" s="14">
        <f t="shared" ref="L743:L759" ca="1" si="489">COUNTIFS($J$11:$J$1051,J743)</f>
        <v>25</v>
      </c>
      <c r="M743" s="19" t="str">
        <f t="shared" ref="M743:M759" ca="1" si="490">IFERROR(MID(I743,2,4),I743)</f>
        <v>ED</v>
      </c>
      <c r="N743" s="19"/>
      <c r="O743" s="19" t="str">
        <f t="shared" ref="O743:O759" ca="1" si="491">CONCATENATE(G743,CHAR(10),F743," --- ",H743)</f>
        <v>GED
703 --- 0</v>
      </c>
    </row>
    <row r="744" spans="1:15" x14ac:dyDescent="0.2">
      <c r="A744" s="10">
        <v>734</v>
      </c>
      <c r="B744" s="10" t="s">
        <v>15</v>
      </c>
      <c r="C744" s="10" t="str">
        <f t="shared" si="483"/>
        <v>08:30-10:00</v>
      </c>
      <c r="D744" s="10" t="s">
        <v>57</v>
      </c>
      <c r="E744" s="10">
        <f t="shared" si="482"/>
        <v>185</v>
      </c>
      <c r="F744" s="10">
        <f t="shared" ca="1" si="484"/>
        <v>704</v>
      </c>
      <c r="G744" s="10" t="str">
        <f t="shared" ca="1" si="485"/>
        <v>GED</v>
      </c>
      <c r="H744" s="10">
        <f ca="1">INDIRECT(CONCATENATE("Sheet1!",CHAR(CODE(D744)+2),E744),1)</f>
        <v>0</v>
      </c>
      <c r="I744" s="10" t="str">
        <f t="shared" ca="1" si="486"/>
        <v>GED</v>
      </c>
      <c r="J744" s="10" t="str">
        <f t="shared" ca="1" si="487"/>
        <v>Wednesday08:30-10:000</v>
      </c>
      <c r="K744" s="10" t="str">
        <f t="shared" ca="1" si="488"/>
        <v>Wednesday08:30-10:00GED</v>
      </c>
      <c r="L744" s="14">
        <f t="shared" ca="1" si="489"/>
        <v>25</v>
      </c>
      <c r="M744" s="19" t="str">
        <f t="shared" ca="1" si="490"/>
        <v>ED</v>
      </c>
      <c r="N744" s="19"/>
      <c r="O744" s="19" t="str">
        <f t="shared" ca="1" si="491"/>
        <v>GED
704 --- 0</v>
      </c>
    </row>
    <row r="745" spans="1:15" x14ac:dyDescent="0.2">
      <c r="A745" s="10">
        <v>735</v>
      </c>
      <c r="B745" s="10" t="s">
        <v>15</v>
      </c>
      <c r="C745" s="10" t="str">
        <f t="shared" si="483"/>
        <v>08:30-10:00</v>
      </c>
      <c r="D745" s="10" t="s">
        <v>57</v>
      </c>
      <c r="E745" s="10">
        <f t="shared" si="482"/>
        <v>186</v>
      </c>
      <c r="F745" s="10">
        <f t="shared" ca="1" si="484"/>
        <v>705</v>
      </c>
      <c r="G745" s="10" t="str">
        <f t="shared" ca="1" si="485"/>
        <v>GED</v>
      </c>
      <c r="H745" s="10">
        <f ca="1">INDIRECT(CONCATENATE("Sheet1!",CHAR(CODE(D745)+2),E745),1)</f>
        <v>0</v>
      </c>
      <c r="I745" s="10" t="str">
        <f t="shared" ca="1" si="486"/>
        <v>GED</v>
      </c>
      <c r="J745" s="10" t="str">
        <f t="shared" ca="1" si="487"/>
        <v>Wednesday08:30-10:000</v>
      </c>
      <c r="K745" s="10" t="str">
        <f t="shared" ca="1" si="488"/>
        <v>Wednesday08:30-10:00GED</v>
      </c>
      <c r="L745" s="14">
        <f t="shared" ca="1" si="489"/>
        <v>25</v>
      </c>
      <c r="M745" s="19" t="str">
        <f t="shared" ca="1" si="490"/>
        <v>ED</v>
      </c>
      <c r="N745" s="19"/>
      <c r="O745" s="19" t="str">
        <f t="shared" ca="1" si="491"/>
        <v>GED
705 --- 0</v>
      </c>
    </row>
    <row r="746" spans="1:15" x14ac:dyDescent="0.2">
      <c r="A746" s="10">
        <v>736</v>
      </c>
      <c r="B746" s="10" t="s">
        <v>15</v>
      </c>
      <c r="C746" s="10" t="str">
        <f t="shared" si="483"/>
        <v>08:30-10:00</v>
      </c>
      <c r="D746" s="10" t="s">
        <v>57</v>
      </c>
      <c r="E746" s="10">
        <f t="shared" si="482"/>
        <v>187</v>
      </c>
      <c r="F746" s="10">
        <f t="shared" ca="1" si="484"/>
        <v>711</v>
      </c>
      <c r="G746" s="10" t="str">
        <f t="shared" ca="1" si="485"/>
        <v>GED</v>
      </c>
      <c r="H746" s="10">
        <f t="shared" ref="H746:H755" ca="1" si="492">INDIRECT(CONCATENATE("Sheet1!",CHAR(CODE(D746)+5),E746),1)</f>
        <v>0</v>
      </c>
      <c r="I746" s="10" t="str">
        <f t="shared" ca="1" si="486"/>
        <v>GED</v>
      </c>
      <c r="J746" s="10" t="str">
        <f t="shared" ca="1" si="487"/>
        <v>Wednesday08:30-10:000</v>
      </c>
      <c r="K746" s="10" t="str">
        <f t="shared" ca="1" si="488"/>
        <v>Wednesday08:30-10:00GED</v>
      </c>
      <c r="L746" s="14">
        <f t="shared" ca="1" si="489"/>
        <v>25</v>
      </c>
      <c r="M746" s="19" t="str">
        <f t="shared" ca="1" si="490"/>
        <v>ED</v>
      </c>
      <c r="N746" s="19"/>
      <c r="O746" s="19" t="str">
        <f t="shared" ca="1" si="491"/>
        <v>GED
711 --- 0</v>
      </c>
    </row>
    <row r="747" spans="1:15" x14ac:dyDescent="0.2">
      <c r="A747" s="10">
        <v>737</v>
      </c>
      <c r="B747" s="10" t="s">
        <v>15</v>
      </c>
      <c r="C747" s="10" t="str">
        <f t="shared" si="483"/>
        <v>08:30-10:00</v>
      </c>
      <c r="D747" s="10" t="s">
        <v>57</v>
      </c>
      <c r="E747" s="10">
        <f t="shared" si="482"/>
        <v>188</v>
      </c>
      <c r="F747" s="10">
        <f t="shared" ca="1" si="484"/>
        <v>712</v>
      </c>
      <c r="G747" s="10">
        <f t="shared" ca="1" si="485"/>
        <v>0</v>
      </c>
      <c r="H747" s="10" t="str">
        <f t="shared" ca="1" si="492"/>
        <v>FS</v>
      </c>
      <c r="I747" s="10">
        <f t="shared" ca="1" si="486"/>
        <v>0</v>
      </c>
      <c r="J747" s="10" t="str">
        <f t="shared" ca="1" si="487"/>
        <v>Wednesday08:30-10:00FS</v>
      </c>
      <c r="K747" s="10" t="str">
        <f t="shared" ca="1" si="488"/>
        <v>Wednesday08:30-10:000</v>
      </c>
      <c r="L747" s="14">
        <f t="shared" ca="1" si="489"/>
        <v>1</v>
      </c>
      <c r="M747" s="19" t="str">
        <f t="shared" ca="1" si="490"/>
        <v/>
      </c>
      <c r="N747" s="19"/>
      <c r="O747" s="19" t="str">
        <f t="shared" ca="1" si="491"/>
        <v>0
712 --- FS</v>
      </c>
    </row>
    <row r="748" spans="1:15" x14ac:dyDescent="0.2">
      <c r="A748" s="10">
        <v>738</v>
      </c>
      <c r="B748" s="10" t="s">
        <v>15</v>
      </c>
      <c r="C748" s="10" t="str">
        <f t="shared" si="483"/>
        <v>08:30-10:00</v>
      </c>
      <c r="D748" s="10" t="s">
        <v>57</v>
      </c>
      <c r="E748" s="10">
        <f t="shared" si="482"/>
        <v>189</v>
      </c>
      <c r="F748" s="10" t="str">
        <f t="shared" ca="1" si="484"/>
        <v>402L</v>
      </c>
      <c r="G748" s="10">
        <f t="shared" ca="1" si="485"/>
        <v>0</v>
      </c>
      <c r="H748" s="10">
        <f t="shared" ca="1" si="492"/>
        <v>0</v>
      </c>
      <c r="I748" s="10">
        <f t="shared" ca="1" si="486"/>
        <v>0</v>
      </c>
      <c r="J748" s="10" t="str">
        <f t="shared" ca="1" si="487"/>
        <v>Wednesday08:30-10:000</v>
      </c>
      <c r="K748" s="10" t="str">
        <f t="shared" ca="1" si="488"/>
        <v>Wednesday08:30-10:000</v>
      </c>
      <c r="L748" s="14">
        <f t="shared" ca="1" si="489"/>
        <v>25</v>
      </c>
      <c r="M748" s="19" t="str">
        <f t="shared" ca="1" si="490"/>
        <v/>
      </c>
      <c r="N748" s="19"/>
      <c r="O748" s="19" t="str">
        <f t="shared" ca="1" si="491"/>
        <v>0
402L --- 0</v>
      </c>
    </row>
    <row r="749" spans="1:15" x14ac:dyDescent="0.2">
      <c r="A749" s="10">
        <v>739</v>
      </c>
      <c r="B749" s="10" t="s">
        <v>15</v>
      </c>
      <c r="C749" s="10" t="str">
        <f t="shared" si="483"/>
        <v>08:30-10:00</v>
      </c>
      <c r="D749" s="10" t="s">
        <v>57</v>
      </c>
      <c r="E749" s="10">
        <f t="shared" si="482"/>
        <v>190</v>
      </c>
      <c r="F749" s="10" t="str">
        <f t="shared" ca="1" si="484"/>
        <v>403L</v>
      </c>
      <c r="G749" s="10">
        <f t="shared" ca="1" si="485"/>
        <v>0</v>
      </c>
      <c r="H749" s="10">
        <f t="shared" ca="1" si="492"/>
        <v>0</v>
      </c>
      <c r="I749" s="10">
        <f t="shared" ca="1" si="486"/>
        <v>0</v>
      </c>
      <c r="J749" s="10" t="str">
        <f t="shared" ca="1" si="487"/>
        <v>Wednesday08:30-10:000</v>
      </c>
      <c r="K749" s="10" t="str">
        <f t="shared" ca="1" si="488"/>
        <v>Wednesday08:30-10:000</v>
      </c>
      <c r="L749" s="14">
        <f t="shared" ca="1" si="489"/>
        <v>25</v>
      </c>
      <c r="M749" s="19" t="str">
        <f t="shared" ca="1" si="490"/>
        <v/>
      </c>
      <c r="N749" s="19"/>
      <c r="O749" s="19" t="str">
        <f t="shared" ca="1" si="491"/>
        <v>0
403L --- 0</v>
      </c>
    </row>
    <row r="750" spans="1:15" x14ac:dyDescent="0.2">
      <c r="A750" s="10">
        <v>740</v>
      </c>
      <c r="B750" s="10" t="s">
        <v>15</v>
      </c>
      <c r="C750" s="10" t="str">
        <f t="shared" si="483"/>
        <v>08:30-10:00</v>
      </c>
      <c r="D750" s="10" t="s">
        <v>57</v>
      </c>
      <c r="E750" s="10">
        <f t="shared" si="482"/>
        <v>191</v>
      </c>
      <c r="F750" s="10" t="str">
        <f t="shared" ca="1" si="484"/>
        <v>L-Yarn2</v>
      </c>
      <c r="G750" s="10">
        <f t="shared" ca="1" si="485"/>
        <v>0</v>
      </c>
      <c r="H750" s="10">
        <f t="shared" ca="1" si="492"/>
        <v>0</v>
      </c>
      <c r="I750" s="10">
        <f t="shared" ca="1" si="486"/>
        <v>0</v>
      </c>
      <c r="J750" s="10" t="str">
        <f t="shared" ca="1" si="487"/>
        <v>Wednesday08:30-10:000</v>
      </c>
      <c r="K750" s="10" t="str">
        <f t="shared" ca="1" si="488"/>
        <v>Wednesday08:30-10:000</v>
      </c>
      <c r="L750" s="14">
        <f t="shared" ca="1" si="489"/>
        <v>25</v>
      </c>
      <c r="M750" s="19" t="str">
        <f t="shared" ca="1" si="490"/>
        <v/>
      </c>
      <c r="N750" s="19"/>
      <c r="O750" s="19" t="str">
        <f t="shared" ca="1" si="491"/>
        <v>0
L-Yarn2 --- 0</v>
      </c>
    </row>
    <row r="751" spans="1:15" x14ac:dyDescent="0.2">
      <c r="A751" s="10">
        <v>741</v>
      </c>
      <c r="B751" s="10" t="s">
        <v>15</v>
      </c>
      <c r="C751" s="10" t="str">
        <f t="shared" si="483"/>
        <v>08:30-10:00</v>
      </c>
      <c r="D751" s="10" t="s">
        <v>57</v>
      </c>
      <c r="E751" s="10">
        <f t="shared" si="482"/>
        <v>192</v>
      </c>
      <c r="F751" s="10" t="str">
        <f t="shared" ca="1" si="484"/>
        <v>L-Fab</v>
      </c>
      <c r="G751" s="10">
        <f t="shared" ca="1" si="485"/>
        <v>0</v>
      </c>
      <c r="H751" s="10">
        <f t="shared" ca="1" si="492"/>
        <v>0</v>
      </c>
      <c r="I751" s="10">
        <f t="shared" ca="1" si="486"/>
        <v>0</v>
      </c>
      <c r="J751" s="10" t="str">
        <f t="shared" ca="1" si="487"/>
        <v>Wednesday08:30-10:000</v>
      </c>
      <c r="K751" s="10" t="str">
        <f t="shared" ca="1" si="488"/>
        <v>Wednesday08:30-10:000</v>
      </c>
      <c r="L751" s="14">
        <f t="shared" ca="1" si="489"/>
        <v>25</v>
      </c>
      <c r="M751" s="19" t="str">
        <f t="shared" ca="1" si="490"/>
        <v/>
      </c>
      <c r="N751" s="19"/>
      <c r="O751" s="19" t="str">
        <f t="shared" ca="1" si="491"/>
        <v>0
L-Fab --- 0</v>
      </c>
    </row>
    <row r="752" spans="1:15" x14ac:dyDescent="0.2">
      <c r="A752" s="10">
        <v>742</v>
      </c>
      <c r="B752" s="10" t="s">
        <v>15</v>
      </c>
      <c r="C752" s="10" t="str">
        <f t="shared" si="483"/>
        <v>08:30-10:00</v>
      </c>
      <c r="D752" s="10" t="s">
        <v>57</v>
      </c>
      <c r="E752" s="10">
        <f t="shared" si="482"/>
        <v>193</v>
      </c>
      <c r="F752" s="10" t="str">
        <f t="shared" ca="1" si="484"/>
        <v>L-ME</v>
      </c>
      <c r="G752" s="10" t="str">
        <f t="shared" ca="1" si="485"/>
        <v xml:space="preserve">TE234(L2T3) 9.00-12.00 </v>
      </c>
      <c r="H752" s="10" t="str">
        <f t="shared" ca="1" si="492"/>
        <v>SMR</v>
      </c>
      <c r="I752" s="10" t="str">
        <f t="shared" ca="1" si="486"/>
        <v>(L2T3) 9.00-</v>
      </c>
      <c r="J752" s="10" t="str">
        <f t="shared" ca="1" si="487"/>
        <v>Wednesday08:30-10:00SMR</v>
      </c>
      <c r="K752" s="10" t="str">
        <f t="shared" ca="1" si="488"/>
        <v>Wednesday08:30-10:00(L2T3) 9.00-</v>
      </c>
      <c r="L752" s="14">
        <f t="shared" ca="1" si="489"/>
        <v>1</v>
      </c>
      <c r="M752" s="19" t="str">
        <f t="shared" ca="1" si="490"/>
        <v>L2T3</v>
      </c>
      <c r="N752" s="19"/>
      <c r="O752" s="19" t="str">
        <f t="shared" ca="1" si="491"/>
        <v>TE234(L2T3) 9.00-12.00 
L-ME --- SMR</v>
      </c>
    </row>
    <row r="753" spans="1:15" x14ac:dyDescent="0.2">
      <c r="A753" s="10">
        <v>743</v>
      </c>
      <c r="B753" s="10" t="s">
        <v>15</v>
      </c>
      <c r="C753" s="10" t="str">
        <f t="shared" si="483"/>
        <v>08:30-10:00</v>
      </c>
      <c r="D753" s="10" t="s">
        <v>57</v>
      </c>
      <c r="E753" s="10">
        <f t="shared" si="482"/>
        <v>194</v>
      </c>
      <c r="F753" s="10" t="str">
        <f t="shared" ca="1" si="484"/>
        <v>L-App</v>
      </c>
      <c r="G753" s="10">
        <f t="shared" ca="1" si="485"/>
        <v>0</v>
      </c>
      <c r="H753" s="10">
        <f t="shared" ca="1" si="492"/>
        <v>0</v>
      </c>
      <c r="I753" s="10">
        <f t="shared" ca="1" si="486"/>
        <v>0</v>
      </c>
      <c r="J753" s="10" t="str">
        <f t="shared" ca="1" si="487"/>
        <v>Wednesday08:30-10:000</v>
      </c>
      <c r="K753" s="10" t="str">
        <f t="shared" ca="1" si="488"/>
        <v>Wednesday08:30-10:000</v>
      </c>
      <c r="L753" s="14">
        <f t="shared" ca="1" si="489"/>
        <v>25</v>
      </c>
      <c r="M753" s="19" t="str">
        <f t="shared" ca="1" si="490"/>
        <v/>
      </c>
      <c r="N753" s="19"/>
      <c r="O753" s="19" t="str">
        <f t="shared" ca="1" si="491"/>
        <v>0
L-App --- 0</v>
      </c>
    </row>
    <row r="754" spans="1:15" x14ac:dyDescent="0.2">
      <c r="A754" s="10">
        <v>744</v>
      </c>
      <c r="B754" s="10" t="s">
        <v>15</v>
      </c>
      <c r="C754" s="10" t="str">
        <f t="shared" si="483"/>
        <v>08:30-10:00</v>
      </c>
      <c r="D754" s="10" t="s">
        <v>57</v>
      </c>
      <c r="E754" s="10">
        <f t="shared" si="482"/>
        <v>195</v>
      </c>
      <c r="F754" s="10" t="str">
        <f t="shared" ca="1" si="484"/>
        <v>L-QC1
709</v>
      </c>
      <c r="G754" s="10" t="str">
        <f t="shared" ca="1" si="485"/>
        <v>TE224(L2T2)A  8.30-10.30</v>
      </c>
      <c r="H754" s="10" t="str">
        <f t="shared" ca="1" si="492"/>
        <v>MRH</v>
      </c>
      <c r="I754" s="10" t="str">
        <f t="shared" ca="1" si="486"/>
        <v>(L2T2)A  8.3</v>
      </c>
      <c r="J754" s="10" t="str">
        <f t="shared" ca="1" si="487"/>
        <v>Wednesday08:30-10:00MRH</v>
      </c>
      <c r="K754" s="10" t="str">
        <f t="shared" ca="1" si="488"/>
        <v>Wednesday08:30-10:00(L2T2)A  8.3</v>
      </c>
      <c r="L754" s="14">
        <f t="shared" ca="1" si="489"/>
        <v>1</v>
      </c>
      <c r="M754" s="19" t="str">
        <f t="shared" ca="1" si="490"/>
        <v>L2T2</v>
      </c>
      <c r="N754" s="19"/>
      <c r="O754" s="19" t="str">
        <f t="shared" ca="1" si="491"/>
        <v>TE224(L2T2)A  8.30-10.30
L-QC1
709 --- MRH</v>
      </c>
    </row>
    <row r="755" spans="1:15" x14ac:dyDescent="0.2">
      <c r="A755" s="10">
        <v>745</v>
      </c>
      <c r="B755" s="10" t="s">
        <v>15</v>
      </c>
      <c r="C755" s="10" t="str">
        <f t="shared" si="483"/>
        <v>08:30-10:00</v>
      </c>
      <c r="D755" s="10" t="s">
        <v>57</v>
      </c>
      <c r="E755" s="10">
        <f t="shared" si="482"/>
        <v>196</v>
      </c>
      <c r="F755" s="10" t="str">
        <f t="shared" ca="1" si="484"/>
        <v>L-QC2
708</v>
      </c>
      <c r="G755" s="10">
        <f t="shared" ca="1" si="485"/>
        <v>0</v>
      </c>
      <c r="H755" s="10">
        <f t="shared" ca="1" si="492"/>
        <v>0</v>
      </c>
      <c r="I755" s="10">
        <f t="shared" ca="1" si="486"/>
        <v>0</v>
      </c>
      <c r="J755" s="10" t="str">
        <f t="shared" ca="1" si="487"/>
        <v>Wednesday08:30-10:000</v>
      </c>
      <c r="K755" s="10" t="str">
        <f t="shared" ca="1" si="488"/>
        <v>Wednesday08:30-10:000</v>
      </c>
      <c r="L755" s="14">
        <f t="shared" ca="1" si="489"/>
        <v>25</v>
      </c>
      <c r="M755" s="19" t="str">
        <f t="shared" ca="1" si="490"/>
        <v/>
      </c>
      <c r="N755" s="19"/>
      <c r="O755" s="19" t="str">
        <f t="shared" ca="1" si="491"/>
        <v>0
L-QC2
708 --- 0</v>
      </c>
    </row>
    <row r="756" spans="1:15" x14ac:dyDescent="0.2">
      <c r="A756" s="10">
        <v>746</v>
      </c>
      <c r="B756" s="10" t="s">
        <v>15</v>
      </c>
      <c r="C756" s="10" t="str">
        <f t="shared" si="483"/>
        <v>08:30-10:00</v>
      </c>
      <c r="D756" s="10" t="s">
        <v>57</v>
      </c>
      <c r="E756" s="10">
        <f t="shared" si="482"/>
        <v>197</v>
      </c>
      <c r="F756" s="10" t="str">
        <f t="shared" ca="1" si="484"/>
        <v>L-Elec 505</v>
      </c>
      <c r="G756" s="10">
        <f t="shared" ca="1" si="485"/>
        <v>0</v>
      </c>
      <c r="H756" s="10">
        <f ca="1">INDIRECT(CONCATENATE("Sheet1!",CHAR(CODE(D756)+2),E756),1)</f>
        <v>0</v>
      </c>
      <c r="I756" s="10">
        <f t="shared" ca="1" si="486"/>
        <v>0</v>
      </c>
      <c r="J756" s="10" t="str">
        <f t="shared" ca="1" si="487"/>
        <v>Wednesday08:30-10:000</v>
      </c>
      <c r="K756" s="10" t="str">
        <f t="shared" ca="1" si="488"/>
        <v>Wednesday08:30-10:000</v>
      </c>
      <c r="L756" s="14">
        <f t="shared" ca="1" si="489"/>
        <v>25</v>
      </c>
      <c r="M756" s="19" t="str">
        <f t="shared" ca="1" si="490"/>
        <v/>
      </c>
      <c r="N756" s="19"/>
      <c r="O756" s="19" t="str">
        <f t="shared" ca="1" si="491"/>
        <v>0
L-Elec 505 --- 0</v>
      </c>
    </row>
    <row r="757" spans="1:15" x14ac:dyDescent="0.2">
      <c r="A757" s="10">
        <v>747</v>
      </c>
      <c r="B757" s="10" t="s">
        <v>15</v>
      </c>
      <c r="C757" s="10" t="str">
        <f t="shared" si="483"/>
        <v>08:30-10:00</v>
      </c>
      <c r="D757" s="10" t="s">
        <v>57</v>
      </c>
      <c r="E757" s="10">
        <f t="shared" si="482"/>
        <v>198</v>
      </c>
      <c r="F757" s="10">
        <f t="shared" ca="1" si="484"/>
        <v>501</v>
      </c>
      <c r="G757" s="10">
        <f t="shared" ca="1" si="485"/>
        <v>0</v>
      </c>
      <c r="H757" s="10">
        <f ca="1">INDIRECT(CONCATENATE("Sheet1!",CHAR(CODE(D757)+5),E757),1)</f>
        <v>0</v>
      </c>
      <c r="I757" s="10">
        <f t="shared" ca="1" si="486"/>
        <v>0</v>
      </c>
      <c r="J757" s="10" t="str">
        <f t="shared" ca="1" si="487"/>
        <v>Wednesday08:30-10:000</v>
      </c>
      <c r="K757" s="10" t="str">
        <f t="shared" ca="1" si="488"/>
        <v>Wednesday08:30-10:000</v>
      </c>
      <c r="L757" s="14">
        <f t="shared" ca="1" si="489"/>
        <v>25</v>
      </c>
      <c r="M757" s="19" t="str">
        <f t="shared" ca="1" si="490"/>
        <v/>
      </c>
      <c r="N757" s="19"/>
      <c r="O757" s="19" t="str">
        <f t="shared" ca="1" si="491"/>
        <v>0
501 --- 0</v>
      </c>
    </row>
    <row r="758" spans="1:15" x14ac:dyDescent="0.2">
      <c r="A758" s="10">
        <v>748</v>
      </c>
      <c r="B758" s="10" t="s">
        <v>15</v>
      </c>
      <c r="C758" s="10" t="str">
        <f t="shared" si="483"/>
        <v>08:30-10:00</v>
      </c>
      <c r="D758" s="10" t="s">
        <v>57</v>
      </c>
      <c r="E758" s="10">
        <f t="shared" si="482"/>
        <v>199</v>
      </c>
      <c r="F758" s="10">
        <f t="shared" ca="1" si="484"/>
        <v>701</v>
      </c>
      <c r="G758" s="10">
        <f t="shared" ca="1" si="485"/>
        <v>0</v>
      </c>
      <c r="H758" s="10">
        <f ca="1">INDIRECT(CONCATENATE("Sheet1!",CHAR(CODE(D758)+5),E758),1)</f>
        <v>0</v>
      </c>
      <c r="I758" s="10">
        <f t="shared" ca="1" si="486"/>
        <v>0</v>
      </c>
      <c r="J758" s="10" t="str">
        <f t="shared" ca="1" si="487"/>
        <v>Wednesday08:30-10:000</v>
      </c>
      <c r="K758" s="10" t="str">
        <f t="shared" ca="1" si="488"/>
        <v>Wednesday08:30-10:000</v>
      </c>
      <c r="L758" s="14">
        <f t="shared" ca="1" si="489"/>
        <v>25</v>
      </c>
      <c r="M758" s="19" t="str">
        <f t="shared" ca="1" si="490"/>
        <v/>
      </c>
      <c r="N758" s="19"/>
      <c r="O758" s="19" t="str">
        <f t="shared" ca="1" si="491"/>
        <v>0
701 --- 0</v>
      </c>
    </row>
    <row r="759" spans="1:15" x14ac:dyDescent="0.2">
      <c r="A759" s="10">
        <v>749</v>
      </c>
      <c r="B759" s="10" t="s">
        <v>15</v>
      </c>
      <c r="C759" s="10" t="str">
        <f t="shared" si="483"/>
        <v>08:30-10:00</v>
      </c>
      <c r="D759" s="10" t="s">
        <v>57</v>
      </c>
      <c r="E759" s="10">
        <f t="shared" si="482"/>
        <v>200</v>
      </c>
      <c r="F759" s="10" t="str">
        <f t="shared" ca="1" si="484"/>
        <v>L-draw</v>
      </c>
      <c r="G759" s="10">
        <f t="shared" ca="1" si="485"/>
        <v>0</v>
      </c>
      <c r="H759" s="10">
        <f ca="1">INDIRECT(CONCATENATE("Sheet1!",CHAR(CODE(D759)+5),E759),1)</f>
        <v>0</v>
      </c>
      <c r="I759" s="10">
        <f t="shared" ca="1" si="486"/>
        <v>0</v>
      </c>
      <c r="J759" s="10" t="str">
        <f t="shared" ca="1" si="487"/>
        <v>Wednesday08:30-10:000</v>
      </c>
      <c r="K759" s="10" t="str">
        <f t="shared" ca="1" si="488"/>
        <v>Wednesday08:30-10:000</v>
      </c>
      <c r="L759" s="14">
        <f t="shared" ca="1" si="489"/>
        <v>25</v>
      </c>
      <c r="M759" s="19" t="str">
        <f t="shared" ca="1" si="490"/>
        <v/>
      </c>
      <c r="N759" s="19"/>
      <c r="O759" s="19" t="str">
        <f t="shared" ca="1" si="491"/>
        <v>0
L-draw --- 0</v>
      </c>
    </row>
    <row r="760" spans="1:15" x14ac:dyDescent="0.2">
      <c r="A760" s="10">
        <v>750</v>
      </c>
      <c r="B760" s="10" t="s">
        <v>15</v>
      </c>
      <c r="C760" s="10" t="str">
        <f t="shared" ref="C760:C771" si="493">LOOKUP(D760,$L$1:$L$6,$K$1:$K$6)</f>
        <v>10:00-11:30</v>
      </c>
      <c r="D760" s="10" t="s">
        <v>58</v>
      </c>
      <c r="E760" s="10">
        <f>E731</f>
        <v>172</v>
      </c>
      <c r="F760" s="10">
        <f ca="1">INDIRECT(CONCATENATE("Sheet1!",CHAR(CODE(D760)-3),E760),1)</f>
        <v>0</v>
      </c>
      <c r="G760" s="10">
        <f ca="1">INDIRECT(CONCATENATE("Sheet1!",CHAR(CODE(D760)-2),E760),1)</f>
        <v>0</v>
      </c>
      <c r="H760" s="10">
        <f t="shared" ref="H760:H771" ca="1" si="494">INDIRECT(CONCATENATE("Sheet1!",CHAR(CODE(D760)+2),E760),1)</f>
        <v>0</v>
      </c>
      <c r="I760" s="10">
        <f t="shared" ref="I760:I771" ca="1" si="495">IFERROR(MID(G760,SEARCH("(",G760,1),12),G760)</f>
        <v>0</v>
      </c>
      <c r="J760" s="10" t="str">
        <f t="shared" ref="J760:J771" ca="1" si="496">CONCATENATE(B760,C760,H760)</f>
        <v>Wednesday10:00-11:300</v>
      </c>
      <c r="K760" s="10" t="str">
        <f t="shared" ref="K760:K771" ca="1" si="497">CONCATENATE(B760,C760,I760)</f>
        <v>Wednesday10:00-11:300</v>
      </c>
      <c r="L760" s="14">
        <f t="shared" ref="L760:L771" ca="1" si="498">COUNTIFS($J$11:$J$1051,J760)</f>
        <v>26</v>
      </c>
      <c r="M760" s="19" t="str">
        <f t="shared" ref="M760:M771" ca="1" si="499">IFERROR(MID(I760,2,4),I760)</f>
        <v/>
      </c>
      <c r="N760" s="19"/>
      <c r="O760" s="19" t="str">
        <f t="shared" ref="O760:O771" ca="1" si="500">CONCATENATE(G760,CHAR(10),F760," --- ",H760)</f>
        <v>0
0 --- 0</v>
      </c>
    </row>
    <row r="761" spans="1:15" x14ac:dyDescent="0.2">
      <c r="A761" s="10">
        <v>751</v>
      </c>
      <c r="B761" s="10" t="s">
        <v>15</v>
      </c>
      <c r="C761" s="10" t="str">
        <f t="shared" si="493"/>
        <v>10:00-11:30</v>
      </c>
      <c r="D761" s="10" t="s">
        <v>58</v>
      </c>
      <c r="E761" s="10">
        <f>E760+1</f>
        <v>173</v>
      </c>
      <c r="F761" s="10">
        <f t="shared" ref="F761:F771" ca="1" si="501">INDIRECT(CONCATENATE("Sheet1!",CHAR(CODE(D761)),E761),1)</f>
        <v>0</v>
      </c>
      <c r="G761" s="10">
        <f t="shared" ref="G761:G771" ca="1" si="502">INDIRECT(CONCATENATE("Sheet1!",CHAR(CODE(D761)+1),E761),1)</f>
        <v>0</v>
      </c>
      <c r="H761" s="10">
        <f t="shared" ca="1" si="494"/>
        <v>0</v>
      </c>
      <c r="I761" s="10">
        <f t="shared" ca="1" si="495"/>
        <v>0</v>
      </c>
      <c r="J761" s="10" t="str">
        <f t="shared" ca="1" si="496"/>
        <v>Wednesday10:00-11:300</v>
      </c>
      <c r="K761" s="10" t="str">
        <f t="shared" ca="1" si="497"/>
        <v>Wednesday10:00-11:300</v>
      </c>
      <c r="L761" s="14">
        <f t="shared" ca="1" si="498"/>
        <v>26</v>
      </c>
      <c r="M761" s="19" t="str">
        <f t="shared" ca="1" si="499"/>
        <v/>
      </c>
      <c r="N761" s="19"/>
      <c r="O761" s="19" t="str">
        <f t="shared" ca="1" si="500"/>
        <v>0
0 --- 0</v>
      </c>
    </row>
    <row r="762" spans="1:15" x14ac:dyDescent="0.2">
      <c r="A762" s="10">
        <v>752</v>
      </c>
      <c r="B762" s="10" t="s">
        <v>15</v>
      </c>
      <c r="C762" s="10" t="str">
        <f t="shared" si="493"/>
        <v>10:00-11:30</v>
      </c>
      <c r="D762" s="10" t="s">
        <v>58</v>
      </c>
      <c r="E762" s="10">
        <f t="shared" ref="E762:E788" si="503">E761+1</f>
        <v>174</v>
      </c>
      <c r="F762" s="10">
        <f t="shared" ca="1" si="501"/>
        <v>0</v>
      </c>
      <c r="G762" s="10">
        <f t="shared" ca="1" si="502"/>
        <v>0</v>
      </c>
      <c r="H762" s="10">
        <f t="shared" ca="1" si="494"/>
        <v>0</v>
      </c>
      <c r="I762" s="10">
        <f t="shared" ca="1" si="495"/>
        <v>0</v>
      </c>
      <c r="J762" s="10" t="str">
        <f t="shared" ca="1" si="496"/>
        <v>Wednesday10:00-11:300</v>
      </c>
      <c r="K762" s="10" t="str">
        <f t="shared" ca="1" si="497"/>
        <v>Wednesday10:00-11:300</v>
      </c>
      <c r="L762" s="14">
        <f t="shared" ca="1" si="498"/>
        <v>26</v>
      </c>
      <c r="M762" s="19" t="str">
        <f t="shared" ca="1" si="499"/>
        <v/>
      </c>
      <c r="N762" s="19"/>
      <c r="O762" s="19" t="str">
        <f t="shared" ca="1" si="500"/>
        <v>0
0 --- 0</v>
      </c>
    </row>
    <row r="763" spans="1:15" x14ac:dyDescent="0.2">
      <c r="A763" s="10">
        <v>753</v>
      </c>
      <c r="B763" s="10" t="s">
        <v>15</v>
      </c>
      <c r="C763" s="10" t="str">
        <f t="shared" si="493"/>
        <v>10:00-11:30</v>
      </c>
      <c r="D763" s="10" t="s">
        <v>58</v>
      </c>
      <c r="E763" s="10">
        <f t="shared" si="503"/>
        <v>175</v>
      </c>
      <c r="F763" s="10">
        <f t="shared" ca="1" si="501"/>
        <v>0</v>
      </c>
      <c r="G763" s="10">
        <f t="shared" ca="1" si="502"/>
        <v>0</v>
      </c>
      <c r="H763" s="10">
        <f t="shared" ca="1" si="494"/>
        <v>0</v>
      </c>
      <c r="I763" s="10">
        <f t="shared" ca="1" si="495"/>
        <v>0</v>
      </c>
      <c r="J763" s="10" t="str">
        <f t="shared" ca="1" si="496"/>
        <v>Wednesday10:00-11:300</v>
      </c>
      <c r="K763" s="10" t="str">
        <f t="shared" ca="1" si="497"/>
        <v>Wednesday10:00-11:300</v>
      </c>
      <c r="L763" s="14">
        <f t="shared" ca="1" si="498"/>
        <v>26</v>
      </c>
      <c r="M763" s="19" t="str">
        <f t="shared" ca="1" si="499"/>
        <v/>
      </c>
      <c r="N763" s="19"/>
      <c r="O763" s="19" t="str">
        <f t="shared" ca="1" si="500"/>
        <v>0
0 --- 0</v>
      </c>
    </row>
    <row r="764" spans="1:15" x14ac:dyDescent="0.2">
      <c r="A764" s="10">
        <v>754</v>
      </c>
      <c r="B764" s="10" t="s">
        <v>15</v>
      </c>
      <c r="C764" s="10" t="str">
        <f t="shared" si="493"/>
        <v>10:00-11:30</v>
      </c>
      <c r="D764" s="10" t="s">
        <v>58</v>
      </c>
      <c r="E764" s="10">
        <f t="shared" si="503"/>
        <v>176</v>
      </c>
      <c r="F764" s="10">
        <f t="shared" ca="1" si="501"/>
        <v>0</v>
      </c>
      <c r="G764" s="10">
        <f t="shared" ca="1" si="502"/>
        <v>0</v>
      </c>
      <c r="H764" s="10">
        <f t="shared" ca="1" si="494"/>
        <v>0</v>
      </c>
      <c r="I764" s="10">
        <f t="shared" ca="1" si="495"/>
        <v>0</v>
      </c>
      <c r="J764" s="10" t="str">
        <f t="shared" ca="1" si="496"/>
        <v>Wednesday10:00-11:300</v>
      </c>
      <c r="K764" s="10" t="str">
        <f t="shared" ca="1" si="497"/>
        <v>Wednesday10:00-11:300</v>
      </c>
      <c r="L764" s="14">
        <f t="shared" ca="1" si="498"/>
        <v>26</v>
      </c>
      <c r="M764" s="19" t="str">
        <f t="shared" ca="1" si="499"/>
        <v/>
      </c>
      <c r="N764" s="19"/>
      <c r="O764" s="19" t="str">
        <f t="shared" ca="1" si="500"/>
        <v>0
0 --- 0</v>
      </c>
    </row>
    <row r="765" spans="1:15" x14ac:dyDescent="0.2">
      <c r="A765" s="10">
        <v>755</v>
      </c>
      <c r="B765" s="10" t="s">
        <v>15</v>
      </c>
      <c r="C765" s="10" t="str">
        <f t="shared" si="493"/>
        <v>10:00-11:30</v>
      </c>
      <c r="D765" s="10" t="s">
        <v>58</v>
      </c>
      <c r="E765" s="10">
        <f t="shared" si="503"/>
        <v>177</v>
      </c>
      <c r="F765" s="10">
        <f t="shared" ca="1" si="501"/>
        <v>0</v>
      </c>
      <c r="G765" s="10">
        <f t="shared" ca="1" si="502"/>
        <v>0</v>
      </c>
      <c r="H765" s="10">
        <f t="shared" ca="1" si="494"/>
        <v>0</v>
      </c>
      <c r="I765" s="10">
        <f t="shared" ca="1" si="495"/>
        <v>0</v>
      </c>
      <c r="J765" s="10" t="str">
        <f t="shared" ca="1" si="496"/>
        <v>Wednesday10:00-11:300</v>
      </c>
      <c r="K765" s="10" t="str">
        <f t="shared" ca="1" si="497"/>
        <v>Wednesday10:00-11:300</v>
      </c>
      <c r="L765" s="14">
        <f t="shared" ca="1" si="498"/>
        <v>26</v>
      </c>
      <c r="M765" s="19" t="str">
        <f t="shared" ca="1" si="499"/>
        <v/>
      </c>
      <c r="N765" s="19"/>
      <c r="O765" s="19" t="str">
        <f t="shared" ca="1" si="500"/>
        <v>0
0 --- 0</v>
      </c>
    </row>
    <row r="766" spans="1:15" x14ac:dyDescent="0.2">
      <c r="A766" s="10">
        <v>756</v>
      </c>
      <c r="B766" s="10" t="s">
        <v>15</v>
      </c>
      <c r="C766" s="10" t="str">
        <f t="shared" si="493"/>
        <v>10:00-11:30</v>
      </c>
      <c r="D766" s="10" t="s">
        <v>58</v>
      </c>
      <c r="E766" s="10">
        <f t="shared" si="503"/>
        <v>178</v>
      </c>
      <c r="F766" s="10">
        <f t="shared" ca="1" si="501"/>
        <v>0</v>
      </c>
      <c r="G766" s="10">
        <f t="shared" ca="1" si="502"/>
        <v>0</v>
      </c>
      <c r="H766" s="10">
        <f t="shared" ca="1" si="494"/>
        <v>0</v>
      </c>
      <c r="I766" s="10">
        <f t="shared" ca="1" si="495"/>
        <v>0</v>
      </c>
      <c r="J766" s="10" t="str">
        <f t="shared" ca="1" si="496"/>
        <v>Wednesday10:00-11:300</v>
      </c>
      <c r="K766" s="10" t="str">
        <f t="shared" ca="1" si="497"/>
        <v>Wednesday10:00-11:300</v>
      </c>
      <c r="L766" s="14">
        <f t="shared" ca="1" si="498"/>
        <v>26</v>
      </c>
      <c r="M766" s="19" t="str">
        <f t="shared" ca="1" si="499"/>
        <v/>
      </c>
      <c r="N766" s="19"/>
      <c r="O766" s="19" t="str">
        <f t="shared" ca="1" si="500"/>
        <v>0
0 --- 0</v>
      </c>
    </row>
    <row r="767" spans="1:15" x14ac:dyDescent="0.2">
      <c r="A767" s="10">
        <v>757</v>
      </c>
      <c r="B767" s="10" t="s">
        <v>15</v>
      </c>
      <c r="C767" s="10" t="str">
        <f t="shared" si="493"/>
        <v>10:00-11:30</v>
      </c>
      <c r="D767" s="10" t="s">
        <v>58</v>
      </c>
      <c r="E767" s="10">
        <f t="shared" si="503"/>
        <v>179</v>
      </c>
      <c r="F767" s="10">
        <f t="shared" ca="1" si="501"/>
        <v>0</v>
      </c>
      <c r="G767" s="10">
        <f t="shared" ca="1" si="502"/>
        <v>0</v>
      </c>
      <c r="H767" s="10">
        <f t="shared" ca="1" si="494"/>
        <v>0</v>
      </c>
      <c r="I767" s="10">
        <f t="shared" ca="1" si="495"/>
        <v>0</v>
      </c>
      <c r="J767" s="10" t="str">
        <f t="shared" ca="1" si="496"/>
        <v>Wednesday10:00-11:300</v>
      </c>
      <c r="K767" s="10" t="str">
        <f t="shared" ca="1" si="497"/>
        <v>Wednesday10:00-11:300</v>
      </c>
      <c r="L767" s="14">
        <f t="shared" ca="1" si="498"/>
        <v>26</v>
      </c>
      <c r="M767" s="19" t="str">
        <f t="shared" ca="1" si="499"/>
        <v/>
      </c>
      <c r="N767" s="19"/>
      <c r="O767" s="19" t="str">
        <f t="shared" ca="1" si="500"/>
        <v>0
0 --- 0</v>
      </c>
    </row>
    <row r="768" spans="1:15" x14ac:dyDescent="0.2">
      <c r="A768" s="10">
        <v>758</v>
      </c>
      <c r="B768" s="10" t="s">
        <v>15</v>
      </c>
      <c r="C768" s="10" t="str">
        <f t="shared" si="493"/>
        <v>10:00-11:30</v>
      </c>
      <c r="D768" s="10" t="s">
        <v>58</v>
      </c>
      <c r="E768" s="10">
        <f t="shared" si="503"/>
        <v>180</v>
      </c>
      <c r="F768" s="10" t="str">
        <f t="shared" ca="1" si="501"/>
        <v>10:00-11:30</v>
      </c>
      <c r="G768" s="10">
        <f t="shared" ca="1" si="502"/>
        <v>0</v>
      </c>
      <c r="H768" s="10">
        <f t="shared" ca="1" si="494"/>
        <v>0</v>
      </c>
      <c r="I768" s="10">
        <f t="shared" ca="1" si="495"/>
        <v>0</v>
      </c>
      <c r="J768" s="10" t="str">
        <f t="shared" ca="1" si="496"/>
        <v>Wednesday10:00-11:300</v>
      </c>
      <c r="K768" s="10" t="str">
        <f t="shared" ca="1" si="497"/>
        <v>Wednesday10:00-11:300</v>
      </c>
      <c r="L768" s="14">
        <f t="shared" ca="1" si="498"/>
        <v>26</v>
      </c>
      <c r="M768" s="19" t="str">
        <f t="shared" ca="1" si="499"/>
        <v/>
      </c>
      <c r="N768" s="19"/>
      <c r="O768" s="19" t="str">
        <f t="shared" ca="1" si="500"/>
        <v>0
10:00-11:30 --- 0</v>
      </c>
    </row>
    <row r="769" spans="1:15" x14ac:dyDescent="0.2">
      <c r="A769" s="10">
        <v>759</v>
      </c>
      <c r="B769" s="10" t="s">
        <v>15</v>
      </c>
      <c r="C769" s="10" t="str">
        <f t="shared" si="493"/>
        <v>10:00-11:30</v>
      </c>
      <c r="D769" s="10" t="s">
        <v>58</v>
      </c>
      <c r="E769" s="10">
        <f t="shared" si="503"/>
        <v>181</v>
      </c>
      <c r="F769" s="10" t="str">
        <f t="shared" ca="1" si="501"/>
        <v>Class</v>
      </c>
      <c r="G769" s="10" t="str">
        <f t="shared" ca="1" si="502"/>
        <v>Course</v>
      </c>
      <c r="H769" s="10">
        <f t="shared" ca="1" si="494"/>
        <v>0</v>
      </c>
      <c r="I769" s="10" t="str">
        <f t="shared" ca="1" si="495"/>
        <v>Course</v>
      </c>
      <c r="J769" s="10" t="str">
        <f t="shared" ca="1" si="496"/>
        <v>Wednesday10:00-11:300</v>
      </c>
      <c r="K769" s="10" t="str">
        <f t="shared" ca="1" si="497"/>
        <v>Wednesday10:00-11:30Course</v>
      </c>
      <c r="L769" s="14">
        <f t="shared" ca="1" si="498"/>
        <v>26</v>
      </c>
      <c r="M769" s="19" t="str">
        <f t="shared" ca="1" si="499"/>
        <v>ours</v>
      </c>
      <c r="N769" s="19"/>
      <c r="O769" s="19" t="str">
        <f t="shared" ca="1" si="500"/>
        <v>Course
Class --- 0</v>
      </c>
    </row>
    <row r="770" spans="1:15" x14ac:dyDescent="0.2">
      <c r="A770" s="10">
        <v>760</v>
      </c>
      <c r="B770" s="10" t="s">
        <v>15</v>
      </c>
      <c r="C770" s="10" t="str">
        <f t="shared" si="493"/>
        <v>10:00-11:30</v>
      </c>
      <c r="D770" s="10" t="s">
        <v>58</v>
      </c>
      <c r="E770" s="10">
        <f t="shared" si="503"/>
        <v>182</v>
      </c>
      <c r="F770" s="10">
        <f t="shared" ca="1" si="501"/>
        <v>0</v>
      </c>
      <c r="G770" s="10" t="str">
        <f t="shared" ca="1" si="502"/>
        <v>ETE</v>
      </c>
      <c r="H770" s="10">
        <f t="shared" ca="1" si="494"/>
        <v>0</v>
      </c>
      <c r="I770" s="10" t="str">
        <f t="shared" ca="1" si="495"/>
        <v>ETE</v>
      </c>
      <c r="J770" s="10" t="str">
        <f t="shared" ca="1" si="496"/>
        <v>Wednesday10:00-11:300</v>
      </c>
      <c r="K770" s="10" t="str">
        <f t="shared" ca="1" si="497"/>
        <v>Wednesday10:00-11:30ETE</v>
      </c>
      <c r="L770" s="14">
        <f t="shared" ca="1" si="498"/>
        <v>26</v>
      </c>
      <c r="M770" s="19" t="str">
        <f t="shared" ca="1" si="499"/>
        <v>TE</v>
      </c>
      <c r="N770" s="19"/>
      <c r="O770" s="19" t="str">
        <f t="shared" ca="1" si="500"/>
        <v>ETE
0 --- 0</v>
      </c>
    </row>
    <row r="771" spans="1:15" x14ac:dyDescent="0.2">
      <c r="A771" s="10">
        <v>761</v>
      </c>
      <c r="B771" s="10" t="s">
        <v>15</v>
      </c>
      <c r="C771" s="10" t="str">
        <f t="shared" si="493"/>
        <v>10:00-11:30</v>
      </c>
      <c r="D771" s="10" t="s">
        <v>58</v>
      </c>
      <c r="E771" s="10">
        <f t="shared" si="503"/>
        <v>183</v>
      </c>
      <c r="F771" s="10">
        <f t="shared" ca="1" si="501"/>
        <v>702</v>
      </c>
      <c r="G771" s="10">
        <f t="shared" ca="1" si="502"/>
        <v>0</v>
      </c>
      <c r="H771" s="10">
        <f t="shared" ca="1" si="494"/>
        <v>0</v>
      </c>
      <c r="I771" s="10">
        <f t="shared" ca="1" si="495"/>
        <v>0</v>
      </c>
      <c r="J771" s="10" t="str">
        <f t="shared" ca="1" si="496"/>
        <v>Wednesday10:00-11:300</v>
      </c>
      <c r="K771" s="10" t="str">
        <f t="shared" ca="1" si="497"/>
        <v>Wednesday10:00-11:300</v>
      </c>
      <c r="L771" s="14">
        <f t="shared" ca="1" si="498"/>
        <v>26</v>
      </c>
      <c r="M771" s="19" t="str">
        <f t="shared" ca="1" si="499"/>
        <v/>
      </c>
      <c r="N771" s="19"/>
      <c r="O771" s="19" t="str">
        <f t="shared" ca="1" si="500"/>
        <v>0
702 --- 0</v>
      </c>
    </row>
    <row r="772" spans="1:15" x14ac:dyDescent="0.2">
      <c r="A772" s="10">
        <v>762</v>
      </c>
      <c r="B772" s="10" t="s">
        <v>15</v>
      </c>
      <c r="C772" s="10" t="str">
        <f t="shared" ref="C772:C788" si="504">LOOKUP(D772,$L$1:$L$6,$K$1:$K$6)</f>
        <v>10:00-11:30</v>
      </c>
      <c r="D772" s="10" t="s">
        <v>58</v>
      </c>
      <c r="E772" s="10">
        <f t="shared" si="503"/>
        <v>184</v>
      </c>
      <c r="F772" s="10">
        <f ca="1">INDIRECT(CONCATENATE("Sheet1!",CHAR(CODE(D772)-3),E772),1)</f>
        <v>703</v>
      </c>
      <c r="G772" s="10" t="str">
        <f ca="1">INDIRECT(CONCATENATE("Sheet1!",CHAR(CODE(D772)-2),E772),1)</f>
        <v>GED</v>
      </c>
      <c r="H772" s="10">
        <f t="shared" ref="H772:H788" ca="1" si="505">INDIRECT(CONCATENATE("Sheet1!",CHAR(CODE(D772)+2),E772),1)</f>
        <v>0</v>
      </c>
      <c r="I772" s="10" t="str">
        <f t="shared" ref="I772:I788" ca="1" si="506">IFERROR(MID(G772,SEARCH("(",G772,1),12),G772)</f>
        <v>GED</v>
      </c>
      <c r="J772" s="10" t="str">
        <f t="shared" ref="J772:J788" ca="1" si="507">CONCATENATE(B772,C772,H772)</f>
        <v>Wednesday10:00-11:300</v>
      </c>
      <c r="K772" s="10" t="str">
        <f t="shared" ref="K772:K788" ca="1" si="508">CONCATENATE(B772,C772,I772)</f>
        <v>Wednesday10:00-11:30GED</v>
      </c>
      <c r="L772" s="14">
        <f t="shared" ref="L772:L788" ca="1" si="509">COUNTIFS($J$11:$J$1051,J772)</f>
        <v>26</v>
      </c>
      <c r="M772" s="19" t="str">
        <f t="shared" ref="M772:M788" ca="1" si="510">IFERROR(MID(I772,2,4),I772)</f>
        <v>ED</v>
      </c>
      <c r="N772" s="19"/>
      <c r="O772" s="19" t="str">
        <f t="shared" ref="O772:O788" ca="1" si="511">CONCATENATE(G772,CHAR(10),F772," --- ",H772)</f>
        <v>GED
703 --- 0</v>
      </c>
    </row>
    <row r="773" spans="1:15" x14ac:dyDescent="0.2">
      <c r="A773" s="10">
        <v>763</v>
      </c>
      <c r="B773" s="10" t="s">
        <v>15</v>
      </c>
      <c r="C773" s="10" t="str">
        <f t="shared" si="504"/>
        <v>10:00-11:30</v>
      </c>
      <c r="D773" s="10" t="s">
        <v>58</v>
      </c>
      <c r="E773" s="10">
        <f t="shared" si="503"/>
        <v>185</v>
      </c>
      <c r="F773" s="10">
        <f ca="1">INDIRECT(CONCATENATE("Sheet1!",CHAR(CODE(D773)),E773),1)</f>
        <v>704</v>
      </c>
      <c r="G773" s="10" t="str">
        <f ca="1">INDIRECT(CONCATENATE("Sheet1!",CHAR(CODE(D773)+1),E773),1)</f>
        <v>GED</v>
      </c>
      <c r="H773" s="10">
        <f t="shared" ca="1" si="505"/>
        <v>0</v>
      </c>
      <c r="I773" s="10" t="str">
        <f t="shared" ca="1" si="506"/>
        <v>GED</v>
      </c>
      <c r="J773" s="10" t="str">
        <f t="shared" ca="1" si="507"/>
        <v>Wednesday10:00-11:300</v>
      </c>
      <c r="K773" s="10" t="str">
        <f t="shared" ca="1" si="508"/>
        <v>Wednesday10:00-11:30GED</v>
      </c>
      <c r="L773" s="14">
        <f t="shared" ca="1" si="509"/>
        <v>26</v>
      </c>
      <c r="M773" s="19" t="str">
        <f t="shared" ca="1" si="510"/>
        <v>ED</v>
      </c>
      <c r="N773" s="19"/>
      <c r="O773" s="19" t="str">
        <f t="shared" ca="1" si="511"/>
        <v>GED
704 --- 0</v>
      </c>
    </row>
    <row r="774" spans="1:15" x14ac:dyDescent="0.2">
      <c r="A774" s="10">
        <v>764</v>
      </c>
      <c r="B774" s="10" t="s">
        <v>15</v>
      </c>
      <c r="C774" s="10" t="str">
        <f t="shared" si="504"/>
        <v>10:00-11:30</v>
      </c>
      <c r="D774" s="10" t="s">
        <v>58</v>
      </c>
      <c r="E774" s="10">
        <f t="shared" si="503"/>
        <v>186</v>
      </c>
      <c r="F774" s="10">
        <f ca="1">INDIRECT(CONCATENATE("Sheet1!",CHAR(CODE(D774)),E774),1)</f>
        <v>705</v>
      </c>
      <c r="G774" s="10" t="str">
        <f ca="1">INDIRECT(CONCATENATE("Sheet1!",CHAR(CODE(D774)+1),E774),1)</f>
        <v>GED</v>
      </c>
      <c r="H774" s="10">
        <f t="shared" ca="1" si="505"/>
        <v>0</v>
      </c>
      <c r="I774" s="10" t="str">
        <f t="shared" ca="1" si="506"/>
        <v>GED</v>
      </c>
      <c r="J774" s="10" t="str">
        <f t="shared" ca="1" si="507"/>
        <v>Wednesday10:00-11:300</v>
      </c>
      <c r="K774" s="10" t="str">
        <f t="shared" ca="1" si="508"/>
        <v>Wednesday10:00-11:30GED</v>
      </c>
      <c r="L774" s="14">
        <f t="shared" ca="1" si="509"/>
        <v>26</v>
      </c>
      <c r="M774" s="19" t="str">
        <f t="shared" ca="1" si="510"/>
        <v>ED</v>
      </c>
      <c r="N774" s="19"/>
      <c r="O774" s="19" t="str">
        <f t="shared" ca="1" si="511"/>
        <v>GED
705 --- 0</v>
      </c>
    </row>
    <row r="775" spans="1:15" x14ac:dyDescent="0.2">
      <c r="A775" s="10">
        <v>765</v>
      </c>
      <c r="B775" s="10" t="s">
        <v>15</v>
      </c>
      <c r="C775" s="10" t="str">
        <f t="shared" si="504"/>
        <v>10:00-11:30</v>
      </c>
      <c r="D775" s="10" t="s">
        <v>58</v>
      </c>
      <c r="E775" s="10">
        <f t="shared" si="503"/>
        <v>187</v>
      </c>
      <c r="F775" s="10">
        <f t="shared" ref="F775:F788" ca="1" si="512">INDIRECT(CONCATENATE("Sheet1!",CHAR(CODE(D775)-3),E775),1)</f>
        <v>711</v>
      </c>
      <c r="G775" s="10" t="str">
        <f t="shared" ref="G775:G788" ca="1" si="513">INDIRECT(CONCATENATE("Sheet1!",CHAR(CODE(D775)-2),E775),1)</f>
        <v>GED</v>
      </c>
      <c r="H775" s="10">
        <f t="shared" ca="1" si="505"/>
        <v>0</v>
      </c>
      <c r="I775" s="10" t="str">
        <f t="shared" ca="1" si="506"/>
        <v>GED</v>
      </c>
      <c r="J775" s="10" t="str">
        <f t="shared" ca="1" si="507"/>
        <v>Wednesday10:00-11:300</v>
      </c>
      <c r="K775" s="10" t="str">
        <f t="shared" ca="1" si="508"/>
        <v>Wednesday10:00-11:30GED</v>
      </c>
      <c r="L775" s="14">
        <f t="shared" ca="1" si="509"/>
        <v>26</v>
      </c>
      <c r="M775" s="19" t="str">
        <f t="shared" ca="1" si="510"/>
        <v>ED</v>
      </c>
      <c r="N775" s="19"/>
      <c r="O775" s="19" t="str">
        <f t="shared" ca="1" si="511"/>
        <v>GED
711 --- 0</v>
      </c>
    </row>
    <row r="776" spans="1:15" x14ac:dyDescent="0.2">
      <c r="A776" s="10">
        <v>766</v>
      </c>
      <c r="B776" s="10" t="s">
        <v>15</v>
      </c>
      <c r="C776" s="10" t="str">
        <f t="shared" si="504"/>
        <v>10:00-11:30</v>
      </c>
      <c r="D776" s="10" t="s">
        <v>58</v>
      </c>
      <c r="E776" s="10">
        <f t="shared" si="503"/>
        <v>188</v>
      </c>
      <c r="F776" s="10">
        <f t="shared" ca="1" si="512"/>
        <v>712</v>
      </c>
      <c r="G776" s="10">
        <f t="shared" ca="1" si="513"/>
        <v>0</v>
      </c>
      <c r="H776" s="10" t="str">
        <f t="shared" ca="1" si="505"/>
        <v>FS</v>
      </c>
      <c r="I776" s="10">
        <f t="shared" ca="1" si="506"/>
        <v>0</v>
      </c>
      <c r="J776" s="10" t="str">
        <f t="shared" ca="1" si="507"/>
        <v>Wednesday10:00-11:30FS</v>
      </c>
      <c r="K776" s="10" t="str">
        <f t="shared" ca="1" si="508"/>
        <v>Wednesday10:00-11:300</v>
      </c>
      <c r="L776" s="14">
        <f t="shared" ca="1" si="509"/>
        <v>1</v>
      </c>
      <c r="M776" s="19" t="str">
        <f t="shared" ca="1" si="510"/>
        <v/>
      </c>
      <c r="N776" s="19"/>
      <c r="O776" s="19" t="str">
        <f t="shared" ca="1" si="511"/>
        <v>0
712 --- FS</v>
      </c>
    </row>
    <row r="777" spans="1:15" x14ac:dyDescent="0.2">
      <c r="A777" s="10">
        <v>767</v>
      </c>
      <c r="B777" s="10" t="s">
        <v>15</v>
      </c>
      <c r="C777" s="10" t="str">
        <f t="shared" si="504"/>
        <v>10:00-11:30</v>
      </c>
      <c r="D777" s="10" t="s">
        <v>58</v>
      </c>
      <c r="E777" s="10">
        <f t="shared" si="503"/>
        <v>189</v>
      </c>
      <c r="F777" s="10" t="str">
        <f t="shared" ca="1" si="512"/>
        <v>402L</v>
      </c>
      <c r="G777" s="10">
        <f t="shared" ca="1" si="513"/>
        <v>0</v>
      </c>
      <c r="H777" s="10">
        <f t="shared" ca="1" si="505"/>
        <v>0</v>
      </c>
      <c r="I777" s="10">
        <f t="shared" ca="1" si="506"/>
        <v>0</v>
      </c>
      <c r="J777" s="10" t="str">
        <f t="shared" ca="1" si="507"/>
        <v>Wednesday10:00-11:300</v>
      </c>
      <c r="K777" s="10" t="str">
        <f t="shared" ca="1" si="508"/>
        <v>Wednesday10:00-11:300</v>
      </c>
      <c r="L777" s="14">
        <f t="shared" ca="1" si="509"/>
        <v>26</v>
      </c>
      <c r="M777" s="19" t="str">
        <f t="shared" ca="1" si="510"/>
        <v/>
      </c>
      <c r="N777" s="19"/>
      <c r="O777" s="19" t="str">
        <f t="shared" ca="1" si="511"/>
        <v>0
402L --- 0</v>
      </c>
    </row>
    <row r="778" spans="1:15" x14ac:dyDescent="0.2">
      <c r="A778" s="10">
        <v>768</v>
      </c>
      <c r="B778" s="10" t="s">
        <v>15</v>
      </c>
      <c r="C778" s="10" t="str">
        <f t="shared" si="504"/>
        <v>10:00-11:30</v>
      </c>
      <c r="D778" s="10" t="s">
        <v>58</v>
      </c>
      <c r="E778" s="10">
        <f t="shared" si="503"/>
        <v>190</v>
      </c>
      <c r="F778" s="10" t="str">
        <f t="shared" ca="1" si="512"/>
        <v>403L</v>
      </c>
      <c r="G778" s="10">
        <f t="shared" ca="1" si="513"/>
        <v>0</v>
      </c>
      <c r="H778" s="10">
        <f t="shared" ca="1" si="505"/>
        <v>0</v>
      </c>
      <c r="I778" s="10">
        <f t="shared" ca="1" si="506"/>
        <v>0</v>
      </c>
      <c r="J778" s="10" t="str">
        <f t="shared" ca="1" si="507"/>
        <v>Wednesday10:00-11:300</v>
      </c>
      <c r="K778" s="10" t="str">
        <f t="shared" ca="1" si="508"/>
        <v>Wednesday10:00-11:300</v>
      </c>
      <c r="L778" s="14">
        <f t="shared" ca="1" si="509"/>
        <v>26</v>
      </c>
      <c r="M778" s="19" t="str">
        <f t="shared" ca="1" si="510"/>
        <v/>
      </c>
      <c r="N778" s="19"/>
      <c r="O778" s="19" t="str">
        <f t="shared" ca="1" si="511"/>
        <v>0
403L --- 0</v>
      </c>
    </row>
    <row r="779" spans="1:15" x14ac:dyDescent="0.2">
      <c r="A779" s="10">
        <v>769</v>
      </c>
      <c r="B779" s="10" t="s">
        <v>15</v>
      </c>
      <c r="C779" s="10" t="str">
        <f t="shared" si="504"/>
        <v>10:00-11:30</v>
      </c>
      <c r="D779" s="10" t="s">
        <v>58</v>
      </c>
      <c r="E779" s="10">
        <f t="shared" si="503"/>
        <v>191</v>
      </c>
      <c r="F779" s="10" t="str">
        <f t="shared" ca="1" si="512"/>
        <v>L-Yarn2</v>
      </c>
      <c r="G779" s="10">
        <f t="shared" ca="1" si="513"/>
        <v>0</v>
      </c>
      <c r="H779" s="10">
        <f t="shared" ca="1" si="505"/>
        <v>0</v>
      </c>
      <c r="I779" s="10">
        <f t="shared" ca="1" si="506"/>
        <v>0</v>
      </c>
      <c r="J779" s="10" t="str">
        <f t="shared" ca="1" si="507"/>
        <v>Wednesday10:00-11:300</v>
      </c>
      <c r="K779" s="10" t="str">
        <f t="shared" ca="1" si="508"/>
        <v>Wednesday10:00-11:300</v>
      </c>
      <c r="L779" s="14">
        <f t="shared" ca="1" si="509"/>
        <v>26</v>
      </c>
      <c r="M779" s="19" t="str">
        <f t="shared" ca="1" si="510"/>
        <v/>
      </c>
      <c r="N779" s="19"/>
      <c r="O779" s="19" t="str">
        <f t="shared" ca="1" si="511"/>
        <v>0
L-Yarn2 --- 0</v>
      </c>
    </row>
    <row r="780" spans="1:15" x14ac:dyDescent="0.2">
      <c r="A780" s="10">
        <v>770</v>
      </c>
      <c r="B780" s="10" t="s">
        <v>15</v>
      </c>
      <c r="C780" s="10" t="str">
        <f t="shared" si="504"/>
        <v>10:00-11:30</v>
      </c>
      <c r="D780" s="10" t="s">
        <v>58</v>
      </c>
      <c r="E780" s="10">
        <f t="shared" si="503"/>
        <v>192</v>
      </c>
      <c r="F780" s="10" t="str">
        <f t="shared" ca="1" si="512"/>
        <v>L-Fab</v>
      </c>
      <c r="G780" s="10">
        <f t="shared" ca="1" si="513"/>
        <v>0</v>
      </c>
      <c r="H780" s="10">
        <f t="shared" ca="1" si="505"/>
        <v>0</v>
      </c>
      <c r="I780" s="10">
        <f t="shared" ca="1" si="506"/>
        <v>0</v>
      </c>
      <c r="J780" s="10" t="str">
        <f t="shared" ca="1" si="507"/>
        <v>Wednesday10:00-11:300</v>
      </c>
      <c r="K780" s="10" t="str">
        <f t="shared" ca="1" si="508"/>
        <v>Wednesday10:00-11:300</v>
      </c>
      <c r="L780" s="14">
        <f t="shared" ca="1" si="509"/>
        <v>26</v>
      </c>
      <c r="M780" s="19" t="str">
        <f t="shared" ca="1" si="510"/>
        <v/>
      </c>
      <c r="N780" s="19"/>
      <c r="O780" s="19" t="str">
        <f t="shared" ca="1" si="511"/>
        <v>0
L-Fab --- 0</v>
      </c>
    </row>
    <row r="781" spans="1:15" x14ac:dyDescent="0.2">
      <c r="A781" s="10">
        <v>771</v>
      </c>
      <c r="B781" s="10" t="s">
        <v>15</v>
      </c>
      <c r="C781" s="10" t="str">
        <f t="shared" si="504"/>
        <v>10:00-11:30</v>
      </c>
      <c r="D781" s="10" t="s">
        <v>58</v>
      </c>
      <c r="E781" s="10">
        <f t="shared" si="503"/>
        <v>193</v>
      </c>
      <c r="F781" s="10" t="str">
        <f t="shared" ca="1" si="512"/>
        <v>L-ME</v>
      </c>
      <c r="G781" s="10" t="str">
        <f t="shared" ca="1" si="513"/>
        <v xml:space="preserve">TE234(L2T3) 9.00-12.00 </v>
      </c>
      <c r="H781" s="10" t="str">
        <f t="shared" ca="1" si="505"/>
        <v>SMR</v>
      </c>
      <c r="I781" s="10" t="str">
        <f t="shared" ca="1" si="506"/>
        <v>(L2T3) 9.00-</v>
      </c>
      <c r="J781" s="10" t="str">
        <f t="shared" ca="1" si="507"/>
        <v>Wednesday10:00-11:30SMR</v>
      </c>
      <c r="K781" s="10" t="str">
        <f t="shared" ca="1" si="508"/>
        <v>Wednesday10:00-11:30(L2T3) 9.00-</v>
      </c>
      <c r="L781" s="14">
        <f t="shared" ca="1" si="509"/>
        <v>1</v>
      </c>
      <c r="M781" s="19" t="str">
        <f t="shared" ca="1" si="510"/>
        <v>L2T3</v>
      </c>
      <c r="N781" s="19"/>
      <c r="O781" s="19" t="str">
        <f t="shared" ca="1" si="511"/>
        <v>TE234(L2T3) 9.00-12.00 
L-ME --- SMR</v>
      </c>
    </row>
    <row r="782" spans="1:15" x14ac:dyDescent="0.2">
      <c r="A782" s="10">
        <v>772</v>
      </c>
      <c r="B782" s="10" t="s">
        <v>15</v>
      </c>
      <c r="C782" s="10" t="str">
        <f t="shared" si="504"/>
        <v>10:00-11:30</v>
      </c>
      <c r="D782" s="10" t="s">
        <v>58</v>
      </c>
      <c r="E782" s="10">
        <f t="shared" si="503"/>
        <v>194</v>
      </c>
      <c r="F782" s="10" t="str">
        <f t="shared" ca="1" si="512"/>
        <v>L-App</v>
      </c>
      <c r="G782" s="10">
        <f t="shared" ca="1" si="513"/>
        <v>0</v>
      </c>
      <c r="H782" s="10">
        <f t="shared" ca="1" si="505"/>
        <v>0</v>
      </c>
      <c r="I782" s="10">
        <f t="shared" ca="1" si="506"/>
        <v>0</v>
      </c>
      <c r="J782" s="10" t="str">
        <f t="shared" ca="1" si="507"/>
        <v>Wednesday10:00-11:300</v>
      </c>
      <c r="K782" s="10" t="str">
        <f t="shared" ca="1" si="508"/>
        <v>Wednesday10:00-11:300</v>
      </c>
      <c r="L782" s="14">
        <f t="shared" ca="1" si="509"/>
        <v>26</v>
      </c>
      <c r="M782" s="19" t="str">
        <f t="shared" ca="1" si="510"/>
        <v/>
      </c>
      <c r="N782" s="19"/>
      <c r="O782" s="19" t="str">
        <f t="shared" ca="1" si="511"/>
        <v>0
L-App --- 0</v>
      </c>
    </row>
    <row r="783" spans="1:15" x14ac:dyDescent="0.2">
      <c r="A783" s="10">
        <v>773</v>
      </c>
      <c r="B783" s="10" t="s">
        <v>15</v>
      </c>
      <c r="C783" s="10" t="str">
        <f t="shared" si="504"/>
        <v>10:00-11:30</v>
      </c>
      <c r="D783" s="10" t="s">
        <v>58</v>
      </c>
      <c r="E783" s="10">
        <f t="shared" si="503"/>
        <v>195</v>
      </c>
      <c r="F783" s="10" t="str">
        <f t="shared" ca="1" si="512"/>
        <v>L-QC1
709</v>
      </c>
      <c r="G783" s="10" t="str">
        <f t="shared" ca="1" si="513"/>
        <v>TE224(L2T2)A  8.30-10.30</v>
      </c>
      <c r="H783" s="10" t="str">
        <f t="shared" ca="1" si="505"/>
        <v>MRH</v>
      </c>
      <c r="I783" s="10" t="str">
        <f t="shared" ca="1" si="506"/>
        <v>(L2T2)A  8.3</v>
      </c>
      <c r="J783" s="10" t="str">
        <f t="shared" ca="1" si="507"/>
        <v>Wednesday10:00-11:30MRH</v>
      </c>
      <c r="K783" s="10" t="str">
        <f t="shared" ca="1" si="508"/>
        <v>Wednesday10:00-11:30(L2T2)A  8.3</v>
      </c>
      <c r="L783" s="14">
        <f t="shared" ca="1" si="509"/>
        <v>1</v>
      </c>
      <c r="M783" s="19" t="str">
        <f t="shared" ca="1" si="510"/>
        <v>L2T2</v>
      </c>
      <c r="N783" s="19"/>
      <c r="O783" s="19" t="str">
        <f t="shared" ca="1" si="511"/>
        <v>TE224(L2T2)A  8.30-10.30
L-QC1
709 --- MRH</v>
      </c>
    </row>
    <row r="784" spans="1:15" x14ac:dyDescent="0.2">
      <c r="A784" s="10">
        <v>774</v>
      </c>
      <c r="B784" s="10" t="s">
        <v>15</v>
      </c>
      <c r="C784" s="10" t="str">
        <f t="shared" si="504"/>
        <v>10:00-11:30</v>
      </c>
      <c r="D784" s="10" t="s">
        <v>58</v>
      </c>
      <c r="E784" s="10">
        <f t="shared" si="503"/>
        <v>196</v>
      </c>
      <c r="F784" s="10" t="str">
        <f t="shared" ca="1" si="512"/>
        <v>L-QC2
708</v>
      </c>
      <c r="G784" s="10">
        <f t="shared" ca="1" si="513"/>
        <v>0</v>
      </c>
      <c r="H784" s="10">
        <f t="shared" ca="1" si="505"/>
        <v>0</v>
      </c>
      <c r="I784" s="10">
        <f t="shared" ca="1" si="506"/>
        <v>0</v>
      </c>
      <c r="J784" s="10" t="str">
        <f t="shared" ca="1" si="507"/>
        <v>Wednesday10:00-11:300</v>
      </c>
      <c r="K784" s="10" t="str">
        <f t="shared" ca="1" si="508"/>
        <v>Wednesday10:00-11:300</v>
      </c>
      <c r="L784" s="14">
        <f t="shared" ca="1" si="509"/>
        <v>26</v>
      </c>
      <c r="M784" s="19" t="str">
        <f t="shared" ca="1" si="510"/>
        <v/>
      </c>
      <c r="N784" s="19"/>
      <c r="O784" s="19" t="str">
        <f t="shared" ca="1" si="511"/>
        <v>0
L-QC2
708 --- 0</v>
      </c>
    </row>
    <row r="785" spans="1:15" x14ac:dyDescent="0.2">
      <c r="A785" s="10">
        <v>775</v>
      </c>
      <c r="B785" s="10" t="s">
        <v>15</v>
      </c>
      <c r="C785" s="10" t="str">
        <f t="shared" si="504"/>
        <v>10:00-11:30</v>
      </c>
      <c r="D785" s="10" t="s">
        <v>58</v>
      </c>
      <c r="E785" s="10">
        <f t="shared" si="503"/>
        <v>197</v>
      </c>
      <c r="F785" s="10" t="str">
        <f t="shared" ca="1" si="512"/>
        <v>L-Elec 505</v>
      </c>
      <c r="G785" s="10">
        <f t="shared" ca="1" si="513"/>
        <v>0</v>
      </c>
      <c r="H785" s="10">
        <f t="shared" ca="1" si="505"/>
        <v>0</v>
      </c>
      <c r="I785" s="10">
        <f t="shared" ca="1" si="506"/>
        <v>0</v>
      </c>
      <c r="J785" s="10" t="str">
        <f t="shared" ca="1" si="507"/>
        <v>Wednesday10:00-11:300</v>
      </c>
      <c r="K785" s="10" t="str">
        <f t="shared" ca="1" si="508"/>
        <v>Wednesday10:00-11:300</v>
      </c>
      <c r="L785" s="14">
        <f t="shared" ca="1" si="509"/>
        <v>26</v>
      </c>
      <c r="M785" s="19" t="str">
        <f t="shared" ca="1" si="510"/>
        <v/>
      </c>
      <c r="N785" s="19"/>
      <c r="O785" s="19" t="str">
        <f t="shared" ca="1" si="511"/>
        <v>0
L-Elec 505 --- 0</v>
      </c>
    </row>
    <row r="786" spans="1:15" x14ac:dyDescent="0.2">
      <c r="A786" s="10">
        <v>776</v>
      </c>
      <c r="B786" s="10" t="s">
        <v>15</v>
      </c>
      <c r="C786" s="10" t="str">
        <f t="shared" si="504"/>
        <v>10:00-11:30</v>
      </c>
      <c r="D786" s="10" t="s">
        <v>58</v>
      </c>
      <c r="E786" s="10">
        <f t="shared" si="503"/>
        <v>198</v>
      </c>
      <c r="F786" s="10">
        <f t="shared" ca="1" si="512"/>
        <v>501</v>
      </c>
      <c r="G786" s="10">
        <f t="shared" ca="1" si="513"/>
        <v>0</v>
      </c>
      <c r="H786" s="10">
        <f t="shared" ca="1" si="505"/>
        <v>0</v>
      </c>
      <c r="I786" s="10">
        <f t="shared" ca="1" si="506"/>
        <v>0</v>
      </c>
      <c r="J786" s="10" t="str">
        <f t="shared" ca="1" si="507"/>
        <v>Wednesday10:00-11:300</v>
      </c>
      <c r="K786" s="10" t="str">
        <f t="shared" ca="1" si="508"/>
        <v>Wednesday10:00-11:300</v>
      </c>
      <c r="L786" s="14">
        <f t="shared" ca="1" si="509"/>
        <v>26</v>
      </c>
      <c r="M786" s="19" t="str">
        <f t="shared" ca="1" si="510"/>
        <v/>
      </c>
      <c r="N786" s="19"/>
      <c r="O786" s="19" t="str">
        <f t="shared" ca="1" si="511"/>
        <v>0
501 --- 0</v>
      </c>
    </row>
    <row r="787" spans="1:15" x14ac:dyDescent="0.2">
      <c r="A787" s="10">
        <v>777</v>
      </c>
      <c r="B787" s="10" t="s">
        <v>15</v>
      </c>
      <c r="C787" s="10" t="str">
        <f t="shared" si="504"/>
        <v>10:00-11:30</v>
      </c>
      <c r="D787" s="10" t="s">
        <v>58</v>
      </c>
      <c r="E787" s="10">
        <f t="shared" si="503"/>
        <v>199</v>
      </c>
      <c r="F787" s="10">
        <f t="shared" ca="1" si="512"/>
        <v>701</v>
      </c>
      <c r="G787" s="10">
        <f t="shared" ca="1" si="513"/>
        <v>0</v>
      </c>
      <c r="H787" s="10">
        <f t="shared" ca="1" si="505"/>
        <v>0</v>
      </c>
      <c r="I787" s="10">
        <f t="shared" ca="1" si="506"/>
        <v>0</v>
      </c>
      <c r="J787" s="10" t="str">
        <f t="shared" ca="1" si="507"/>
        <v>Wednesday10:00-11:300</v>
      </c>
      <c r="K787" s="10" t="str">
        <f t="shared" ca="1" si="508"/>
        <v>Wednesday10:00-11:300</v>
      </c>
      <c r="L787" s="14">
        <f t="shared" ca="1" si="509"/>
        <v>26</v>
      </c>
      <c r="M787" s="19" t="str">
        <f t="shared" ca="1" si="510"/>
        <v/>
      </c>
      <c r="N787" s="19"/>
      <c r="O787" s="19" t="str">
        <f t="shared" ca="1" si="511"/>
        <v>0
701 --- 0</v>
      </c>
    </row>
    <row r="788" spans="1:15" x14ac:dyDescent="0.2">
      <c r="A788" s="10">
        <v>778</v>
      </c>
      <c r="B788" s="10" t="s">
        <v>15</v>
      </c>
      <c r="C788" s="10" t="str">
        <f t="shared" si="504"/>
        <v>10:00-11:30</v>
      </c>
      <c r="D788" s="10" t="s">
        <v>58</v>
      </c>
      <c r="E788" s="10">
        <f t="shared" si="503"/>
        <v>200</v>
      </c>
      <c r="F788" s="10" t="str">
        <f t="shared" ca="1" si="512"/>
        <v>L-draw</v>
      </c>
      <c r="G788" s="10">
        <f t="shared" ca="1" si="513"/>
        <v>0</v>
      </c>
      <c r="H788" s="10">
        <f t="shared" ca="1" si="505"/>
        <v>0</v>
      </c>
      <c r="I788" s="10">
        <f t="shared" ca="1" si="506"/>
        <v>0</v>
      </c>
      <c r="J788" s="10" t="str">
        <f t="shared" ca="1" si="507"/>
        <v>Wednesday10:00-11:300</v>
      </c>
      <c r="K788" s="10" t="str">
        <f t="shared" ca="1" si="508"/>
        <v>Wednesday10:00-11:300</v>
      </c>
      <c r="L788" s="14">
        <f t="shared" ca="1" si="509"/>
        <v>26</v>
      </c>
      <c r="M788" s="19" t="str">
        <f t="shared" ca="1" si="510"/>
        <v/>
      </c>
      <c r="N788" s="19"/>
      <c r="O788" s="19" t="str">
        <f t="shared" ca="1" si="511"/>
        <v>0
L-draw --- 0</v>
      </c>
    </row>
    <row r="789" spans="1:15" x14ac:dyDescent="0.2">
      <c r="A789" s="10">
        <v>779</v>
      </c>
      <c r="B789" s="10" t="s">
        <v>15</v>
      </c>
      <c r="C789" s="10" t="str">
        <f t="shared" ref="C789:C800" si="514">LOOKUP(D789,$L$1:$L$6,$K$1:$K$6)</f>
        <v>11:30-01:00</v>
      </c>
      <c r="D789" s="10" t="s">
        <v>59</v>
      </c>
      <c r="E789" s="10">
        <f>E760</f>
        <v>172</v>
      </c>
      <c r="F789" s="10">
        <f ca="1">INDIRECT(CONCATENATE("Sheet1!",CHAR(CODE(D789)),E789),1)</f>
        <v>0</v>
      </c>
      <c r="G789" s="10">
        <f ca="1">INDIRECT(CONCATENATE("Sheet1!",CHAR(CODE(D789)+1),E789),1)</f>
        <v>0</v>
      </c>
      <c r="H789" s="10">
        <f t="shared" ref="H789:H804" ca="1" si="515">INDIRECT(CONCATENATE("Sheet1!",CHAR(CODE(D789)+2),E789),1)</f>
        <v>0</v>
      </c>
      <c r="I789" s="10">
        <f t="shared" ref="I789:I800" ca="1" si="516">IFERROR(MID(G789,SEARCH("(",G789,1),12),G789)</f>
        <v>0</v>
      </c>
      <c r="J789" s="10" t="str">
        <f t="shared" ref="J789:J800" ca="1" si="517">CONCATENATE(B789,C789,H789)</f>
        <v>Wednesday11:30-01:000</v>
      </c>
      <c r="K789" s="10" t="str">
        <f t="shared" ref="K789:K800" ca="1" si="518">CONCATENATE(B789,C789,I789)</f>
        <v>Wednesday11:30-01:000</v>
      </c>
      <c r="L789" s="14">
        <f t="shared" ref="L789:L800" ca="1" si="519">COUNTIFS($J$11:$J$1051,J789)</f>
        <v>27</v>
      </c>
      <c r="M789" s="19" t="str">
        <f t="shared" ref="M789:M800" ca="1" si="520">IFERROR(MID(I789,2,4),I789)</f>
        <v/>
      </c>
      <c r="N789" s="19"/>
      <c r="O789" s="19" t="str">
        <f t="shared" ref="O789:O800" ca="1" si="521">CONCATENATE(G789,CHAR(10),F789," --- ",H789)</f>
        <v>0
0 --- 0</v>
      </c>
    </row>
    <row r="790" spans="1:15" x14ac:dyDescent="0.2">
      <c r="A790" s="10">
        <v>780</v>
      </c>
      <c r="B790" s="10" t="s">
        <v>15</v>
      </c>
      <c r="C790" s="10" t="str">
        <f t="shared" si="514"/>
        <v>11:30-01:00</v>
      </c>
      <c r="D790" s="10" t="s">
        <v>59</v>
      </c>
      <c r="E790" s="10">
        <f t="shared" ref="E790:E817" si="522">E789+1</f>
        <v>173</v>
      </c>
      <c r="F790" s="10">
        <f t="shared" ref="F790:F800" ca="1" si="523">INDIRECT(CONCATENATE("Sheet1!",CHAR(CODE(D790)),E790),1)</f>
        <v>0</v>
      </c>
      <c r="G790" s="10">
        <f t="shared" ref="G790:G800" ca="1" si="524">INDIRECT(CONCATENATE("Sheet1!",CHAR(CODE(D790)+1),E790),1)</f>
        <v>0</v>
      </c>
      <c r="H790" s="10">
        <f t="shared" ca="1" si="515"/>
        <v>0</v>
      </c>
      <c r="I790" s="10">
        <f t="shared" ca="1" si="516"/>
        <v>0</v>
      </c>
      <c r="J790" s="10" t="str">
        <f t="shared" ca="1" si="517"/>
        <v>Wednesday11:30-01:000</v>
      </c>
      <c r="K790" s="10" t="str">
        <f t="shared" ca="1" si="518"/>
        <v>Wednesday11:30-01:000</v>
      </c>
      <c r="L790" s="14">
        <f t="shared" ca="1" si="519"/>
        <v>27</v>
      </c>
      <c r="M790" s="19" t="str">
        <f t="shared" ca="1" si="520"/>
        <v/>
      </c>
      <c r="N790" s="19"/>
      <c r="O790" s="19" t="str">
        <f t="shared" ca="1" si="521"/>
        <v>0
0 --- 0</v>
      </c>
    </row>
    <row r="791" spans="1:15" x14ac:dyDescent="0.2">
      <c r="A791" s="10">
        <v>781</v>
      </c>
      <c r="B791" s="10" t="s">
        <v>15</v>
      </c>
      <c r="C791" s="10" t="str">
        <f t="shared" si="514"/>
        <v>11:30-01:00</v>
      </c>
      <c r="D791" s="10" t="s">
        <v>59</v>
      </c>
      <c r="E791" s="10">
        <f t="shared" si="522"/>
        <v>174</v>
      </c>
      <c r="F791" s="10">
        <f t="shared" ca="1" si="523"/>
        <v>0</v>
      </c>
      <c r="G791" s="10">
        <f t="shared" ca="1" si="524"/>
        <v>0</v>
      </c>
      <c r="H791" s="10">
        <f t="shared" ca="1" si="515"/>
        <v>0</v>
      </c>
      <c r="I791" s="10">
        <f t="shared" ca="1" si="516"/>
        <v>0</v>
      </c>
      <c r="J791" s="10" t="str">
        <f t="shared" ca="1" si="517"/>
        <v>Wednesday11:30-01:000</v>
      </c>
      <c r="K791" s="10" t="str">
        <f t="shared" ca="1" si="518"/>
        <v>Wednesday11:30-01:000</v>
      </c>
      <c r="L791" s="14">
        <f t="shared" ca="1" si="519"/>
        <v>27</v>
      </c>
      <c r="M791" s="19" t="str">
        <f t="shared" ca="1" si="520"/>
        <v/>
      </c>
      <c r="N791" s="19"/>
      <c r="O791" s="19" t="str">
        <f t="shared" ca="1" si="521"/>
        <v>0
0 --- 0</v>
      </c>
    </row>
    <row r="792" spans="1:15" x14ac:dyDescent="0.2">
      <c r="A792" s="10">
        <v>782</v>
      </c>
      <c r="B792" s="10" t="s">
        <v>15</v>
      </c>
      <c r="C792" s="10" t="str">
        <f t="shared" si="514"/>
        <v>11:30-01:00</v>
      </c>
      <c r="D792" s="10" t="s">
        <v>59</v>
      </c>
      <c r="E792" s="10">
        <f t="shared" si="522"/>
        <v>175</v>
      </c>
      <c r="F792" s="10">
        <f t="shared" ca="1" si="523"/>
        <v>0</v>
      </c>
      <c r="G792" s="10">
        <f t="shared" ca="1" si="524"/>
        <v>0</v>
      </c>
      <c r="H792" s="10">
        <f t="shared" ca="1" si="515"/>
        <v>0</v>
      </c>
      <c r="I792" s="10">
        <f t="shared" ca="1" si="516"/>
        <v>0</v>
      </c>
      <c r="J792" s="10" t="str">
        <f t="shared" ca="1" si="517"/>
        <v>Wednesday11:30-01:000</v>
      </c>
      <c r="K792" s="10" t="str">
        <f t="shared" ca="1" si="518"/>
        <v>Wednesday11:30-01:000</v>
      </c>
      <c r="L792" s="14">
        <f t="shared" ca="1" si="519"/>
        <v>27</v>
      </c>
      <c r="M792" s="19" t="str">
        <f t="shared" ca="1" si="520"/>
        <v/>
      </c>
      <c r="N792" s="19"/>
      <c r="O792" s="19" t="str">
        <f t="shared" ca="1" si="521"/>
        <v>0
0 --- 0</v>
      </c>
    </row>
    <row r="793" spans="1:15" x14ac:dyDescent="0.2">
      <c r="A793" s="10">
        <v>783</v>
      </c>
      <c r="B793" s="10" t="s">
        <v>15</v>
      </c>
      <c r="C793" s="10" t="str">
        <f t="shared" si="514"/>
        <v>11:30-01:00</v>
      </c>
      <c r="D793" s="10" t="s">
        <v>59</v>
      </c>
      <c r="E793" s="10">
        <f t="shared" si="522"/>
        <v>176</v>
      </c>
      <c r="F793" s="10">
        <f t="shared" ca="1" si="523"/>
        <v>0</v>
      </c>
      <c r="G793" s="10">
        <f t="shared" ca="1" si="524"/>
        <v>0</v>
      </c>
      <c r="H793" s="10">
        <f t="shared" ca="1" si="515"/>
        <v>0</v>
      </c>
      <c r="I793" s="10">
        <f t="shared" ca="1" si="516"/>
        <v>0</v>
      </c>
      <c r="J793" s="10" t="str">
        <f t="shared" ca="1" si="517"/>
        <v>Wednesday11:30-01:000</v>
      </c>
      <c r="K793" s="10" t="str">
        <f t="shared" ca="1" si="518"/>
        <v>Wednesday11:30-01:000</v>
      </c>
      <c r="L793" s="14">
        <f t="shared" ca="1" si="519"/>
        <v>27</v>
      </c>
      <c r="M793" s="19" t="str">
        <f t="shared" ca="1" si="520"/>
        <v/>
      </c>
      <c r="N793" s="19"/>
      <c r="O793" s="19" t="str">
        <f t="shared" ca="1" si="521"/>
        <v>0
0 --- 0</v>
      </c>
    </row>
    <row r="794" spans="1:15" x14ac:dyDescent="0.2">
      <c r="A794" s="10">
        <v>784</v>
      </c>
      <c r="B794" s="10" t="s">
        <v>15</v>
      </c>
      <c r="C794" s="10" t="str">
        <f t="shared" si="514"/>
        <v>11:30-01:00</v>
      </c>
      <c r="D794" s="10" t="s">
        <v>59</v>
      </c>
      <c r="E794" s="10">
        <f t="shared" si="522"/>
        <v>177</v>
      </c>
      <c r="F794" s="10">
        <f t="shared" ca="1" si="523"/>
        <v>0</v>
      </c>
      <c r="G794" s="10">
        <f t="shared" ca="1" si="524"/>
        <v>0</v>
      </c>
      <c r="H794" s="10">
        <f t="shared" ca="1" si="515"/>
        <v>0</v>
      </c>
      <c r="I794" s="10">
        <f t="shared" ca="1" si="516"/>
        <v>0</v>
      </c>
      <c r="J794" s="10" t="str">
        <f t="shared" ca="1" si="517"/>
        <v>Wednesday11:30-01:000</v>
      </c>
      <c r="K794" s="10" t="str">
        <f t="shared" ca="1" si="518"/>
        <v>Wednesday11:30-01:000</v>
      </c>
      <c r="L794" s="14">
        <f t="shared" ca="1" si="519"/>
        <v>27</v>
      </c>
      <c r="M794" s="19" t="str">
        <f t="shared" ca="1" si="520"/>
        <v/>
      </c>
      <c r="N794" s="19"/>
      <c r="O794" s="19" t="str">
        <f t="shared" ca="1" si="521"/>
        <v>0
0 --- 0</v>
      </c>
    </row>
    <row r="795" spans="1:15" x14ac:dyDescent="0.2">
      <c r="A795" s="10">
        <v>785</v>
      </c>
      <c r="B795" s="10" t="s">
        <v>15</v>
      </c>
      <c r="C795" s="10" t="str">
        <f t="shared" si="514"/>
        <v>11:30-01:00</v>
      </c>
      <c r="D795" s="10" t="s">
        <v>59</v>
      </c>
      <c r="E795" s="10">
        <f t="shared" si="522"/>
        <v>178</v>
      </c>
      <c r="F795" s="10">
        <f t="shared" ca="1" si="523"/>
        <v>0</v>
      </c>
      <c r="G795" s="10">
        <f t="shared" ca="1" si="524"/>
        <v>0</v>
      </c>
      <c r="H795" s="10">
        <f t="shared" ca="1" si="515"/>
        <v>0</v>
      </c>
      <c r="I795" s="10">
        <f t="shared" ca="1" si="516"/>
        <v>0</v>
      </c>
      <c r="J795" s="10" t="str">
        <f t="shared" ca="1" si="517"/>
        <v>Wednesday11:30-01:000</v>
      </c>
      <c r="K795" s="10" t="str">
        <f t="shared" ca="1" si="518"/>
        <v>Wednesday11:30-01:000</v>
      </c>
      <c r="L795" s="14">
        <f t="shared" ca="1" si="519"/>
        <v>27</v>
      </c>
      <c r="M795" s="19" t="str">
        <f t="shared" ca="1" si="520"/>
        <v/>
      </c>
      <c r="N795" s="19"/>
      <c r="O795" s="19" t="str">
        <f t="shared" ca="1" si="521"/>
        <v>0
0 --- 0</v>
      </c>
    </row>
    <row r="796" spans="1:15" x14ac:dyDescent="0.2">
      <c r="A796" s="10">
        <v>786</v>
      </c>
      <c r="B796" s="10" t="s">
        <v>15</v>
      </c>
      <c r="C796" s="10" t="str">
        <f t="shared" si="514"/>
        <v>11:30-01:00</v>
      </c>
      <c r="D796" s="10" t="s">
        <v>59</v>
      </c>
      <c r="E796" s="10">
        <f t="shared" si="522"/>
        <v>179</v>
      </c>
      <c r="F796" s="10">
        <f t="shared" ca="1" si="523"/>
        <v>0</v>
      </c>
      <c r="G796" s="10">
        <f t="shared" ca="1" si="524"/>
        <v>0</v>
      </c>
      <c r="H796" s="10">
        <f t="shared" ca="1" si="515"/>
        <v>0</v>
      </c>
      <c r="I796" s="10">
        <f t="shared" ca="1" si="516"/>
        <v>0</v>
      </c>
      <c r="J796" s="10" t="str">
        <f t="shared" ca="1" si="517"/>
        <v>Wednesday11:30-01:000</v>
      </c>
      <c r="K796" s="10" t="str">
        <f t="shared" ca="1" si="518"/>
        <v>Wednesday11:30-01:000</v>
      </c>
      <c r="L796" s="14">
        <f t="shared" ca="1" si="519"/>
        <v>27</v>
      </c>
      <c r="M796" s="19" t="str">
        <f t="shared" ca="1" si="520"/>
        <v/>
      </c>
      <c r="N796" s="19"/>
      <c r="O796" s="19" t="str">
        <f t="shared" ca="1" si="521"/>
        <v>0
0 --- 0</v>
      </c>
    </row>
    <row r="797" spans="1:15" x14ac:dyDescent="0.2">
      <c r="A797" s="10">
        <v>787</v>
      </c>
      <c r="B797" s="10" t="s">
        <v>15</v>
      </c>
      <c r="C797" s="10" t="str">
        <f t="shared" si="514"/>
        <v>11:30-01:00</v>
      </c>
      <c r="D797" s="10" t="s">
        <v>59</v>
      </c>
      <c r="E797" s="10">
        <f t="shared" si="522"/>
        <v>180</v>
      </c>
      <c r="F797" s="10" t="str">
        <f t="shared" ca="1" si="523"/>
        <v>11:30-01:00</v>
      </c>
      <c r="G797" s="10">
        <f t="shared" ca="1" si="524"/>
        <v>0</v>
      </c>
      <c r="H797" s="10">
        <f t="shared" ca="1" si="515"/>
        <v>0</v>
      </c>
      <c r="I797" s="10">
        <f t="shared" ca="1" si="516"/>
        <v>0</v>
      </c>
      <c r="J797" s="10" t="str">
        <f t="shared" ca="1" si="517"/>
        <v>Wednesday11:30-01:000</v>
      </c>
      <c r="K797" s="10" t="str">
        <f t="shared" ca="1" si="518"/>
        <v>Wednesday11:30-01:000</v>
      </c>
      <c r="L797" s="14">
        <f t="shared" ca="1" si="519"/>
        <v>27</v>
      </c>
      <c r="M797" s="19" t="str">
        <f t="shared" ca="1" si="520"/>
        <v/>
      </c>
      <c r="N797" s="19"/>
      <c r="O797" s="19" t="str">
        <f t="shared" ca="1" si="521"/>
        <v>0
11:30-01:00 --- 0</v>
      </c>
    </row>
    <row r="798" spans="1:15" x14ac:dyDescent="0.2">
      <c r="A798" s="10">
        <v>788</v>
      </c>
      <c r="B798" s="10" t="s">
        <v>15</v>
      </c>
      <c r="C798" s="10" t="str">
        <f t="shared" si="514"/>
        <v>11:30-01:00</v>
      </c>
      <c r="D798" s="10" t="s">
        <v>59</v>
      </c>
      <c r="E798" s="10">
        <f t="shared" si="522"/>
        <v>181</v>
      </c>
      <c r="F798" s="10" t="str">
        <f t="shared" ca="1" si="523"/>
        <v>Class</v>
      </c>
      <c r="G798" s="10" t="str">
        <f t="shared" ca="1" si="524"/>
        <v>Course</v>
      </c>
      <c r="H798" s="10">
        <f t="shared" ca="1" si="515"/>
        <v>0</v>
      </c>
      <c r="I798" s="10" t="str">
        <f t="shared" ca="1" si="516"/>
        <v>Course</v>
      </c>
      <c r="J798" s="10" t="str">
        <f t="shared" ca="1" si="517"/>
        <v>Wednesday11:30-01:000</v>
      </c>
      <c r="K798" s="10" t="str">
        <f t="shared" ca="1" si="518"/>
        <v>Wednesday11:30-01:00Course</v>
      </c>
      <c r="L798" s="14">
        <f t="shared" ca="1" si="519"/>
        <v>27</v>
      </c>
      <c r="M798" s="19" t="str">
        <f t="shared" ca="1" si="520"/>
        <v>ours</v>
      </c>
      <c r="N798" s="19"/>
      <c r="O798" s="19" t="str">
        <f t="shared" ca="1" si="521"/>
        <v>Course
Class --- 0</v>
      </c>
    </row>
    <row r="799" spans="1:15" x14ac:dyDescent="0.2">
      <c r="A799" s="10">
        <v>789</v>
      </c>
      <c r="B799" s="10" t="s">
        <v>15</v>
      </c>
      <c r="C799" s="10" t="str">
        <f t="shared" si="514"/>
        <v>11:30-01:00</v>
      </c>
      <c r="D799" s="10" t="s">
        <v>59</v>
      </c>
      <c r="E799" s="10">
        <f t="shared" si="522"/>
        <v>182</v>
      </c>
      <c r="F799" s="10">
        <f t="shared" ca="1" si="523"/>
        <v>701</v>
      </c>
      <c r="G799" s="10">
        <f t="shared" ca="1" si="524"/>
        <v>0</v>
      </c>
      <c r="H799" s="10">
        <f t="shared" ca="1" si="515"/>
        <v>0</v>
      </c>
      <c r="I799" s="10">
        <f t="shared" ca="1" si="516"/>
        <v>0</v>
      </c>
      <c r="J799" s="10" t="str">
        <f t="shared" ca="1" si="517"/>
        <v>Wednesday11:30-01:000</v>
      </c>
      <c r="K799" s="10" t="str">
        <f t="shared" ca="1" si="518"/>
        <v>Wednesday11:30-01:000</v>
      </c>
      <c r="L799" s="14">
        <f t="shared" ca="1" si="519"/>
        <v>27</v>
      </c>
      <c r="M799" s="19" t="str">
        <f t="shared" ca="1" si="520"/>
        <v/>
      </c>
      <c r="N799" s="19"/>
      <c r="O799" s="19" t="str">
        <f t="shared" ca="1" si="521"/>
        <v>0
701 --- 0</v>
      </c>
    </row>
    <row r="800" spans="1:15" x14ac:dyDescent="0.2">
      <c r="A800" s="10">
        <v>790</v>
      </c>
      <c r="B800" s="10" t="s">
        <v>15</v>
      </c>
      <c r="C800" s="10" t="str">
        <f t="shared" si="514"/>
        <v>11:30-01:00</v>
      </c>
      <c r="D800" s="10" t="s">
        <v>59</v>
      </c>
      <c r="E800" s="10">
        <f t="shared" si="522"/>
        <v>183</v>
      </c>
      <c r="F800" s="10">
        <f t="shared" ca="1" si="523"/>
        <v>702</v>
      </c>
      <c r="G800" s="10">
        <f t="shared" ca="1" si="524"/>
        <v>0</v>
      </c>
      <c r="H800" s="10">
        <f t="shared" ca="1" si="515"/>
        <v>0</v>
      </c>
      <c r="I800" s="10">
        <f t="shared" ca="1" si="516"/>
        <v>0</v>
      </c>
      <c r="J800" s="10" t="str">
        <f t="shared" ca="1" si="517"/>
        <v>Wednesday11:30-01:000</v>
      </c>
      <c r="K800" s="10" t="str">
        <f t="shared" ca="1" si="518"/>
        <v>Wednesday11:30-01:000</v>
      </c>
      <c r="L800" s="14">
        <f t="shared" ca="1" si="519"/>
        <v>27</v>
      </c>
      <c r="M800" s="19" t="str">
        <f t="shared" ca="1" si="520"/>
        <v/>
      </c>
      <c r="N800" s="19"/>
      <c r="O800" s="19" t="str">
        <f t="shared" ca="1" si="521"/>
        <v>0
702 --- 0</v>
      </c>
    </row>
    <row r="801" spans="1:15" x14ac:dyDescent="0.2">
      <c r="A801" s="10">
        <v>791</v>
      </c>
      <c r="B801" s="10" t="s">
        <v>15</v>
      </c>
      <c r="C801" s="10" t="str">
        <f t="shared" ref="C801:C817" si="525">LOOKUP(D801,$L$1:$L$6,$K$1:$K$6)</f>
        <v>11:30-01:00</v>
      </c>
      <c r="D801" s="10" t="s">
        <v>59</v>
      </c>
      <c r="E801" s="10">
        <f t="shared" si="522"/>
        <v>184</v>
      </c>
      <c r="F801" s="10">
        <f t="shared" ref="F801:F817" ca="1" si="526">INDIRECT(CONCATENATE("Sheet1!",CHAR(CODE(D801)),E801),1)</f>
        <v>703</v>
      </c>
      <c r="G801" s="10" t="str">
        <f t="shared" ref="G801:G817" ca="1" si="527">INDIRECT(CONCATENATE("Sheet1!",CHAR(CODE(D801)+1),E801),1)</f>
        <v>GED</v>
      </c>
      <c r="H801" s="10">
        <f t="shared" ca="1" si="515"/>
        <v>0</v>
      </c>
      <c r="I801" s="10" t="str">
        <f t="shared" ref="I801:I817" ca="1" si="528">IFERROR(MID(G801,SEARCH("(",G801,1),12),G801)</f>
        <v>GED</v>
      </c>
      <c r="J801" s="10" t="str">
        <f t="shared" ref="J801:J817" ca="1" si="529">CONCATENATE(B801,C801,H801)</f>
        <v>Wednesday11:30-01:000</v>
      </c>
      <c r="K801" s="10" t="str">
        <f t="shared" ref="K801:K817" ca="1" si="530">CONCATENATE(B801,C801,I801)</f>
        <v>Wednesday11:30-01:00GED</v>
      </c>
      <c r="L801" s="14">
        <f t="shared" ref="L801:L817" ca="1" si="531">COUNTIFS($J$11:$J$1051,J801)</f>
        <v>27</v>
      </c>
      <c r="M801" s="19" t="str">
        <f t="shared" ref="M801:M817" ca="1" si="532">IFERROR(MID(I801,2,4),I801)</f>
        <v>ED</v>
      </c>
      <c r="N801" s="19"/>
      <c r="O801" s="19" t="str">
        <f t="shared" ref="O801:O817" ca="1" si="533">CONCATENATE(G801,CHAR(10),F801," --- ",H801)</f>
        <v>GED
703 --- 0</v>
      </c>
    </row>
    <row r="802" spans="1:15" x14ac:dyDescent="0.2">
      <c r="A802" s="10">
        <v>792</v>
      </c>
      <c r="B802" s="10" t="s">
        <v>15</v>
      </c>
      <c r="C802" s="10" t="str">
        <f t="shared" si="525"/>
        <v>11:30-01:00</v>
      </c>
      <c r="D802" s="10" t="s">
        <v>59</v>
      </c>
      <c r="E802" s="10">
        <f t="shared" si="522"/>
        <v>185</v>
      </c>
      <c r="F802" s="10">
        <f t="shared" ca="1" si="526"/>
        <v>704</v>
      </c>
      <c r="G802" s="10" t="str">
        <f t="shared" ca="1" si="527"/>
        <v>GED</v>
      </c>
      <c r="H802" s="10">
        <f t="shared" ca="1" si="515"/>
        <v>0</v>
      </c>
      <c r="I802" s="10" t="str">
        <f t="shared" ca="1" si="528"/>
        <v>GED</v>
      </c>
      <c r="J802" s="10" t="str">
        <f t="shared" ca="1" si="529"/>
        <v>Wednesday11:30-01:000</v>
      </c>
      <c r="K802" s="10" t="str">
        <f t="shared" ca="1" si="530"/>
        <v>Wednesday11:30-01:00GED</v>
      </c>
      <c r="L802" s="14">
        <f t="shared" ca="1" si="531"/>
        <v>27</v>
      </c>
      <c r="M802" s="19" t="str">
        <f t="shared" ca="1" si="532"/>
        <v>ED</v>
      </c>
      <c r="N802" s="19"/>
      <c r="O802" s="19" t="str">
        <f t="shared" ca="1" si="533"/>
        <v>GED
704 --- 0</v>
      </c>
    </row>
    <row r="803" spans="1:15" x14ac:dyDescent="0.2">
      <c r="A803" s="10">
        <v>793</v>
      </c>
      <c r="B803" s="10" t="s">
        <v>15</v>
      </c>
      <c r="C803" s="10" t="str">
        <f t="shared" si="525"/>
        <v>11:30-01:00</v>
      </c>
      <c r="D803" s="10" t="s">
        <v>59</v>
      </c>
      <c r="E803" s="10">
        <f t="shared" si="522"/>
        <v>186</v>
      </c>
      <c r="F803" s="10">
        <f t="shared" ca="1" si="526"/>
        <v>705</v>
      </c>
      <c r="G803" s="10" t="str">
        <f t="shared" ca="1" si="527"/>
        <v>GED</v>
      </c>
      <c r="H803" s="10">
        <f t="shared" ca="1" si="515"/>
        <v>0</v>
      </c>
      <c r="I803" s="10" t="str">
        <f t="shared" ca="1" si="528"/>
        <v>GED</v>
      </c>
      <c r="J803" s="10" t="str">
        <f t="shared" ca="1" si="529"/>
        <v>Wednesday11:30-01:000</v>
      </c>
      <c r="K803" s="10" t="str">
        <f t="shared" ca="1" si="530"/>
        <v>Wednesday11:30-01:00GED</v>
      </c>
      <c r="L803" s="14">
        <f t="shared" ca="1" si="531"/>
        <v>27</v>
      </c>
      <c r="M803" s="19" t="str">
        <f t="shared" ca="1" si="532"/>
        <v>ED</v>
      </c>
      <c r="N803" s="19"/>
      <c r="O803" s="19" t="str">
        <f t="shared" ca="1" si="533"/>
        <v>GED
705 --- 0</v>
      </c>
    </row>
    <row r="804" spans="1:15" x14ac:dyDescent="0.2">
      <c r="A804" s="10">
        <v>794</v>
      </c>
      <c r="B804" s="10" t="s">
        <v>15</v>
      </c>
      <c r="C804" s="10" t="str">
        <f t="shared" si="525"/>
        <v>11:30-01:00</v>
      </c>
      <c r="D804" s="10" t="s">
        <v>59</v>
      </c>
      <c r="E804" s="10">
        <f t="shared" si="522"/>
        <v>187</v>
      </c>
      <c r="F804" s="10">
        <f t="shared" ca="1" si="526"/>
        <v>711</v>
      </c>
      <c r="G804" s="10" t="str">
        <f t="shared" ca="1" si="527"/>
        <v>GED</v>
      </c>
      <c r="H804" s="10">
        <f t="shared" ca="1" si="515"/>
        <v>0</v>
      </c>
      <c r="I804" s="10" t="str">
        <f t="shared" ca="1" si="528"/>
        <v>GED</v>
      </c>
      <c r="J804" s="10" t="str">
        <f t="shared" ca="1" si="529"/>
        <v>Wednesday11:30-01:000</v>
      </c>
      <c r="K804" s="10" t="str">
        <f t="shared" ca="1" si="530"/>
        <v>Wednesday11:30-01:00GED</v>
      </c>
      <c r="L804" s="14">
        <f t="shared" ca="1" si="531"/>
        <v>27</v>
      </c>
      <c r="M804" s="19" t="str">
        <f t="shared" ca="1" si="532"/>
        <v>ED</v>
      </c>
      <c r="N804" s="19"/>
      <c r="O804" s="19" t="str">
        <f t="shared" ca="1" si="533"/>
        <v>GED
711 --- 0</v>
      </c>
    </row>
    <row r="805" spans="1:15" x14ac:dyDescent="0.2">
      <c r="A805" s="10">
        <v>795</v>
      </c>
      <c r="B805" s="10" t="s">
        <v>15</v>
      </c>
      <c r="C805" s="10" t="str">
        <f t="shared" si="525"/>
        <v>11:30-01:00</v>
      </c>
      <c r="D805" s="10" t="s">
        <v>59</v>
      </c>
      <c r="E805" s="10">
        <f t="shared" si="522"/>
        <v>188</v>
      </c>
      <c r="F805" s="10">
        <f t="shared" ca="1" si="526"/>
        <v>712</v>
      </c>
      <c r="G805" s="10">
        <f t="shared" ca="1" si="527"/>
        <v>0</v>
      </c>
      <c r="H805" s="10" t="str">
        <f t="shared" ref="H805:H813" ca="1" si="534">INDIRECT(CONCATENATE("Sheet1!",CHAR(CODE(D805)+5),E805),1)</f>
        <v>SC</v>
      </c>
      <c r="I805" s="10">
        <f t="shared" ca="1" si="528"/>
        <v>0</v>
      </c>
      <c r="J805" s="10" t="str">
        <f t="shared" ca="1" si="529"/>
        <v>Wednesday11:30-01:00SC</v>
      </c>
      <c r="K805" s="10" t="str">
        <f t="shared" ca="1" si="530"/>
        <v>Wednesday11:30-01:000</v>
      </c>
      <c r="L805" s="14">
        <f t="shared" ca="1" si="531"/>
        <v>1</v>
      </c>
      <c r="M805" s="19" t="str">
        <f t="shared" ca="1" si="532"/>
        <v/>
      </c>
      <c r="N805" s="19"/>
      <c r="O805" s="19" t="str">
        <f t="shared" ca="1" si="533"/>
        <v>0
712 --- SC</v>
      </c>
    </row>
    <row r="806" spans="1:15" x14ac:dyDescent="0.2">
      <c r="A806" s="10">
        <v>796</v>
      </c>
      <c r="B806" s="10" t="s">
        <v>15</v>
      </c>
      <c r="C806" s="10" t="str">
        <f t="shared" si="525"/>
        <v>11:30-01:00</v>
      </c>
      <c r="D806" s="10" t="s">
        <v>59</v>
      </c>
      <c r="E806" s="10">
        <f t="shared" si="522"/>
        <v>189</v>
      </c>
      <c r="F806" s="10" t="str">
        <f t="shared" ca="1" si="526"/>
        <v>402L</v>
      </c>
      <c r="G806" s="10">
        <f t="shared" ca="1" si="527"/>
        <v>0</v>
      </c>
      <c r="H806" s="10">
        <f t="shared" ca="1" si="534"/>
        <v>0</v>
      </c>
      <c r="I806" s="10">
        <f t="shared" ca="1" si="528"/>
        <v>0</v>
      </c>
      <c r="J806" s="10" t="str">
        <f t="shared" ca="1" si="529"/>
        <v>Wednesday11:30-01:000</v>
      </c>
      <c r="K806" s="10" t="str">
        <f t="shared" ca="1" si="530"/>
        <v>Wednesday11:30-01:000</v>
      </c>
      <c r="L806" s="14">
        <f t="shared" ca="1" si="531"/>
        <v>27</v>
      </c>
      <c r="M806" s="19" t="str">
        <f t="shared" ca="1" si="532"/>
        <v/>
      </c>
      <c r="N806" s="19"/>
      <c r="O806" s="19" t="str">
        <f t="shared" ca="1" si="533"/>
        <v>0
402L --- 0</v>
      </c>
    </row>
    <row r="807" spans="1:15" x14ac:dyDescent="0.2">
      <c r="A807" s="10">
        <v>797</v>
      </c>
      <c r="B807" s="10" t="s">
        <v>15</v>
      </c>
      <c r="C807" s="10" t="str">
        <f t="shared" si="525"/>
        <v>11:30-01:00</v>
      </c>
      <c r="D807" s="10" t="s">
        <v>59</v>
      </c>
      <c r="E807" s="10">
        <f t="shared" si="522"/>
        <v>190</v>
      </c>
      <c r="F807" s="10" t="str">
        <f t="shared" ca="1" si="526"/>
        <v>403L</v>
      </c>
      <c r="G807" s="10">
        <f t="shared" ca="1" si="527"/>
        <v>0</v>
      </c>
      <c r="H807" s="10">
        <f t="shared" ca="1" si="534"/>
        <v>0</v>
      </c>
      <c r="I807" s="10">
        <f t="shared" ca="1" si="528"/>
        <v>0</v>
      </c>
      <c r="J807" s="10" t="str">
        <f t="shared" ca="1" si="529"/>
        <v>Wednesday11:30-01:000</v>
      </c>
      <c r="K807" s="10" t="str">
        <f t="shared" ca="1" si="530"/>
        <v>Wednesday11:30-01:000</v>
      </c>
      <c r="L807" s="14">
        <f t="shared" ca="1" si="531"/>
        <v>27</v>
      </c>
      <c r="M807" s="19" t="str">
        <f t="shared" ca="1" si="532"/>
        <v/>
      </c>
      <c r="N807" s="19"/>
      <c r="O807" s="19" t="str">
        <f t="shared" ca="1" si="533"/>
        <v>0
403L --- 0</v>
      </c>
    </row>
    <row r="808" spans="1:15" x14ac:dyDescent="0.2">
      <c r="A808" s="10">
        <v>798</v>
      </c>
      <c r="B808" s="10" t="s">
        <v>15</v>
      </c>
      <c r="C808" s="10" t="str">
        <f t="shared" si="525"/>
        <v>11:30-01:00</v>
      </c>
      <c r="D808" s="10" t="s">
        <v>59</v>
      </c>
      <c r="E808" s="10">
        <f t="shared" si="522"/>
        <v>191</v>
      </c>
      <c r="F808" s="10" t="str">
        <f t="shared" ca="1" si="526"/>
        <v>L-Yarn2</v>
      </c>
      <c r="G808" s="10">
        <f t="shared" ca="1" si="527"/>
        <v>0</v>
      </c>
      <c r="H808" s="10">
        <f t="shared" ca="1" si="534"/>
        <v>0</v>
      </c>
      <c r="I808" s="10">
        <f t="shared" ca="1" si="528"/>
        <v>0</v>
      </c>
      <c r="J808" s="10" t="str">
        <f t="shared" ca="1" si="529"/>
        <v>Wednesday11:30-01:000</v>
      </c>
      <c r="K808" s="10" t="str">
        <f t="shared" ca="1" si="530"/>
        <v>Wednesday11:30-01:000</v>
      </c>
      <c r="L808" s="14">
        <f t="shared" ca="1" si="531"/>
        <v>27</v>
      </c>
      <c r="M808" s="19" t="str">
        <f t="shared" ca="1" si="532"/>
        <v/>
      </c>
      <c r="N808" s="19"/>
      <c r="O808" s="19" t="str">
        <f t="shared" ca="1" si="533"/>
        <v>0
L-Yarn2 --- 0</v>
      </c>
    </row>
    <row r="809" spans="1:15" x14ac:dyDescent="0.2">
      <c r="A809" s="10">
        <v>799</v>
      </c>
      <c r="B809" s="10" t="s">
        <v>15</v>
      </c>
      <c r="C809" s="10" t="str">
        <f t="shared" si="525"/>
        <v>11:30-01:00</v>
      </c>
      <c r="D809" s="10" t="s">
        <v>59</v>
      </c>
      <c r="E809" s="10">
        <f t="shared" si="522"/>
        <v>192</v>
      </c>
      <c r="F809" s="10" t="str">
        <f t="shared" ca="1" si="526"/>
        <v>L-Fab</v>
      </c>
      <c r="G809" s="10">
        <f t="shared" ca="1" si="527"/>
        <v>0</v>
      </c>
      <c r="H809" s="10">
        <f t="shared" ca="1" si="534"/>
        <v>0</v>
      </c>
      <c r="I809" s="10">
        <f t="shared" ca="1" si="528"/>
        <v>0</v>
      </c>
      <c r="J809" s="10" t="str">
        <f t="shared" ca="1" si="529"/>
        <v>Wednesday11:30-01:000</v>
      </c>
      <c r="K809" s="10" t="str">
        <f t="shared" ca="1" si="530"/>
        <v>Wednesday11:30-01:000</v>
      </c>
      <c r="L809" s="14">
        <f t="shared" ca="1" si="531"/>
        <v>27</v>
      </c>
      <c r="M809" s="19" t="str">
        <f t="shared" ca="1" si="532"/>
        <v/>
      </c>
      <c r="N809" s="19"/>
      <c r="O809" s="19" t="str">
        <f t="shared" ca="1" si="533"/>
        <v>0
L-Fab --- 0</v>
      </c>
    </row>
    <row r="810" spans="1:15" x14ac:dyDescent="0.2">
      <c r="A810" s="10">
        <v>800</v>
      </c>
      <c r="B810" s="10" t="s">
        <v>15</v>
      </c>
      <c r="C810" s="10" t="str">
        <f t="shared" si="525"/>
        <v>11:30-01:00</v>
      </c>
      <c r="D810" s="10" t="s">
        <v>59</v>
      </c>
      <c r="E810" s="10">
        <f t="shared" si="522"/>
        <v>193</v>
      </c>
      <c r="F810" s="10" t="str">
        <f t="shared" ca="1" si="526"/>
        <v>L-Col</v>
      </c>
      <c r="G810" s="10">
        <f t="shared" ca="1" si="527"/>
        <v>0</v>
      </c>
      <c r="H810" s="10">
        <f t="shared" ca="1" si="534"/>
        <v>0</v>
      </c>
      <c r="I810" s="10">
        <f t="shared" ca="1" si="528"/>
        <v>0</v>
      </c>
      <c r="J810" s="10" t="str">
        <f t="shared" ca="1" si="529"/>
        <v>Wednesday11:30-01:000</v>
      </c>
      <c r="K810" s="10" t="str">
        <f t="shared" ca="1" si="530"/>
        <v>Wednesday11:30-01:000</v>
      </c>
      <c r="L810" s="14">
        <f t="shared" ca="1" si="531"/>
        <v>27</v>
      </c>
      <c r="M810" s="19" t="str">
        <f t="shared" ca="1" si="532"/>
        <v/>
      </c>
      <c r="N810" s="19"/>
      <c r="O810" s="19" t="str">
        <f t="shared" ca="1" si="533"/>
        <v>0
L-Col --- 0</v>
      </c>
    </row>
    <row r="811" spans="1:15" x14ac:dyDescent="0.2">
      <c r="A811" s="10">
        <v>801</v>
      </c>
      <c r="B811" s="10" t="s">
        <v>15</v>
      </c>
      <c r="C811" s="10" t="str">
        <f t="shared" si="525"/>
        <v>11:30-01:00</v>
      </c>
      <c r="D811" s="10" t="s">
        <v>59</v>
      </c>
      <c r="E811" s="10">
        <f t="shared" si="522"/>
        <v>194</v>
      </c>
      <c r="F811" s="10" t="str">
        <f t="shared" ca="1" si="526"/>
        <v>L-App</v>
      </c>
      <c r="G811" s="10" t="str">
        <f t="shared" ca="1" si="527"/>
        <v>TE232(L2T3)  12.30-3.30</v>
      </c>
      <c r="H811" s="10" t="str">
        <f t="shared" ca="1" si="534"/>
        <v>MRH</v>
      </c>
      <c r="I811" s="10" t="str">
        <f t="shared" ca="1" si="528"/>
        <v>(L2T3)  12.3</v>
      </c>
      <c r="J811" s="10" t="str">
        <f t="shared" ca="1" si="529"/>
        <v>Wednesday11:30-01:00MRH</v>
      </c>
      <c r="K811" s="10" t="str">
        <f t="shared" ca="1" si="530"/>
        <v>Wednesday11:30-01:00(L2T3)  12.3</v>
      </c>
      <c r="L811" s="14">
        <f t="shared" ca="1" si="531"/>
        <v>1</v>
      </c>
      <c r="M811" s="19" t="str">
        <f t="shared" ca="1" si="532"/>
        <v>L2T3</v>
      </c>
      <c r="N811" s="19"/>
      <c r="O811" s="19" t="str">
        <f t="shared" ca="1" si="533"/>
        <v>TE232(L2T3)  12.30-3.30
L-App --- MRH</v>
      </c>
    </row>
    <row r="812" spans="1:15" x14ac:dyDescent="0.2">
      <c r="A812" s="10">
        <v>802</v>
      </c>
      <c r="B812" s="10" t="s">
        <v>15</v>
      </c>
      <c r="C812" s="10" t="str">
        <f t="shared" si="525"/>
        <v>11:30-01:00</v>
      </c>
      <c r="D812" s="10" t="s">
        <v>59</v>
      </c>
      <c r="E812" s="10">
        <f t="shared" si="522"/>
        <v>195</v>
      </c>
      <c r="F812" s="10" t="str">
        <f t="shared" ca="1" si="526"/>
        <v>L-QC1
709</v>
      </c>
      <c r="G812" s="10">
        <f t="shared" ca="1" si="527"/>
        <v>0</v>
      </c>
      <c r="H812" s="10">
        <f t="shared" ca="1" si="534"/>
        <v>0</v>
      </c>
      <c r="I812" s="10">
        <f t="shared" ca="1" si="528"/>
        <v>0</v>
      </c>
      <c r="J812" s="10" t="str">
        <f t="shared" ca="1" si="529"/>
        <v>Wednesday11:30-01:000</v>
      </c>
      <c r="K812" s="10" t="str">
        <f t="shared" ca="1" si="530"/>
        <v>Wednesday11:30-01:000</v>
      </c>
      <c r="L812" s="14">
        <f t="shared" ca="1" si="531"/>
        <v>27</v>
      </c>
      <c r="M812" s="19" t="str">
        <f t="shared" ca="1" si="532"/>
        <v/>
      </c>
      <c r="N812" s="19"/>
      <c r="O812" s="19" t="str">
        <f t="shared" ca="1" si="533"/>
        <v>0
L-QC1
709 --- 0</v>
      </c>
    </row>
    <row r="813" spans="1:15" x14ac:dyDescent="0.2">
      <c r="A813" s="10">
        <v>803</v>
      </c>
      <c r="B813" s="10" t="s">
        <v>15</v>
      </c>
      <c r="C813" s="10" t="str">
        <f t="shared" si="525"/>
        <v>11:30-01:00</v>
      </c>
      <c r="D813" s="10" t="s">
        <v>59</v>
      </c>
      <c r="E813" s="10">
        <f t="shared" si="522"/>
        <v>196</v>
      </c>
      <c r="F813" s="10" t="str">
        <f t="shared" ca="1" si="526"/>
        <v>L-QC2
708</v>
      </c>
      <c r="G813" s="10">
        <f t="shared" ca="1" si="527"/>
        <v>0</v>
      </c>
      <c r="H813" s="10">
        <f t="shared" ca="1" si="534"/>
        <v>0</v>
      </c>
      <c r="I813" s="10">
        <f t="shared" ca="1" si="528"/>
        <v>0</v>
      </c>
      <c r="J813" s="10" t="str">
        <f t="shared" ca="1" si="529"/>
        <v>Wednesday11:30-01:000</v>
      </c>
      <c r="K813" s="10" t="str">
        <f t="shared" ca="1" si="530"/>
        <v>Wednesday11:30-01:000</v>
      </c>
      <c r="L813" s="14">
        <f t="shared" ca="1" si="531"/>
        <v>27</v>
      </c>
      <c r="M813" s="19" t="str">
        <f t="shared" ca="1" si="532"/>
        <v/>
      </c>
      <c r="N813" s="19"/>
      <c r="O813" s="19" t="str">
        <f t="shared" ca="1" si="533"/>
        <v>0
L-QC2
708 --- 0</v>
      </c>
    </row>
    <row r="814" spans="1:15" x14ac:dyDescent="0.2">
      <c r="A814" s="10">
        <v>804</v>
      </c>
      <c r="B814" s="10" t="s">
        <v>15</v>
      </c>
      <c r="C814" s="10" t="str">
        <f t="shared" si="525"/>
        <v>11:30-01:00</v>
      </c>
      <c r="D814" s="10" t="s">
        <v>59</v>
      </c>
      <c r="E814" s="10">
        <f t="shared" si="522"/>
        <v>197</v>
      </c>
      <c r="F814" s="10" t="str">
        <f t="shared" ca="1" si="526"/>
        <v>L-Elec 505</v>
      </c>
      <c r="G814" s="10">
        <f t="shared" ca="1" si="527"/>
        <v>0</v>
      </c>
      <c r="H814" s="10">
        <f ca="1">INDIRECT(CONCATENATE("Sheet1!",CHAR(CODE(D814)+2),E814),1)</f>
        <v>0</v>
      </c>
      <c r="I814" s="10">
        <f t="shared" ca="1" si="528"/>
        <v>0</v>
      </c>
      <c r="J814" s="10" t="str">
        <f t="shared" ca="1" si="529"/>
        <v>Wednesday11:30-01:000</v>
      </c>
      <c r="K814" s="10" t="str">
        <f t="shared" ca="1" si="530"/>
        <v>Wednesday11:30-01:000</v>
      </c>
      <c r="L814" s="14">
        <f t="shared" ca="1" si="531"/>
        <v>27</v>
      </c>
      <c r="M814" s="19" t="str">
        <f t="shared" ca="1" si="532"/>
        <v/>
      </c>
      <c r="N814" s="19"/>
      <c r="O814" s="19" t="str">
        <f t="shared" ca="1" si="533"/>
        <v>0
L-Elec 505 --- 0</v>
      </c>
    </row>
    <row r="815" spans="1:15" x14ac:dyDescent="0.2">
      <c r="A815" s="10">
        <v>805</v>
      </c>
      <c r="B815" s="10" t="s">
        <v>15</v>
      </c>
      <c r="C815" s="10" t="str">
        <f t="shared" si="525"/>
        <v>11:30-01:00</v>
      </c>
      <c r="D815" s="10" t="s">
        <v>59</v>
      </c>
      <c r="E815" s="10">
        <f t="shared" si="522"/>
        <v>198</v>
      </c>
      <c r="F815" s="10">
        <f t="shared" ca="1" si="526"/>
        <v>501</v>
      </c>
      <c r="G815" s="10">
        <f t="shared" ca="1" si="527"/>
        <v>0</v>
      </c>
      <c r="H815" s="10">
        <f ca="1">INDIRECT(CONCATENATE("Sheet1!",CHAR(CODE(D815)+5),E815),1)</f>
        <v>0</v>
      </c>
      <c r="I815" s="10">
        <f t="shared" ca="1" si="528"/>
        <v>0</v>
      </c>
      <c r="J815" s="10" t="str">
        <f t="shared" ca="1" si="529"/>
        <v>Wednesday11:30-01:000</v>
      </c>
      <c r="K815" s="10" t="str">
        <f t="shared" ca="1" si="530"/>
        <v>Wednesday11:30-01:000</v>
      </c>
      <c r="L815" s="14">
        <f t="shared" ca="1" si="531"/>
        <v>27</v>
      </c>
      <c r="M815" s="19" t="str">
        <f t="shared" ca="1" si="532"/>
        <v/>
      </c>
      <c r="N815" s="19"/>
      <c r="O815" s="19" t="str">
        <f t="shared" ca="1" si="533"/>
        <v>0
501 --- 0</v>
      </c>
    </row>
    <row r="816" spans="1:15" x14ac:dyDescent="0.2">
      <c r="A816" s="10">
        <v>806</v>
      </c>
      <c r="B816" s="10" t="s">
        <v>15</v>
      </c>
      <c r="C816" s="10" t="str">
        <f t="shared" si="525"/>
        <v>11:30-01:00</v>
      </c>
      <c r="D816" s="10" t="s">
        <v>59</v>
      </c>
      <c r="E816" s="10">
        <f t="shared" si="522"/>
        <v>199</v>
      </c>
      <c r="F816" s="10">
        <f t="shared" ca="1" si="526"/>
        <v>701</v>
      </c>
      <c r="G816" s="10">
        <f t="shared" ca="1" si="527"/>
        <v>0</v>
      </c>
      <c r="H816" s="10">
        <f ca="1">INDIRECT(CONCATENATE("Sheet1!",CHAR(CODE(D816)+2),E816),1)</f>
        <v>0</v>
      </c>
      <c r="I816" s="10">
        <f t="shared" ca="1" si="528"/>
        <v>0</v>
      </c>
      <c r="J816" s="10" t="str">
        <f t="shared" ca="1" si="529"/>
        <v>Wednesday11:30-01:000</v>
      </c>
      <c r="K816" s="10" t="str">
        <f t="shared" ca="1" si="530"/>
        <v>Wednesday11:30-01:000</v>
      </c>
      <c r="L816" s="14">
        <f t="shared" ca="1" si="531"/>
        <v>27</v>
      </c>
      <c r="M816" s="19" t="str">
        <f t="shared" ca="1" si="532"/>
        <v/>
      </c>
      <c r="N816" s="19"/>
      <c r="O816" s="19" t="str">
        <f t="shared" ca="1" si="533"/>
        <v>0
701 --- 0</v>
      </c>
    </row>
    <row r="817" spans="1:15" x14ac:dyDescent="0.2">
      <c r="A817" s="10">
        <v>807</v>
      </c>
      <c r="B817" s="10" t="s">
        <v>15</v>
      </c>
      <c r="C817" s="10" t="str">
        <f t="shared" si="525"/>
        <v>11:30-01:00</v>
      </c>
      <c r="D817" s="10" t="s">
        <v>59</v>
      </c>
      <c r="E817" s="10">
        <f t="shared" si="522"/>
        <v>200</v>
      </c>
      <c r="F817" s="10" t="str">
        <f t="shared" ca="1" si="526"/>
        <v>L-draw</v>
      </c>
      <c r="G817" s="10">
        <f t="shared" ca="1" si="527"/>
        <v>0</v>
      </c>
      <c r="H817" s="10">
        <f ca="1">INDIRECT(CONCATENATE("Sheet1!",CHAR(CODE(D817)+5),E817),1)</f>
        <v>0</v>
      </c>
      <c r="I817" s="10">
        <f t="shared" ca="1" si="528"/>
        <v>0</v>
      </c>
      <c r="J817" s="10" t="str">
        <f t="shared" ca="1" si="529"/>
        <v>Wednesday11:30-01:000</v>
      </c>
      <c r="K817" s="10" t="str">
        <f t="shared" ca="1" si="530"/>
        <v>Wednesday11:30-01:000</v>
      </c>
      <c r="L817" s="14">
        <f t="shared" ca="1" si="531"/>
        <v>27</v>
      </c>
      <c r="M817" s="19" t="str">
        <f t="shared" ca="1" si="532"/>
        <v/>
      </c>
      <c r="N817" s="19"/>
      <c r="O817" s="19" t="str">
        <f t="shared" ca="1" si="533"/>
        <v>0
L-draw --- 0</v>
      </c>
    </row>
    <row r="818" spans="1:15" x14ac:dyDescent="0.2">
      <c r="A818" s="10">
        <v>808</v>
      </c>
      <c r="B818" s="10" t="s">
        <v>15</v>
      </c>
      <c r="C818" s="10" t="str">
        <f t="shared" ref="C818:C829" si="535">LOOKUP(D818,$L$1:$L$6,$K$1:$K$6)</f>
        <v>01:00-02:30</v>
      </c>
      <c r="D818" s="10" t="s">
        <v>60</v>
      </c>
      <c r="E818" s="10">
        <f>E789</f>
        <v>172</v>
      </c>
      <c r="F818" s="10">
        <f ca="1">INDIRECT(CONCATENATE("Sheet1!",CHAR(CODE(D818)-3),E818),1)</f>
        <v>0</v>
      </c>
      <c r="G818" s="10">
        <f ca="1">INDIRECT(CONCATENATE("Sheet1!",CHAR(CODE(D818)-2),E818),1)</f>
        <v>0</v>
      </c>
      <c r="H818" s="10">
        <f t="shared" ref="H818:H829" ca="1" si="536">INDIRECT(CONCATENATE("Sheet1!",CHAR(CODE(D818)+2),E818),1)</f>
        <v>0</v>
      </c>
      <c r="I818" s="10">
        <f t="shared" ref="I818:I829" ca="1" si="537">IFERROR(MID(G818,SEARCH("(",G818,1),12),G818)</f>
        <v>0</v>
      </c>
      <c r="J818" s="10" t="str">
        <f t="shared" ref="J818:J829" ca="1" si="538">CONCATENATE(B818,C818,H818)</f>
        <v>Wednesday01:00-02:300</v>
      </c>
      <c r="K818" s="10" t="str">
        <f t="shared" ref="K818:K829" ca="1" si="539">CONCATENATE(B818,C818,I818)</f>
        <v>Wednesday01:00-02:300</v>
      </c>
      <c r="L818" s="14">
        <f t="shared" ref="L818:L829" ca="1" si="540">COUNTIFS($J$11:$J$1051,J818)</f>
        <v>27</v>
      </c>
      <c r="M818" s="19" t="str">
        <f t="shared" ref="M818:M829" ca="1" si="541">IFERROR(MID(I818,2,4),I818)</f>
        <v/>
      </c>
      <c r="N818" s="19"/>
      <c r="O818" s="19" t="str">
        <f t="shared" ref="O818:O829" ca="1" si="542">CONCATENATE(G818,CHAR(10),F818," --- ",H818)</f>
        <v>0
0 --- 0</v>
      </c>
    </row>
    <row r="819" spans="1:15" x14ac:dyDescent="0.2">
      <c r="A819" s="10">
        <v>809</v>
      </c>
      <c r="B819" s="10" t="s">
        <v>15</v>
      </c>
      <c r="C819" s="10" t="str">
        <f t="shared" si="535"/>
        <v>01:00-02:30</v>
      </c>
      <c r="D819" s="10" t="s">
        <v>60</v>
      </c>
      <c r="E819" s="10">
        <f t="shared" ref="E819:E846" si="543">E818+1</f>
        <v>173</v>
      </c>
      <c r="F819" s="10">
        <f t="shared" ref="F819:F829" ca="1" si="544">INDIRECT(CONCATENATE("Sheet1!",CHAR(CODE(D819)),E819),1)</f>
        <v>0</v>
      </c>
      <c r="G819" s="10">
        <f t="shared" ref="G819:G829" ca="1" si="545">INDIRECT(CONCATENATE("Sheet1!",CHAR(CODE(D819)+1),E819),1)</f>
        <v>0</v>
      </c>
      <c r="H819" s="10">
        <f t="shared" ca="1" si="536"/>
        <v>0</v>
      </c>
      <c r="I819" s="10">
        <f t="shared" ca="1" si="537"/>
        <v>0</v>
      </c>
      <c r="J819" s="10" t="str">
        <f t="shared" ca="1" si="538"/>
        <v>Wednesday01:00-02:300</v>
      </c>
      <c r="K819" s="10" t="str">
        <f t="shared" ca="1" si="539"/>
        <v>Wednesday01:00-02:300</v>
      </c>
      <c r="L819" s="14">
        <f t="shared" ca="1" si="540"/>
        <v>27</v>
      </c>
      <c r="M819" s="19" t="str">
        <f t="shared" ca="1" si="541"/>
        <v/>
      </c>
      <c r="N819" s="19"/>
      <c r="O819" s="19" t="str">
        <f t="shared" ca="1" si="542"/>
        <v>0
0 --- 0</v>
      </c>
    </row>
    <row r="820" spans="1:15" x14ac:dyDescent="0.2">
      <c r="A820" s="10">
        <v>810</v>
      </c>
      <c r="B820" s="10" t="s">
        <v>15</v>
      </c>
      <c r="C820" s="10" t="str">
        <f t="shared" si="535"/>
        <v>01:00-02:30</v>
      </c>
      <c r="D820" s="10" t="s">
        <v>60</v>
      </c>
      <c r="E820" s="10">
        <f t="shared" si="543"/>
        <v>174</v>
      </c>
      <c r="F820" s="10">
        <f t="shared" ca="1" si="544"/>
        <v>0</v>
      </c>
      <c r="G820" s="10">
        <f t="shared" ca="1" si="545"/>
        <v>0</v>
      </c>
      <c r="H820" s="10">
        <f t="shared" ca="1" si="536"/>
        <v>0</v>
      </c>
      <c r="I820" s="10">
        <f t="shared" ca="1" si="537"/>
        <v>0</v>
      </c>
      <c r="J820" s="10" t="str">
        <f t="shared" ca="1" si="538"/>
        <v>Wednesday01:00-02:300</v>
      </c>
      <c r="K820" s="10" t="str">
        <f t="shared" ca="1" si="539"/>
        <v>Wednesday01:00-02:300</v>
      </c>
      <c r="L820" s="14">
        <f t="shared" ca="1" si="540"/>
        <v>27</v>
      </c>
      <c r="M820" s="19" t="str">
        <f t="shared" ca="1" si="541"/>
        <v/>
      </c>
      <c r="N820" s="19"/>
      <c r="O820" s="19" t="str">
        <f t="shared" ca="1" si="542"/>
        <v>0
0 --- 0</v>
      </c>
    </row>
    <row r="821" spans="1:15" x14ac:dyDescent="0.2">
      <c r="A821" s="10">
        <v>811</v>
      </c>
      <c r="B821" s="10" t="s">
        <v>15</v>
      </c>
      <c r="C821" s="10" t="str">
        <f t="shared" si="535"/>
        <v>01:00-02:30</v>
      </c>
      <c r="D821" s="10" t="s">
        <v>60</v>
      </c>
      <c r="E821" s="10">
        <f t="shared" si="543"/>
        <v>175</v>
      </c>
      <c r="F821" s="10">
        <f t="shared" ca="1" si="544"/>
        <v>0</v>
      </c>
      <c r="G821" s="10">
        <f t="shared" ca="1" si="545"/>
        <v>0</v>
      </c>
      <c r="H821" s="10">
        <f t="shared" ca="1" si="536"/>
        <v>0</v>
      </c>
      <c r="I821" s="10">
        <f t="shared" ca="1" si="537"/>
        <v>0</v>
      </c>
      <c r="J821" s="10" t="str">
        <f t="shared" ca="1" si="538"/>
        <v>Wednesday01:00-02:300</v>
      </c>
      <c r="K821" s="10" t="str">
        <f t="shared" ca="1" si="539"/>
        <v>Wednesday01:00-02:300</v>
      </c>
      <c r="L821" s="14">
        <f t="shared" ca="1" si="540"/>
        <v>27</v>
      </c>
      <c r="M821" s="19" t="str">
        <f t="shared" ca="1" si="541"/>
        <v/>
      </c>
      <c r="N821" s="19"/>
      <c r="O821" s="19" t="str">
        <f t="shared" ca="1" si="542"/>
        <v>0
0 --- 0</v>
      </c>
    </row>
    <row r="822" spans="1:15" x14ac:dyDescent="0.2">
      <c r="A822" s="10">
        <v>812</v>
      </c>
      <c r="B822" s="10" t="s">
        <v>15</v>
      </c>
      <c r="C822" s="10" t="str">
        <f t="shared" si="535"/>
        <v>01:00-02:30</v>
      </c>
      <c r="D822" s="10" t="s">
        <v>60</v>
      </c>
      <c r="E822" s="10">
        <f t="shared" si="543"/>
        <v>176</v>
      </c>
      <c r="F822" s="10">
        <f t="shared" ca="1" si="544"/>
        <v>0</v>
      </c>
      <c r="G822" s="10">
        <f t="shared" ca="1" si="545"/>
        <v>0</v>
      </c>
      <c r="H822" s="10">
        <f t="shared" ca="1" si="536"/>
        <v>0</v>
      </c>
      <c r="I822" s="10">
        <f t="shared" ca="1" si="537"/>
        <v>0</v>
      </c>
      <c r="J822" s="10" t="str">
        <f t="shared" ca="1" si="538"/>
        <v>Wednesday01:00-02:300</v>
      </c>
      <c r="K822" s="10" t="str">
        <f t="shared" ca="1" si="539"/>
        <v>Wednesday01:00-02:300</v>
      </c>
      <c r="L822" s="14">
        <f t="shared" ca="1" si="540"/>
        <v>27</v>
      </c>
      <c r="M822" s="19" t="str">
        <f t="shared" ca="1" si="541"/>
        <v/>
      </c>
      <c r="N822" s="19"/>
      <c r="O822" s="19" t="str">
        <f t="shared" ca="1" si="542"/>
        <v>0
0 --- 0</v>
      </c>
    </row>
    <row r="823" spans="1:15" x14ac:dyDescent="0.2">
      <c r="A823" s="10">
        <v>813</v>
      </c>
      <c r="B823" s="10" t="s">
        <v>15</v>
      </c>
      <c r="C823" s="10" t="str">
        <f t="shared" si="535"/>
        <v>01:00-02:30</v>
      </c>
      <c r="D823" s="10" t="s">
        <v>60</v>
      </c>
      <c r="E823" s="10">
        <f t="shared" si="543"/>
        <v>177</v>
      </c>
      <c r="F823" s="10">
        <f t="shared" ca="1" si="544"/>
        <v>0</v>
      </c>
      <c r="G823" s="10">
        <f t="shared" ca="1" si="545"/>
        <v>0</v>
      </c>
      <c r="H823" s="10">
        <f t="shared" ca="1" si="536"/>
        <v>0</v>
      </c>
      <c r="I823" s="10">
        <f t="shared" ca="1" si="537"/>
        <v>0</v>
      </c>
      <c r="J823" s="10" t="str">
        <f t="shared" ca="1" si="538"/>
        <v>Wednesday01:00-02:300</v>
      </c>
      <c r="K823" s="10" t="str">
        <f t="shared" ca="1" si="539"/>
        <v>Wednesday01:00-02:300</v>
      </c>
      <c r="L823" s="14">
        <f t="shared" ca="1" si="540"/>
        <v>27</v>
      </c>
      <c r="M823" s="19" t="str">
        <f t="shared" ca="1" si="541"/>
        <v/>
      </c>
      <c r="N823" s="19"/>
      <c r="O823" s="19" t="str">
        <f t="shared" ca="1" si="542"/>
        <v>0
0 --- 0</v>
      </c>
    </row>
    <row r="824" spans="1:15" x14ac:dyDescent="0.2">
      <c r="A824" s="10">
        <v>814</v>
      </c>
      <c r="B824" s="10" t="s">
        <v>15</v>
      </c>
      <c r="C824" s="10" t="str">
        <f t="shared" si="535"/>
        <v>01:00-02:30</v>
      </c>
      <c r="D824" s="10" t="s">
        <v>60</v>
      </c>
      <c r="E824" s="10">
        <f t="shared" si="543"/>
        <v>178</v>
      </c>
      <c r="F824" s="10">
        <f t="shared" ca="1" si="544"/>
        <v>0</v>
      </c>
      <c r="G824" s="10">
        <f t="shared" ca="1" si="545"/>
        <v>0</v>
      </c>
      <c r="H824" s="10">
        <f t="shared" ca="1" si="536"/>
        <v>0</v>
      </c>
      <c r="I824" s="10">
        <f t="shared" ca="1" si="537"/>
        <v>0</v>
      </c>
      <c r="J824" s="10" t="str">
        <f t="shared" ca="1" si="538"/>
        <v>Wednesday01:00-02:300</v>
      </c>
      <c r="K824" s="10" t="str">
        <f t="shared" ca="1" si="539"/>
        <v>Wednesday01:00-02:300</v>
      </c>
      <c r="L824" s="14">
        <f t="shared" ca="1" si="540"/>
        <v>27</v>
      </c>
      <c r="M824" s="19" t="str">
        <f t="shared" ca="1" si="541"/>
        <v/>
      </c>
      <c r="N824" s="19"/>
      <c r="O824" s="19" t="str">
        <f t="shared" ca="1" si="542"/>
        <v>0
0 --- 0</v>
      </c>
    </row>
    <row r="825" spans="1:15" x14ac:dyDescent="0.2">
      <c r="A825" s="10">
        <v>815</v>
      </c>
      <c r="B825" s="10" t="s">
        <v>15</v>
      </c>
      <c r="C825" s="10" t="str">
        <f t="shared" si="535"/>
        <v>01:00-02:30</v>
      </c>
      <c r="D825" s="10" t="s">
        <v>60</v>
      </c>
      <c r="E825" s="10">
        <f t="shared" si="543"/>
        <v>179</v>
      </c>
      <c r="F825" s="10">
        <f t="shared" ca="1" si="544"/>
        <v>0</v>
      </c>
      <c r="G825" s="10">
        <f t="shared" ca="1" si="545"/>
        <v>0</v>
      </c>
      <c r="H825" s="10">
        <f t="shared" ca="1" si="536"/>
        <v>0</v>
      </c>
      <c r="I825" s="10">
        <f t="shared" ca="1" si="537"/>
        <v>0</v>
      </c>
      <c r="J825" s="10" t="str">
        <f t="shared" ca="1" si="538"/>
        <v>Wednesday01:00-02:300</v>
      </c>
      <c r="K825" s="10" t="str">
        <f t="shared" ca="1" si="539"/>
        <v>Wednesday01:00-02:300</v>
      </c>
      <c r="L825" s="14">
        <f t="shared" ca="1" si="540"/>
        <v>27</v>
      </c>
      <c r="M825" s="19" t="str">
        <f t="shared" ca="1" si="541"/>
        <v/>
      </c>
      <c r="N825" s="19"/>
      <c r="O825" s="19" t="str">
        <f t="shared" ca="1" si="542"/>
        <v>0
0 --- 0</v>
      </c>
    </row>
    <row r="826" spans="1:15" x14ac:dyDescent="0.2">
      <c r="A826" s="10">
        <v>816</v>
      </c>
      <c r="B826" s="10" t="s">
        <v>15</v>
      </c>
      <c r="C826" s="10" t="str">
        <f t="shared" si="535"/>
        <v>01:00-02:30</v>
      </c>
      <c r="D826" s="10" t="s">
        <v>60</v>
      </c>
      <c r="E826" s="10">
        <f t="shared" si="543"/>
        <v>180</v>
      </c>
      <c r="F826" s="10" t="str">
        <f t="shared" ca="1" si="544"/>
        <v>01:00-02:30</v>
      </c>
      <c r="G826" s="10">
        <f t="shared" ca="1" si="545"/>
        <v>0</v>
      </c>
      <c r="H826" s="10">
        <f t="shared" ca="1" si="536"/>
        <v>0</v>
      </c>
      <c r="I826" s="10">
        <f t="shared" ca="1" si="537"/>
        <v>0</v>
      </c>
      <c r="J826" s="10" t="str">
        <f t="shared" ca="1" si="538"/>
        <v>Wednesday01:00-02:300</v>
      </c>
      <c r="K826" s="10" t="str">
        <f t="shared" ca="1" si="539"/>
        <v>Wednesday01:00-02:300</v>
      </c>
      <c r="L826" s="14">
        <f t="shared" ca="1" si="540"/>
        <v>27</v>
      </c>
      <c r="M826" s="19" t="str">
        <f t="shared" ca="1" si="541"/>
        <v/>
      </c>
      <c r="N826" s="19"/>
      <c r="O826" s="19" t="str">
        <f t="shared" ca="1" si="542"/>
        <v>0
01:00-02:30 --- 0</v>
      </c>
    </row>
    <row r="827" spans="1:15" x14ac:dyDescent="0.2">
      <c r="A827" s="10">
        <v>817</v>
      </c>
      <c r="B827" s="10" t="s">
        <v>15</v>
      </c>
      <c r="C827" s="10" t="str">
        <f t="shared" si="535"/>
        <v>01:00-02:30</v>
      </c>
      <c r="D827" s="10" t="s">
        <v>60</v>
      </c>
      <c r="E827" s="10">
        <f t="shared" si="543"/>
        <v>181</v>
      </c>
      <c r="F827" s="10" t="str">
        <f t="shared" ca="1" si="544"/>
        <v>Class</v>
      </c>
      <c r="G827" s="10" t="str">
        <f t="shared" ca="1" si="545"/>
        <v>Course</v>
      </c>
      <c r="H827" s="10">
        <f t="shared" ca="1" si="536"/>
        <v>0</v>
      </c>
      <c r="I827" s="10" t="str">
        <f t="shared" ca="1" si="537"/>
        <v>Course</v>
      </c>
      <c r="J827" s="10" t="str">
        <f t="shared" ca="1" si="538"/>
        <v>Wednesday01:00-02:300</v>
      </c>
      <c r="K827" s="10" t="str">
        <f t="shared" ca="1" si="539"/>
        <v>Wednesday01:00-02:30Course</v>
      </c>
      <c r="L827" s="14">
        <f t="shared" ca="1" si="540"/>
        <v>27</v>
      </c>
      <c r="M827" s="19" t="str">
        <f t="shared" ca="1" si="541"/>
        <v>ours</v>
      </c>
      <c r="N827" s="19"/>
      <c r="O827" s="19" t="str">
        <f t="shared" ca="1" si="542"/>
        <v>Course
Class --- 0</v>
      </c>
    </row>
    <row r="828" spans="1:15" x14ac:dyDescent="0.2">
      <c r="A828" s="10">
        <v>818</v>
      </c>
      <c r="B828" s="10" t="s">
        <v>15</v>
      </c>
      <c r="C828" s="10" t="str">
        <f t="shared" si="535"/>
        <v>01:00-02:30</v>
      </c>
      <c r="D828" s="10" t="s">
        <v>60</v>
      </c>
      <c r="E828" s="10">
        <f t="shared" si="543"/>
        <v>182</v>
      </c>
      <c r="F828" s="10">
        <f t="shared" ca="1" si="544"/>
        <v>701</v>
      </c>
      <c r="G828" s="10">
        <f t="shared" ca="1" si="545"/>
        <v>0</v>
      </c>
      <c r="H828" s="10">
        <f t="shared" ca="1" si="536"/>
        <v>0</v>
      </c>
      <c r="I828" s="10">
        <f t="shared" ca="1" si="537"/>
        <v>0</v>
      </c>
      <c r="J828" s="10" t="str">
        <f t="shared" ca="1" si="538"/>
        <v>Wednesday01:00-02:300</v>
      </c>
      <c r="K828" s="10" t="str">
        <f t="shared" ca="1" si="539"/>
        <v>Wednesday01:00-02:300</v>
      </c>
      <c r="L828" s="14">
        <f t="shared" ca="1" si="540"/>
        <v>27</v>
      </c>
      <c r="M828" s="19" t="str">
        <f t="shared" ca="1" si="541"/>
        <v/>
      </c>
      <c r="N828" s="19"/>
      <c r="O828" s="19" t="str">
        <f t="shared" ca="1" si="542"/>
        <v>0
701 --- 0</v>
      </c>
    </row>
    <row r="829" spans="1:15" x14ac:dyDescent="0.2">
      <c r="A829" s="10">
        <v>819</v>
      </c>
      <c r="B829" s="10" t="s">
        <v>15</v>
      </c>
      <c r="C829" s="10" t="str">
        <f t="shared" si="535"/>
        <v>01:00-02:30</v>
      </c>
      <c r="D829" s="10" t="s">
        <v>60</v>
      </c>
      <c r="E829" s="10">
        <f t="shared" si="543"/>
        <v>183</v>
      </c>
      <c r="F829" s="10">
        <f t="shared" ca="1" si="544"/>
        <v>702</v>
      </c>
      <c r="G829" s="10">
        <f t="shared" ca="1" si="545"/>
        <v>0</v>
      </c>
      <c r="H829" s="10">
        <f t="shared" ca="1" si="536"/>
        <v>0</v>
      </c>
      <c r="I829" s="10">
        <f t="shared" ca="1" si="537"/>
        <v>0</v>
      </c>
      <c r="J829" s="10" t="str">
        <f t="shared" ca="1" si="538"/>
        <v>Wednesday01:00-02:300</v>
      </c>
      <c r="K829" s="10" t="str">
        <f t="shared" ca="1" si="539"/>
        <v>Wednesday01:00-02:300</v>
      </c>
      <c r="L829" s="14">
        <f t="shared" ca="1" si="540"/>
        <v>27</v>
      </c>
      <c r="M829" s="19" t="str">
        <f t="shared" ca="1" si="541"/>
        <v/>
      </c>
      <c r="N829" s="19"/>
      <c r="O829" s="19" t="str">
        <f t="shared" ca="1" si="542"/>
        <v>0
702 --- 0</v>
      </c>
    </row>
    <row r="830" spans="1:15" x14ac:dyDescent="0.2">
      <c r="A830" s="10">
        <v>820</v>
      </c>
      <c r="B830" s="10" t="s">
        <v>15</v>
      </c>
      <c r="C830" s="10" t="str">
        <f t="shared" ref="C830:C846" si="546">LOOKUP(D830,$L$1:$L$6,$K$1:$K$6)</f>
        <v>01:00-02:30</v>
      </c>
      <c r="D830" s="10" t="s">
        <v>60</v>
      </c>
      <c r="E830" s="10">
        <f t="shared" si="543"/>
        <v>184</v>
      </c>
      <c r="F830" s="10">
        <f ca="1">INDIRECT(CONCATENATE("Sheet1!",CHAR(CODE(D830)),E830),1)</f>
        <v>703</v>
      </c>
      <c r="G830" s="10" t="str">
        <f ca="1">INDIRECT(CONCATENATE("Sheet1!",CHAR(CODE(D830)+1),E830),1)</f>
        <v>GED</v>
      </c>
      <c r="H830" s="10">
        <f t="shared" ref="H830:H846" ca="1" si="547">INDIRECT(CONCATENATE("Sheet1!",CHAR(CODE(D830)+2),E830),1)</f>
        <v>0</v>
      </c>
      <c r="I830" s="10" t="str">
        <f t="shared" ref="I830:I846" ca="1" si="548">IFERROR(MID(G830,SEARCH("(",G830,1),12),G830)</f>
        <v>GED</v>
      </c>
      <c r="J830" s="10" t="str">
        <f t="shared" ref="J830:J846" ca="1" si="549">CONCATENATE(B830,C830,H830)</f>
        <v>Wednesday01:00-02:300</v>
      </c>
      <c r="K830" s="10" t="str">
        <f t="shared" ref="K830:K846" ca="1" si="550">CONCATENATE(B830,C830,I830)</f>
        <v>Wednesday01:00-02:30GED</v>
      </c>
      <c r="L830" s="14">
        <f t="shared" ref="L830:L846" ca="1" si="551">COUNTIFS($J$11:$J$1051,J830)</f>
        <v>27</v>
      </c>
      <c r="M830" s="19" t="str">
        <f t="shared" ref="M830:M846" ca="1" si="552">IFERROR(MID(I830,2,4),I830)</f>
        <v>ED</v>
      </c>
      <c r="N830" s="19"/>
      <c r="O830" s="19" t="str">
        <f t="shared" ref="O830:O846" ca="1" si="553">CONCATENATE(G830,CHAR(10),F830," --- ",H830)</f>
        <v>GED
703 --- 0</v>
      </c>
    </row>
    <row r="831" spans="1:15" x14ac:dyDescent="0.2">
      <c r="A831" s="10">
        <v>821</v>
      </c>
      <c r="B831" s="10" t="s">
        <v>15</v>
      </c>
      <c r="C831" s="10" t="str">
        <f t="shared" si="546"/>
        <v>01:00-02:30</v>
      </c>
      <c r="D831" s="10" t="s">
        <v>60</v>
      </c>
      <c r="E831" s="10">
        <f t="shared" si="543"/>
        <v>185</v>
      </c>
      <c r="F831" s="10">
        <f ca="1">INDIRECT(CONCATENATE("Sheet1!",CHAR(CODE(D831)),E831),1)</f>
        <v>704</v>
      </c>
      <c r="G831" s="10" t="str">
        <f ca="1">INDIRECT(CONCATENATE("Sheet1!",CHAR(CODE(D831)+1),E831),1)</f>
        <v>GED</v>
      </c>
      <c r="H831" s="10">
        <f t="shared" ca="1" si="547"/>
        <v>0</v>
      </c>
      <c r="I831" s="10" t="str">
        <f t="shared" ca="1" si="548"/>
        <v>GED</v>
      </c>
      <c r="J831" s="10" t="str">
        <f t="shared" ca="1" si="549"/>
        <v>Wednesday01:00-02:300</v>
      </c>
      <c r="K831" s="10" t="str">
        <f t="shared" ca="1" si="550"/>
        <v>Wednesday01:00-02:30GED</v>
      </c>
      <c r="L831" s="14">
        <f t="shared" ca="1" si="551"/>
        <v>27</v>
      </c>
      <c r="M831" s="19" t="str">
        <f t="shared" ca="1" si="552"/>
        <v>ED</v>
      </c>
      <c r="N831" s="19"/>
      <c r="O831" s="19" t="str">
        <f t="shared" ca="1" si="553"/>
        <v>GED
704 --- 0</v>
      </c>
    </row>
    <row r="832" spans="1:15" x14ac:dyDescent="0.2">
      <c r="A832" s="10">
        <v>822</v>
      </c>
      <c r="B832" s="10" t="s">
        <v>15</v>
      </c>
      <c r="C832" s="10" t="str">
        <f t="shared" si="546"/>
        <v>01:00-02:30</v>
      </c>
      <c r="D832" s="10" t="s">
        <v>60</v>
      </c>
      <c r="E832" s="10">
        <f t="shared" si="543"/>
        <v>186</v>
      </c>
      <c r="F832" s="10">
        <f t="shared" ref="F832:F846" ca="1" si="554">INDIRECT(CONCATENATE("Sheet1!",CHAR(CODE(D832)-3),E832),1)</f>
        <v>705</v>
      </c>
      <c r="G832" s="10" t="str">
        <f t="shared" ref="G832:G846" ca="1" si="555">INDIRECT(CONCATENATE("Sheet1!",CHAR(CODE(D832)-2),E832),1)</f>
        <v>GED</v>
      </c>
      <c r="H832" s="10">
        <f t="shared" ca="1" si="547"/>
        <v>0</v>
      </c>
      <c r="I832" s="10" t="str">
        <f t="shared" ca="1" si="548"/>
        <v>GED</v>
      </c>
      <c r="J832" s="10" t="str">
        <f t="shared" ca="1" si="549"/>
        <v>Wednesday01:00-02:300</v>
      </c>
      <c r="K832" s="10" t="str">
        <f t="shared" ca="1" si="550"/>
        <v>Wednesday01:00-02:30GED</v>
      </c>
      <c r="L832" s="14">
        <f t="shared" ca="1" si="551"/>
        <v>27</v>
      </c>
      <c r="M832" s="19" t="str">
        <f t="shared" ca="1" si="552"/>
        <v>ED</v>
      </c>
      <c r="N832" s="19"/>
      <c r="O832" s="19" t="str">
        <f t="shared" ca="1" si="553"/>
        <v>GED
705 --- 0</v>
      </c>
    </row>
    <row r="833" spans="1:15" x14ac:dyDescent="0.2">
      <c r="A833" s="10">
        <v>823</v>
      </c>
      <c r="B833" s="10" t="s">
        <v>15</v>
      </c>
      <c r="C833" s="10" t="str">
        <f t="shared" si="546"/>
        <v>01:00-02:30</v>
      </c>
      <c r="D833" s="10" t="s">
        <v>60</v>
      </c>
      <c r="E833" s="10">
        <f t="shared" si="543"/>
        <v>187</v>
      </c>
      <c r="F833" s="10">
        <f t="shared" ca="1" si="554"/>
        <v>711</v>
      </c>
      <c r="G833" s="10" t="str">
        <f t="shared" ca="1" si="555"/>
        <v>GED</v>
      </c>
      <c r="H833" s="10">
        <f t="shared" ca="1" si="547"/>
        <v>0</v>
      </c>
      <c r="I833" s="10" t="str">
        <f t="shared" ca="1" si="548"/>
        <v>GED</v>
      </c>
      <c r="J833" s="10" t="str">
        <f t="shared" ca="1" si="549"/>
        <v>Wednesday01:00-02:300</v>
      </c>
      <c r="K833" s="10" t="str">
        <f t="shared" ca="1" si="550"/>
        <v>Wednesday01:00-02:30GED</v>
      </c>
      <c r="L833" s="14">
        <f t="shared" ca="1" si="551"/>
        <v>27</v>
      </c>
      <c r="M833" s="19" t="str">
        <f t="shared" ca="1" si="552"/>
        <v>ED</v>
      </c>
      <c r="N833" s="19"/>
      <c r="O833" s="19" t="str">
        <f t="shared" ca="1" si="553"/>
        <v>GED
711 --- 0</v>
      </c>
    </row>
    <row r="834" spans="1:15" x14ac:dyDescent="0.2">
      <c r="A834" s="10">
        <v>824</v>
      </c>
      <c r="B834" s="10" t="s">
        <v>15</v>
      </c>
      <c r="C834" s="10" t="str">
        <f t="shared" si="546"/>
        <v>01:00-02:30</v>
      </c>
      <c r="D834" s="10" t="s">
        <v>60</v>
      </c>
      <c r="E834" s="10">
        <f t="shared" si="543"/>
        <v>188</v>
      </c>
      <c r="F834" s="10">
        <f t="shared" ca="1" si="554"/>
        <v>712</v>
      </c>
      <c r="G834" s="10">
        <f t="shared" ca="1" si="555"/>
        <v>0</v>
      </c>
      <c r="H834" s="10" t="str">
        <f t="shared" ca="1" si="547"/>
        <v>SC</v>
      </c>
      <c r="I834" s="10">
        <f t="shared" ca="1" si="548"/>
        <v>0</v>
      </c>
      <c r="J834" s="10" t="str">
        <f t="shared" ca="1" si="549"/>
        <v>Wednesday01:00-02:30SC</v>
      </c>
      <c r="K834" s="10" t="str">
        <f t="shared" ca="1" si="550"/>
        <v>Wednesday01:00-02:300</v>
      </c>
      <c r="L834" s="14">
        <f t="shared" ca="1" si="551"/>
        <v>1</v>
      </c>
      <c r="M834" s="19" t="str">
        <f t="shared" ca="1" si="552"/>
        <v/>
      </c>
      <c r="N834" s="19"/>
      <c r="O834" s="19" t="str">
        <f t="shared" ca="1" si="553"/>
        <v>0
712 --- SC</v>
      </c>
    </row>
    <row r="835" spans="1:15" x14ac:dyDescent="0.2">
      <c r="A835" s="10">
        <v>825</v>
      </c>
      <c r="B835" s="10" t="s">
        <v>15</v>
      </c>
      <c r="C835" s="10" t="str">
        <f t="shared" si="546"/>
        <v>01:00-02:30</v>
      </c>
      <c r="D835" s="10" t="s">
        <v>60</v>
      </c>
      <c r="E835" s="10">
        <f t="shared" si="543"/>
        <v>189</v>
      </c>
      <c r="F835" s="10" t="str">
        <f t="shared" ca="1" si="554"/>
        <v>402L</v>
      </c>
      <c r="G835" s="10">
        <f t="shared" ca="1" si="555"/>
        <v>0</v>
      </c>
      <c r="H835" s="10">
        <f t="shared" ca="1" si="547"/>
        <v>0</v>
      </c>
      <c r="I835" s="10">
        <f t="shared" ca="1" si="548"/>
        <v>0</v>
      </c>
      <c r="J835" s="10" t="str">
        <f t="shared" ca="1" si="549"/>
        <v>Wednesday01:00-02:300</v>
      </c>
      <c r="K835" s="10" t="str">
        <f t="shared" ca="1" si="550"/>
        <v>Wednesday01:00-02:300</v>
      </c>
      <c r="L835" s="14">
        <f t="shared" ca="1" si="551"/>
        <v>27</v>
      </c>
      <c r="M835" s="19" t="str">
        <f t="shared" ca="1" si="552"/>
        <v/>
      </c>
      <c r="N835" s="19"/>
      <c r="O835" s="19" t="str">
        <f t="shared" ca="1" si="553"/>
        <v>0
402L --- 0</v>
      </c>
    </row>
    <row r="836" spans="1:15" x14ac:dyDescent="0.2">
      <c r="A836" s="10">
        <v>826</v>
      </c>
      <c r="B836" s="10" t="s">
        <v>15</v>
      </c>
      <c r="C836" s="10" t="str">
        <f t="shared" si="546"/>
        <v>01:00-02:30</v>
      </c>
      <c r="D836" s="10" t="s">
        <v>60</v>
      </c>
      <c r="E836" s="10">
        <f t="shared" si="543"/>
        <v>190</v>
      </c>
      <c r="F836" s="10" t="str">
        <f t="shared" ca="1" si="554"/>
        <v>403L</v>
      </c>
      <c r="G836" s="10">
        <f t="shared" ca="1" si="555"/>
        <v>0</v>
      </c>
      <c r="H836" s="10">
        <f t="shared" ca="1" si="547"/>
        <v>0</v>
      </c>
      <c r="I836" s="10">
        <f t="shared" ca="1" si="548"/>
        <v>0</v>
      </c>
      <c r="J836" s="10" t="str">
        <f t="shared" ca="1" si="549"/>
        <v>Wednesday01:00-02:300</v>
      </c>
      <c r="K836" s="10" t="str">
        <f t="shared" ca="1" si="550"/>
        <v>Wednesday01:00-02:300</v>
      </c>
      <c r="L836" s="14">
        <f t="shared" ca="1" si="551"/>
        <v>27</v>
      </c>
      <c r="M836" s="19" t="str">
        <f t="shared" ca="1" si="552"/>
        <v/>
      </c>
      <c r="N836" s="19"/>
      <c r="O836" s="19" t="str">
        <f t="shared" ca="1" si="553"/>
        <v>0
403L --- 0</v>
      </c>
    </row>
    <row r="837" spans="1:15" x14ac:dyDescent="0.2">
      <c r="A837" s="10">
        <v>827</v>
      </c>
      <c r="B837" s="10" t="s">
        <v>15</v>
      </c>
      <c r="C837" s="10" t="str">
        <f t="shared" si="546"/>
        <v>01:00-02:30</v>
      </c>
      <c r="D837" s="10" t="s">
        <v>60</v>
      </c>
      <c r="E837" s="10">
        <f t="shared" si="543"/>
        <v>191</v>
      </c>
      <c r="F837" s="10" t="str">
        <f t="shared" ca="1" si="554"/>
        <v>L-Yarn2</v>
      </c>
      <c r="G837" s="10">
        <f t="shared" ca="1" si="555"/>
        <v>0</v>
      </c>
      <c r="H837" s="10">
        <f t="shared" ca="1" si="547"/>
        <v>0</v>
      </c>
      <c r="I837" s="10">
        <f t="shared" ca="1" si="548"/>
        <v>0</v>
      </c>
      <c r="J837" s="10" t="str">
        <f t="shared" ca="1" si="549"/>
        <v>Wednesday01:00-02:300</v>
      </c>
      <c r="K837" s="10" t="str">
        <f t="shared" ca="1" si="550"/>
        <v>Wednesday01:00-02:300</v>
      </c>
      <c r="L837" s="14">
        <f t="shared" ca="1" si="551"/>
        <v>27</v>
      </c>
      <c r="M837" s="19" t="str">
        <f t="shared" ca="1" si="552"/>
        <v/>
      </c>
      <c r="N837" s="19"/>
      <c r="O837" s="19" t="str">
        <f t="shared" ca="1" si="553"/>
        <v>0
L-Yarn2 --- 0</v>
      </c>
    </row>
    <row r="838" spans="1:15" x14ac:dyDescent="0.2">
      <c r="A838" s="10">
        <v>828</v>
      </c>
      <c r="B838" s="10" t="s">
        <v>15</v>
      </c>
      <c r="C838" s="10" t="str">
        <f t="shared" si="546"/>
        <v>01:00-02:30</v>
      </c>
      <c r="D838" s="10" t="s">
        <v>60</v>
      </c>
      <c r="E838" s="10">
        <f t="shared" si="543"/>
        <v>192</v>
      </c>
      <c r="F838" s="10" t="str">
        <f t="shared" ca="1" si="554"/>
        <v>L-Fab</v>
      </c>
      <c r="G838" s="10">
        <f t="shared" ca="1" si="555"/>
        <v>0</v>
      </c>
      <c r="H838" s="10">
        <f t="shared" ca="1" si="547"/>
        <v>0</v>
      </c>
      <c r="I838" s="10">
        <f t="shared" ca="1" si="548"/>
        <v>0</v>
      </c>
      <c r="J838" s="10" t="str">
        <f t="shared" ca="1" si="549"/>
        <v>Wednesday01:00-02:300</v>
      </c>
      <c r="K838" s="10" t="str">
        <f t="shared" ca="1" si="550"/>
        <v>Wednesday01:00-02:300</v>
      </c>
      <c r="L838" s="14">
        <f t="shared" ca="1" si="551"/>
        <v>27</v>
      </c>
      <c r="M838" s="19" t="str">
        <f t="shared" ca="1" si="552"/>
        <v/>
      </c>
      <c r="N838" s="19"/>
      <c r="O838" s="19" t="str">
        <f t="shared" ca="1" si="553"/>
        <v>0
L-Fab --- 0</v>
      </c>
    </row>
    <row r="839" spans="1:15" x14ac:dyDescent="0.2">
      <c r="A839" s="10">
        <v>829</v>
      </c>
      <c r="B839" s="10" t="s">
        <v>15</v>
      </c>
      <c r="C839" s="10" t="str">
        <f t="shared" si="546"/>
        <v>01:00-02:30</v>
      </c>
      <c r="D839" s="10" t="s">
        <v>60</v>
      </c>
      <c r="E839" s="10">
        <f t="shared" si="543"/>
        <v>193</v>
      </c>
      <c r="F839" s="10" t="str">
        <f t="shared" ca="1" si="554"/>
        <v>L-Col</v>
      </c>
      <c r="G839" s="10">
        <f t="shared" ca="1" si="555"/>
        <v>0</v>
      </c>
      <c r="H839" s="10">
        <f t="shared" ca="1" si="547"/>
        <v>0</v>
      </c>
      <c r="I839" s="10">
        <f t="shared" ca="1" si="548"/>
        <v>0</v>
      </c>
      <c r="J839" s="10" t="str">
        <f t="shared" ca="1" si="549"/>
        <v>Wednesday01:00-02:300</v>
      </c>
      <c r="K839" s="10" t="str">
        <f t="shared" ca="1" si="550"/>
        <v>Wednesday01:00-02:300</v>
      </c>
      <c r="L839" s="14">
        <f t="shared" ca="1" si="551"/>
        <v>27</v>
      </c>
      <c r="M839" s="19" t="str">
        <f t="shared" ca="1" si="552"/>
        <v/>
      </c>
      <c r="N839" s="19"/>
      <c r="O839" s="19" t="str">
        <f t="shared" ca="1" si="553"/>
        <v>0
L-Col --- 0</v>
      </c>
    </row>
    <row r="840" spans="1:15" x14ac:dyDescent="0.2">
      <c r="A840" s="10">
        <v>830</v>
      </c>
      <c r="B840" s="10" t="s">
        <v>15</v>
      </c>
      <c r="C840" s="10" t="str">
        <f t="shared" si="546"/>
        <v>01:00-02:30</v>
      </c>
      <c r="D840" s="10" t="s">
        <v>60</v>
      </c>
      <c r="E840" s="10">
        <f t="shared" si="543"/>
        <v>194</v>
      </c>
      <c r="F840" s="10" t="str">
        <f t="shared" ca="1" si="554"/>
        <v>L-App</v>
      </c>
      <c r="G840" s="10" t="str">
        <f t="shared" ca="1" si="555"/>
        <v>TE232(L2T3)  12.30-3.30</v>
      </c>
      <c r="H840" s="10" t="str">
        <f t="shared" ca="1" si="547"/>
        <v>MRH</v>
      </c>
      <c r="I840" s="10" t="str">
        <f t="shared" ca="1" si="548"/>
        <v>(L2T3)  12.3</v>
      </c>
      <c r="J840" s="10" t="str">
        <f t="shared" ca="1" si="549"/>
        <v>Wednesday01:00-02:30MRH</v>
      </c>
      <c r="K840" s="10" t="str">
        <f t="shared" ca="1" si="550"/>
        <v>Wednesday01:00-02:30(L2T3)  12.3</v>
      </c>
      <c r="L840" s="14">
        <f t="shared" ca="1" si="551"/>
        <v>1</v>
      </c>
      <c r="M840" s="19" t="str">
        <f t="shared" ca="1" si="552"/>
        <v>L2T3</v>
      </c>
      <c r="N840" s="19"/>
      <c r="O840" s="19" t="str">
        <f t="shared" ca="1" si="553"/>
        <v>TE232(L2T3)  12.30-3.30
L-App --- MRH</v>
      </c>
    </row>
    <row r="841" spans="1:15" x14ac:dyDescent="0.2">
      <c r="A841" s="10">
        <v>831</v>
      </c>
      <c r="B841" s="10" t="s">
        <v>15</v>
      </c>
      <c r="C841" s="10" t="str">
        <f t="shared" si="546"/>
        <v>01:00-02:30</v>
      </c>
      <c r="D841" s="10" t="s">
        <v>60</v>
      </c>
      <c r="E841" s="10">
        <f t="shared" si="543"/>
        <v>195</v>
      </c>
      <c r="F841" s="10" t="str">
        <f t="shared" ca="1" si="554"/>
        <v>L-QC1
709</v>
      </c>
      <c r="G841" s="10">
        <f t="shared" ca="1" si="555"/>
        <v>0</v>
      </c>
      <c r="H841" s="10">
        <f t="shared" ca="1" si="547"/>
        <v>0</v>
      </c>
      <c r="I841" s="10">
        <f t="shared" ca="1" si="548"/>
        <v>0</v>
      </c>
      <c r="J841" s="10" t="str">
        <f t="shared" ca="1" si="549"/>
        <v>Wednesday01:00-02:300</v>
      </c>
      <c r="K841" s="10" t="str">
        <f t="shared" ca="1" si="550"/>
        <v>Wednesday01:00-02:300</v>
      </c>
      <c r="L841" s="14">
        <f t="shared" ca="1" si="551"/>
        <v>27</v>
      </c>
      <c r="M841" s="19" t="str">
        <f t="shared" ca="1" si="552"/>
        <v/>
      </c>
      <c r="N841" s="19"/>
      <c r="O841" s="19" t="str">
        <f t="shared" ca="1" si="553"/>
        <v>0
L-QC1
709 --- 0</v>
      </c>
    </row>
    <row r="842" spans="1:15" x14ac:dyDescent="0.2">
      <c r="A842" s="10">
        <v>832</v>
      </c>
      <c r="B842" s="10" t="s">
        <v>15</v>
      </c>
      <c r="C842" s="10" t="str">
        <f t="shared" si="546"/>
        <v>01:00-02:30</v>
      </c>
      <c r="D842" s="10" t="s">
        <v>60</v>
      </c>
      <c r="E842" s="10">
        <f t="shared" si="543"/>
        <v>196</v>
      </c>
      <c r="F842" s="10" t="str">
        <f t="shared" ca="1" si="554"/>
        <v>L-QC2
708</v>
      </c>
      <c r="G842" s="10">
        <f t="shared" ca="1" si="555"/>
        <v>0</v>
      </c>
      <c r="H842" s="10">
        <f t="shared" ca="1" si="547"/>
        <v>0</v>
      </c>
      <c r="I842" s="10">
        <f t="shared" ca="1" si="548"/>
        <v>0</v>
      </c>
      <c r="J842" s="10" t="str">
        <f t="shared" ca="1" si="549"/>
        <v>Wednesday01:00-02:300</v>
      </c>
      <c r="K842" s="10" t="str">
        <f t="shared" ca="1" si="550"/>
        <v>Wednesday01:00-02:300</v>
      </c>
      <c r="L842" s="14">
        <f t="shared" ca="1" si="551"/>
        <v>27</v>
      </c>
      <c r="M842" s="19" t="str">
        <f t="shared" ca="1" si="552"/>
        <v/>
      </c>
      <c r="N842" s="19"/>
      <c r="O842" s="19" t="str">
        <f t="shared" ca="1" si="553"/>
        <v>0
L-QC2
708 --- 0</v>
      </c>
    </row>
    <row r="843" spans="1:15" x14ac:dyDescent="0.2">
      <c r="A843" s="10">
        <v>833</v>
      </c>
      <c r="B843" s="10" t="s">
        <v>15</v>
      </c>
      <c r="C843" s="10" t="str">
        <f t="shared" si="546"/>
        <v>01:00-02:30</v>
      </c>
      <c r="D843" s="10" t="s">
        <v>60</v>
      </c>
      <c r="E843" s="10">
        <f t="shared" si="543"/>
        <v>197</v>
      </c>
      <c r="F843" s="10" t="str">
        <f t="shared" ca="1" si="554"/>
        <v>L-Elec 505</v>
      </c>
      <c r="G843" s="10">
        <f t="shared" ca="1" si="555"/>
        <v>0</v>
      </c>
      <c r="H843" s="10">
        <f t="shared" ca="1" si="547"/>
        <v>0</v>
      </c>
      <c r="I843" s="10">
        <f t="shared" ca="1" si="548"/>
        <v>0</v>
      </c>
      <c r="J843" s="10" t="str">
        <f t="shared" ca="1" si="549"/>
        <v>Wednesday01:00-02:300</v>
      </c>
      <c r="K843" s="10" t="str">
        <f t="shared" ca="1" si="550"/>
        <v>Wednesday01:00-02:300</v>
      </c>
      <c r="L843" s="14">
        <f t="shared" ca="1" si="551"/>
        <v>27</v>
      </c>
      <c r="M843" s="19" t="str">
        <f t="shared" ca="1" si="552"/>
        <v/>
      </c>
      <c r="N843" s="19"/>
      <c r="O843" s="19" t="str">
        <f t="shared" ca="1" si="553"/>
        <v>0
L-Elec 505 --- 0</v>
      </c>
    </row>
    <row r="844" spans="1:15" x14ac:dyDescent="0.2">
      <c r="A844" s="10">
        <v>834</v>
      </c>
      <c r="B844" s="10" t="s">
        <v>15</v>
      </c>
      <c r="C844" s="10" t="str">
        <f t="shared" si="546"/>
        <v>01:00-02:30</v>
      </c>
      <c r="D844" s="10" t="s">
        <v>60</v>
      </c>
      <c r="E844" s="10">
        <f t="shared" si="543"/>
        <v>198</v>
      </c>
      <c r="F844" s="10">
        <f t="shared" ca="1" si="554"/>
        <v>501</v>
      </c>
      <c r="G844" s="10">
        <f t="shared" ca="1" si="555"/>
        <v>0</v>
      </c>
      <c r="H844" s="10">
        <f t="shared" ca="1" si="547"/>
        <v>0</v>
      </c>
      <c r="I844" s="10">
        <f t="shared" ca="1" si="548"/>
        <v>0</v>
      </c>
      <c r="J844" s="10" t="str">
        <f t="shared" ca="1" si="549"/>
        <v>Wednesday01:00-02:300</v>
      </c>
      <c r="K844" s="10" t="str">
        <f t="shared" ca="1" si="550"/>
        <v>Wednesday01:00-02:300</v>
      </c>
      <c r="L844" s="14">
        <f t="shared" ca="1" si="551"/>
        <v>27</v>
      </c>
      <c r="M844" s="19" t="str">
        <f t="shared" ca="1" si="552"/>
        <v/>
      </c>
      <c r="N844" s="19"/>
      <c r="O844" s="19" t="str">
        <f t="shared" ca="1" si="553"/>
        <v>0
501 --- 0</v>
      </c>
    </row>
    <row r="845" spans="1:15" x14ac:dyDescent="0.2">
      <c r="A845" s="10">
        <v>835</v>
      </c>
      <c r="B845" s="10" t="s">
        <v>15</v>
      </c>
      <c r="C845" s="10" t="str">
        <f t="shared" si="546"/>
        <v>01:00-02:30</v>
      </c>
      <c r="D845" s="10" t="s">
        <v>60</v>
      </c>
      <c r="E845" s="10">
        <f t="shared" si="543"/>
        <v>199</v>
      </c>
      <c r="F845" s="10">
        <f t="shared" ca="1" si="554"/>
        <v>701</v>
      </c>
      <c r="G845" s="10">
        <f t="shared" ca="1" si="555"/>
        <v>0</v>
      </c>
      <c r="H845" s="10">
        <f t="shared" ca="1" si="547"/>
        <v>0</v>
      </c>
      <c r="I845" s="10">
        <f t="shared" ca="1" si="548"/>
        <v>0</v>
      </c>
      <c r="J845" s="10" t="str">
        <f t="shared" ca="1" si="549"/>
        <v>Wednesday01:00-02:300</v>
      </c>
      <c r="K845" s="10" t="str">
        <f t="shared" ca="1" si="550"/>
        <v>Wednesday01:00-02:300</v>
      </c>
      <c r="L845" s="14">
        <f t="shared" ca="1" si="551"/>
        <v>27</v>
      </c>
      <c r="M845" s="19" t="str">
        <f t="shared" ca="1" si="552"/>
        <v/>
      </c>
      <c r="N845" s="19"/>
      <c r="O845" s="19" t="str">
        <f t="shared" ca="1" si="553"/>
        <v>0
701 --- 0</v>
      </c>
    </row>
    <row r="846" spans="1:15" x14ac:dyDescent="0.2">
      <c r="A846" s="10">
        <v>836</v>
      </c>
      <c r="B846" s="10" t="s">
        <v>15</v>
      </c>
      <c r="C846" s="10" t="str">
        <f t="shared" si="546"/>
        <v>01:00-02:30</v>
      </c>
      <c r="D846" s="10" t="s">
        <v>60</v>
      </c>
      <c r="E846" s="10">
        <f t="shared" si="543"/>
        <v>200</v>
      </c>
      <c r="F846" s="10" t="str">
        <f t="shared" ca="1" si="554"/>
        <v>L-draw</v>
      </c>
      <c r="G846" s="10">
        <f t="shared" ca="1" si="555"/>
        <v>0</v>
      </c>
      <c r="H846" s="10">
        <f t="shared" ca="1" si="547"/>
        <v>0</v>
      </c>
      <c r="I846" s="10">
        <f t="shared" ca="1" si="548"/>
        <v>0</v>
      </c>
      <c r="J846" s="10" t="str">
        <f t="shared" ca="1" si="549"/>
        <v>Wednesday01:00-02:300</v>
      </c>
      <c r="K846" s="10" t="str">
        <f t="shared" ca="1" si="550"/>
        <v>Wednesday01:00-02:300</v>
      </c>
      <c r="L846" s="14">
        <f t="shared" ca="1" si="551"/>
        <v>27</v>
      </c>
      <c r="M846" s="19" t="str">
        <f t="shared" ca="1" si="552"/>
        <v/>
      </c>
      <c r="N846" s="19"/>
      <c r="O846" s="19" t="str">
        <f t="shared" ca="1" si="553"/>
        <v>0
L-draw --- 0</v>
      </c>
    </row>
    <row r="847" spans="1:15" x14ac:dyDescent="0.2">
      <c r="A847" s="10">
        <v>837</v>
      </c>
      <c r="B847" s="10" t="s">
        <v>15</v>
      </c>
      <c r="C847" s="10" t="str">
        <f t="shared" ref="C847:C858" si="556">LOOKUP(D847,$L$1:$L$6,$K$1:$K$6)</f>
        <v>2:30-04:00</v>
      </c>
      <c r="D847" s="10" t="s">
        <v>61</v>
      </c>
      <c r="E847" s="10">
        <f>E818</f>
        <v>172</v>
      </c>
      <c r="F847" s="10">
        <f ca="1">INDIRECT(CONCATENATE("Sheet1!",CHAR(CODE(D847)),E847),1)</f>
        <v>0</v>
      </c>
      <c r="G847" s="10">
        <f ca="1">INDIRECT(CONCATENATE("Sheet1!",CHAR(CODE(D847)+1),E847),1)</f>
        <v>0</v>
      </c>
      <c r="H847" s="10">
        <f t="shared" ref="H847:H858" ca="1" si="557">INDIRECT(CONCATENATE("Sheet1!",CHAR(CODE(D847)+2),E847),1)</f>
        <v>0</v>
      </c>
      <c r="I847" s="10">
        <f t="shared" ref="I847:I858" ca="1" si="558">IFERROR(MID(G847,SEARCH("(",G847,1),12),G847)</f>
        <v>0</v>
      </c>
      <c r="J847" s="10" t="str">
        <f t="shared" ref="J847:J858" ca="1" si="559">CONCATENATE(B847,C847,H847)</f>
        <v>Wednesday2:30-04:000</v>
      </c>
      <c r="K847" s="10" t="str">
        <f t="shared" ref="K847:K858" ca="1" si="560">CONCATENATE(B847,C847,I847)</f>
        <v>Wednesday2:30-04:000</v>
      </c>
      <c r="L847" s="14">
        <f t="shared" ref="L847:L858" ca="1" si="561">COUNTIFS($J$11:$J$1051,J847)</f>
        <v>27</v>
      </c>
      <c r="M847" s="19" t="str">
        <f t="shared" ref="M847:M858" ca="1" si="562">IFERROR(MID(I847,2,4),I847)</f>
        <v/>
      </c>
      <c r="N847" s="19"/>
      <c r="O847" s="19" t="str">
        <f t="shared" ref="O847:O858" ca="1" si="563">CONCATENATE(G847,CHAR(10),F847," --- ",H847)</f>
        <v>0
0 --- 0</v>
      </c>
    </row>
    <row r="848" spans="1:15" x14ac:dyDescent="0.2">
      <c r="A848" s="10">
        <v>838</v>
      </c>
      <c r="B848" s="10" t="s">
        <v>15</v>
      </c>
      <c r="C848" s="10" t="str">
        <f t="shared" si="556"/>
        <v>2:30-04:00</v>
      </c>
      <c r="D848" s="10" t="s">
        <v>61</v>
      </c>
      <c r="E848" s="10">
        <f t="shared" ref="E848:E875" si="564">E847+1</f>
        <v>173</v>
      </c>
      <c r="F848" s="10">
        <f t="shared" ref="F848:F858" ca="1" si="565">INDIRECT(CONCATENATE("Sheet1!",CHAR(CODE(D848)),E848),1)</f>
        <v>0</v>
      </c>
      <c r="G848" s="10">
        <f t="shared" ref="G848:G858" ca="1" si="566">INDIRECT(CONCATENATE("Sheet1!",CHAR(CODE(D848)+1),E848),1)</f>
        <v>0</v>
      </c>
      <c r="H848" s="10">
        <f t="shared" ca="1" si="557"/>
        <v>0</v>
      </c>
      <c r="I848" s="10">
        <f t="shared" ca="1" si="558"/>
        <v>0</v>
      </c>
      <c r="J848" s="10" t="str">
        <f t="shared" ca="1" si="559"/>
        <v>Wednesday2:30-04:000</v>
      </c>
      <c r="K848" s="10" t="str">
        <f t="shared" ca="1" si="560"/>
        <v>Wednesday2:30-04:000</v>
      </c>
      <c r="L848" s="14">
        <f t="shared" ca="1" si="561"/>
        <v>27</v>
      </c>
      <c r="M848" s="19" t="str">
        <f t="shared" ca="1" si="562"/>
        <v/>
      </c>
      <c r="N848" s="19"/>
      <c r="O848" s="19" t="str">
        <f t="shared" ca="1" si="563"/>
        <v>0
0 --- 0</v>
      </c>
    </row>
    <row r="849" spans="1:15" x14ac:dyDescent="0.2">
      <c r="A849" s="10">
        <v>839</v>
      </c>
      <c r="B849" s="10" t="s">
        <v>15</v>
      </c>
      <c r="C849" s="10" t="str">
        <f t="shared" si="556"/>
        <v>2:30-04:00</v>
      </c>
      <c r="D849" s="10" t="s">
        <v>61</v>
      </c>
      <c r="E849" s="10">
        <f t="shared" si="564"/>
        <v>174</v>
      </c>
      <c r="F849" s="10">
        <f t="shared" ca="1" si="565"/>
        <v>0</v>
      </c>
      <c r="G849" s="10">
        <f t="shared" ca="1" si="566"/>
        <v>0</v>
      </c>
      <c r="H849" s="10">
        <f t="shared" ca="1" si="557"/>
        <v>0</v>
      </c>
      <c r="I849" s="10">
        <f t="shared" ca="1" si="558"/>
        <v>0</v>
      </c>
      <c r="J849" s="10" t="str">
        <f t="shared" ca="1" si="559"/>
        <v>Wednesday2:30-04:000</v>
      </c>
      <c r="K849" s="10" t="str">
        <f t="shared" ca="1" si="560"/>
        <v>Wednesday2:30-04:000</v>
      </c>
      <c r="L849" s="14">
        <f t="shared" ca="1" si="561"/>
        <v>27</v>
      </c>
      <c r="M849" s="19" t="str">
        <f t="shared" ca="1" si="562"/>
        <v/>
      </c>
      <c r="N849" s="19"/>
      <c r="O849" s="19" t="str">
        <f t="shared" ca="1" si="563"/>
        <v>0
0 --- 0</v>
      </c>
    </row>
    <row r="850" spans="1:15" x14ac:dyDescent="0.2">
      <c r="A850" s="10">
        <v>840</v>
      </c>
      <c r="B850" s="10" t="s">
        <v>15</v>
      </c>
      <c r="C850" s="10" t="str">
        <f t="shared" si="556"/>
        <v>2:30-04:00</v>
      </c>
      <c r="D850" s="10" t="s">
        <v>61</v>
      </c>
      <c r="E850" s="10">
        <f t="shared" si="564"/>
        <v>175</v>
      </c>
      <c r="F850" s="10">
        <f t="shared" ca="1" si="565"/>
        <v>0</v>
      </c>
      <c r="G850" s="10">
        <f t="shared" ca="1" si="566"/>
        <v>0</v>
      </c>
      <c r="H850" s="10">
        <f t="shared" ca="1" si="557"/>
        <v>0</v>
      </c>
      <c r="I850" s="10">
        <f t="shared" ca="1" si="558"/>
        <v>0</v>
      </c>
      <c r="J850" s="10" t="str">
        <f t="shared" ca="1" si="559"/>
        <v>Wednesday2:30-04:000</v>
      </c>
      <c r="K850" s="10" t="str">
        <f t="shared" ca="1" si="560"/>
        <v>Wednesday2:30-04:000</v>
      </c>
      <c r="L850" s="14">
        <f t="shared" ca="1" si="561"/>
        <v>27</v>
      </c>
      <c r="M850" s="19" t="str">
        <f t="shared" ca="1" si="562"/>
        <v/>
      </c>
      <c r="N850" s="19"/>
      <c r="O850" s="19" t="str">
        <f t="shared" ca="1" si="563"/>
        <v>0
0 --- 0</v>
      </c>
    </row>
    <row r="851" spans="1:15" x14ac:dyDescent="0.2">
      <c r="A851" s="10">
        <v>841</v>
      </c>
      <c r="B851" s="10" t="s">
        <v>15</v>
      </c>
      <c r="C851" s="10" t="str">
        <f t="shared" si="556"/>
        <v>2:30-04:00</v>
      </c>
      <c r="D851" s="10" t="s">
        <v>61</v>
      </c>
      <c r="E851" s="10">
        <f t="shared" si="564"/>
        <v>176</v>
      </c>
      <c r="F851" s="10">
        <f t="shared" ca="1" si="565"/>
        <v>0</v>
      </c>
      <c r="G851" s="10">
        <f t="shared" ca="1" si="566"/>
        <v>0</v>
      </c>
      <c r="H851" s="10">
        <f t="shared" ca="1" si="557"/>
        <v>0</v>
      </c>
      <c r="I851" s="10">
        <f t="shared" ca="1" si="558"/>
        <v>0</v>
      </c>
      <c r="J851" s="10" t="str">
        <f t="shared" ca="1" si="559"/>
        <v>Wednesday2:30-04:000</v>
      </c>
      <c r="K851" s="10" t="str">
        <f t="shared" ca="1" si="560"/>
        <v>Wednesday2:30-04:000</v>
      </c>
      <c r="L851" s="14">
        <f t="shared" ca="1" si="561"/>
        <v>27</v>
      </c>
      <c r="M851" s="19" t="str">
        <f t="shared" ca="1" si="562"/>
        <v/>
      </c>
      <c r="N851" s="19"/>
      <c r="O851" s="19" t="str">
        <f t="shared" ca="1" si="563"/>
        <v>0
0 --- 0</v>
      </c>
    </row>
    <row r="852" spans="1:15" x14ac:dyDescent="0.2">
      <c r="A852" s="10">
        <v>842</v>
      </c>
      <c r="B852" s="10" t="s">
        <v>15</v>
      </c>
      <c r="C852" s="10" t="str">
        <f t="shared" si="556"/>
        <v>2:30-04:00</v>
      </c>
      <c r="D852" s="10" t="s">
        <v>61</v>
      </c>
      <c r="E852" s="10">
        <f t="shared" si="564"/>
        <v>177</v>
      </c>
      <c r="F852" s="10">
        <f t="shared" ca="1" si="565"/>
        <v>0</v>
      </c>
      <c r="G852" s="10">
        <f t="shared" ca="1" si="566"/>
        <v>0</v>
      </c>
      <c r="H852" s="10">
        <f t="shared" ca="1" si="557"/>
        <v>0</v>
      </c>
      <c r="I852" s="10">
        <f t="shared" ca="1" si="558"/>
        <v>0</v>
      </c>
      <c r="J852" s="10" t="str">
        <f t="shared" ca="1" si="559"/>
        <v>Wednesday2:30-04:000</v>
      </c>
      <c r="K852" s="10" t="str">
        <f t="shared" ca="1" si="560"/>
        <v>Wednesday2:30-04:000</v>
      </c>
      <c r="L852" s="14">
        <f t="shared" ca="1" si="561"/>
        <v>27</v>
      </c>
      <c r="M852" s="19" t="str">
        <f t="shared" ca="1" si="562"/>
        <v/>
      </c>
      <c r="N852" s="19"/>
      <c r="O852" s="19" t="str">
        <f t="shared" ca="1" si="563"/>
        <v>0
0 --- 0</v>
      </c>
    </row>
    <row r="853" spans="1:15" x14ac:dyDescent="0.2">
      <c r="A853" s="10">
        <v>843</v>
      </c>
      <c r="B853" s="10" t="s">
        <v>15</v>
      </c>
      <c r="C853" s="10" t="str">
        <f t="shared" si="556"/>
        <v>2:30-04:00</v>
      </c>
      <c r="D853" s="10" t="s">
        <v>61</v>
      </c>
      <c r="E853" s="10">
        <f t="shared" si="564"/>
        <v>178</v>
      </c>
      <c r="F853" s="10">
        <f t="shared" ca="1" si="565"/>
        <v>0</v>
      </c>
      <c r="G853" s="10">
        <f t="shared" ca="1" si="566"/>
        <v>0</v>
      </c>
      <c r="H853" s="10">
        <f t="shared" ca="1" si="557"/>
        <v>0</v>
      </c>
      <c r="I853" s="10">
        <f t="shared" ca="1" si="558"/>
        <v>0</v>
      </c>
      <c r="J853" s="10" t="str">
        <f t="shared" ca="1" si="559"/>
        <v>Wednesday2:30-04:000</v>
      </c>
      <c r="K853" s="10" t="str">
        <f t="shared" ca="1" si="560"/>
        <v>Wednesday2:30-04:000</v>
      </c>
      <c r="L853" s="14">
        <f t="shared" ca="1" si="561"/>
        <v>27</v>
      </c>
      <c r="M853" s="19" t="str">
        <f t="shared" ca="1" si="562"/>
        <v/>
      </c>
      <c r="N853" s="19"/>
      <c r="O853" s="19" t="str">
        <f t="shared" ca="1" si="563"/>
        <v>0
0 --- 0</v>
      </c>
    </row>
    <row r="854" spans="1:15" x14ac:dyDescent="0.2">
      <c r="A854" s="10">
        <v>844</v>
      </c>
      <c r="B854" s="10" t="s">
        <v>15</v>
      </c>
      <c r="C854" s="10" t="str">
        <f t="shared" si="556"/>
        <v>2:30-04:00</v>
      </c>
      <c r="D854" s="10" t="s">
        <v>61</v>
      </c>
      <c r="E854" s="10">
        <f t="shared" si="564"/>
        <v>179</v>
      </c>
      <c r="F854" s="10">
        <f t="shared" ca="1" si="565"/>
        <v>0</v>
      </c>
      <c r="G854" s="10">
        <f t="shared" ca="1" si="566"/>
        <v>0</v>
      </c>
      <c r="H854" s="10">
        <f t="shared" ca="1" si="557"/>
        <v>0</v>
      </c>
      <c r="I854" s="10">
        <f t="shared" ca="1" si="558"/>
        <v>0</v>
      </c>
      <c r="J854" s="10" t="str">
        <f t="shared" ca="1" si="559"/>
        <v>Wednesday2:30-04:000</v>
      </c>
      <c r="K854" s="10" t="str">
        <f t="shared" ca="1" si="560"/>
        <v>Wednesday2:30-04:000</v>
      </c>
      <c r="L854" s="14">
        <f t="shared" ca="1" si="561"/>
        <v>27</v>
      </c>
      <c r="M854" s="19" t="str">
        <f t="shared" ca="1" si="562"/>
        <v/>
      </c>
      <c r="N854" s="19"/>
      <c r="O854" s="19" t="str">
        <f t="shared" ca="1" si="563"/>
        <v>0
0 --- 0</v>
      </c>
    </row>
    <row r="855" spans="1:15" x14ac:dyDescent="0.2">
      <c r="A855" s="10">
        <v>845</v>
      </c>
      <c r="B855" s="10" t="s">
        <v>15</v>
      </c>
      <c r="C855" s="10" t="str">
        <f t="shared" si="556"/>
        <v>2:30-04:00</v>
      </c>
      <c r="D855" s="10" t="s">
        <v>61</v>
      </c>
      <c r="E855" s="10">
        <f t="shared" si="564"/>
        <v>180</v>
      </c>
      <c r="F855" s="10" t="str">
        <f t="shared" ca="1" si="565"/>
        <v>2:30-04:00</v>
      </c>
      <c r="G855" s="10">
        <f t="shared" ca="1" si="566"/>
        <v>0</v>
      </c>
      <c r="H855" s="10">
        <f t="shared" ca="1" si="557"/>
        <v>0</v>
      </c>
      <c r="I855" s="10">
        <f t="shared" ca="1" si="558"/>
        <v>0</v>
      </c>
      <c r="J855" s="10" t="str">
        <f t="shared" ca="1" si="559"/>
        <v>Wednesday2:30-04:000</v>
      </c>
      <c r="K855" s="10" t="str">
        <f t="shared" ca="1" si="560"/>
        <v>Wednesday2:30-04:000</v>
      </c>
      <c r="L855" s="14">
        <f t="shared" ca="1" si="561"/>
        <v>27</v>
      </c>
      <c r="M855" s="19" t="str">
        <f t="shared" ca="1" si="562"/>
        <v/>
      </c>
      <c r="N855" s="19"/>
      <c r="O855" s="19" t="str">
        <f t="shared" ca="1" si="563"/>
        <v>0
2:30-04:00 --- 0</v>
      </c>
    </row>
    <row r="856" spans="1:15" x14ac:dyDescent="0.2">
      <c r="A856" s="10">
        <v>846</v>
      </c>
      <c r="B856" s="10" t="s">
        <v>15</v>
      </c>
      <c r="C856" s="10" t="str">
        <f t="shared" si="556"/>
        <v>2:30-04:00</v>
      </c>
      <c r="D856" s="10" t="s">
        <v>61</v>
      </c>
      <c r="E856" s="10">
        <f t="shared" si="564"/>
        <v>181</v>
      </c>
      <c r="F856" s="10" t="str">
        <f t="shared" ca="1" si="565"/>
        <v>Class</v>
      </c>
      <c r="G856" s="10" t="str">
        <f t="shared" ca="1" si="566"/>
        <v>Course</v>
      </c>
      <c r="H856" s="10">
        <f t="shared" ca="1" si="557"/>
        <v>0</v>
      </c>
      <c r="I856" s="10" t="str">
        <f t="shared" ca="1" si="558"/>
        <v>Course</v>
      </c>
      <c r="J856" s="10" t="str">
        <f t="shared" ca="1" si="559"/>
        <v>Wednesday2:30-04:000</v>
      </c>
      <c r="K856" s="10" t="str">
        <f t="shared" ca="1" si="560"/>
        <v>Wednesday2:30-04:00Course</v>
      </c>
      <c r="L856" s="14">
        <f t="shared" ca="1" si="561"/>
        <v>27</v>
      </c>
      <c r="M856" s="19" t="str">
        <f t="shared" ca="1" si="562"/>
        <v>ours</v>
      </c>
      <c r="N856" s="19"/>
      <c r="O856" s="19" t="str">
        <f t="shared" ca="1" si="563"/>
        <v>Course
Class --- 0</v>
      </c>
    </row>
    <row r="857" spans="1:15" x14ac:dyDescent="0.2">
      <c r="A857" s="10">
        <v>847</v>
      </c>
      <c r="B857" s="10" t="s">
        <v>15</v>
      </c>
      <c r="C857" s="10" t="str">
        <f t="shared" si="556"/>
        <v>2:30-04:00</v>
      </c>
      <c r="D857" s="10" t="s">
        <v>61</v>
      </c>
      <c r="E857" s="10">
        <f t="shared" si="564"/>
        <v>182</v>
      </c>
      <c r="F857" s="10">
        <f t="shared" ca="1" si="565"/>
        <v>701</v>
      </c>
      <c r="G857" s="10" t="str">
        <f t="shared" ca="1" si="566"/>
        <v>ETE</v>
      </c>
      <c r="H857" s="10">
        <f t="shared" ca="1" si="557"/>
        <v>0</v>
      </c>
      <c r="I857" s="10" t="str">
        <f t="shared" ca="1" si="558"/>
        <v>ETE</v>
      </c>
      <c r="J857" s="10" t="str">
        <f t="shared" ca="1" si="559"/>
        <v>Wednesday2:30-04:000</v>
      </c>
      <c r="K857" s="10" t="str">
        <f t="shared" ca="1" si="560"/>
        <v>Wednesday2:30-04:00ETE</v>
      </c>
      <c r="L857" s="14">
        <f t="shared" ca="1" si="561"/>
        <v>27</v>
      </c>
      <c r="M857" s="19" t="str">
        <f t="shared" ca="1" si="562"/>
        <v>TE</v>
      </c>
      <c r="N857" s="19"/>
      <c r="O857" s="19" t="str">
        <f t="shared" ca="1" si="563"/>
        <v>ETE
701 --- 0</v>
      </c>
    </row>
    <row r="858" spans="1:15" x14ac:dyDescent="0.2">
      <c r="A858" s="10">
        <v>848</v>
      </c>
      <c r="B858" s="10" t="s">
        <v>15</v>
      </c>
      <c r="C858" s="10" t="str">
        <f t="shared" si="556"/>
        <v>2:30-04:00</v>
      </c>
      <c r="D858" s="10" t="s">
        <v>61</v>
      </c>
      <c r="E858" s="10">
        <f t="shared" si="564"/>
        <v>183</v>
      </c>
      <c r="F858" s="10">
        <f t="shared" ca="1" si="565"/>
        <v>702</v>
      </c>
      <c r="G858" s="10">
        <f t="shared" ca="1" si="566"/>
        <v>0</v>
      </c>
      <c r="H858" s="10">
        <f t="shared" ca="1" si="557"/>
        <v>0</v>
      </c>
      <c r="I858" s="10">
        <f t="shared" ca="1" si="558"/>
        <v>0</v>
      </c>
      <c r="J858" s="10" t="str">
        <f t="shared" ca="1" si="559"/>
        <v>Wednesday2:30-04:000</v>
      </c>
      <c r="K858" s="10" t="str">
        <f t="shared" ca="1" si="560"/>
        <v>Wednesday2:30-04:000</v>
      </c>
      <c r="L858" s="14">
        <f t="shared" ca="1" si="561"/>
        <v>27</v>
      </c>
      <c r="M858" s="19" t="str">
        <f t="shared" ca="1" si="562"/>
        <v/>
      </c>
      <c r="N858" s="19"/>
      <c r="O858" s="19" t="str">
        <f t="shared" ca="1" si="563"/>
        <v>0
702 --- 0</v>
      </c>
    </row>
    <row r="859" spans="1:15" x14ac:dyDescent="0.2">
      <c r="A859" s="10">
        <v>849</v>
      </c>
      <c r="B859" s="10" t="s">
        <v>15</v>
      </c>
      <c r="C859" s="10" t="str">
        <f t="shared" ref="C859:C875" si="567">LOOKUP(D859,$L$1:$L$6,$K$1:$K$6)</f>
        <v>2:30-04:00</v>
      </c>
      <c r="D859" s="10" t="s">
        <v>61</v>
      </c>
      <c r="E859" s="10">
        <f t="shared" si="564"/>
        <v>184</v>
      </c>
      <c r="F859" s="10">
        <f t="shared" ref="F859:F875" ca="1" si="568">INDIRECT(CONCATENATE("Sheet1!",CHAR(CODE(D859)),E859),1)</f>
        <v>703</v>
      </c>
      <c r="G859" s="10" t="str">
        <f t="shared" ref="G859:G875" ca="1" si="569">INDIRECT(CONCATENATE("Sheet1!",CHAR(CODE(D859)+1),E859),1)</f>
        <v>GED</v>
      </c>
      <c r="H859" s="10">
        <f ca="1">INDIRECT(CONCATENATE("Sheet1!",CHAR(CODE(D859)+5),E859),1)</f>
        <v>0</v>
      </c>
      <c r="I859" s="10" t="str">
        <f t="shared" ref="I859:I875" ca="1" si="570">IFERROR(MID(G859,SEARCH("(",G859,1),12),G859)</f>
        <v>GED</v>
      </c>
      <c r="J859" s="10" t="str">
        <f t="shared" ref="J859:J875" ca="1" si="571">CONCATENATE(B859,C859,H859)</f>
        <v>Wednesday2:30-04:000</v>
      </c>
      <c r="K859" s="10" t="str">
        <f t="shared" ref="K859:K875" ca="1" si="572">CONCATENATE(B859,C859,I859)</f>
        <v>Wednesday2:30-04:00GED</v>
      </c>
      <c r="L859" s="14">
        <f t="shared" ref="L859:L875" ca="1" si="573">COUNTIFS($J$11:$J$1051,J859)</f>
        <v>27</v>
      </c>
      <c r="M859" s="19" t="str">
        <f t="shared" ref="M859:M875" ca="1" si="574">IFERROR(MID(I859,2,4),I859)</f>
        <v>ED</v>
      </c>
      <c r="N859" s="19"/>
      <c r="O859" s="19" t="str">
        <f t="shared" ref="O859:O875" ca="1" si="575">CONCATENATE(G859,CHAR(10),F859," --- ",H859)</f>
        <v>GED
703 --- 0</v>
      </c>
    </row>
    <row r="860" spans="1:15" x14ac:dyDescent="0.2">
      <c r="A860" s="10">
        <v>850</v>
      </c>
      <c r="B860" s="10" t="s">
        <v>15</v>
      </c>
      <c r="C860" s="10" t="str">
        <f t="shared" si="567"/>
        <v>2:30-04:00</v>
      </c>
      <c r="D860" s="10" t="s">
        <v>61</v>
      </c>
      <c r="E860" s="10">
        <f t="shared" si="564"/>
        <v>185</v>
      </c>
      <c r="F860" s="10">
        <f t="shared" ca="1" si="568"/>
        <v>704</v>
      </c>
      <c r="G860" s="10" t="str">
        <f t="shared" ca="1" si="569"/>
        <v>GED</v>
      </c>
      <c r="H860" s="10">
        <f ca="1">INDIRECT(CONCATENATE("Sheet1!",CHAR(CODE(D860)+2),E860),1)</f>
        <v>0</v>
      </c>
      <c r="I860" s="10" t="str">
        <f t="shared" ca="1" si="570"/>
        <v>GED</v>
      </c>
      <c r="J860" s="10" t="str">
        <f t="shared" ca="1" si="571"/>
        <v>Wednesday2:30-04:000</v>
      </c>
      <c r="K860" s="10" t="str">
        <f t="shared" ca="1" si="572"/>
        <v>Wednesday2:30-04:00GED</v>
      </c>
      <c r="L860" s="14">
        <f t="shared" ca="1" si="573"/>
        <v>27</v>
      </c>
      <c r="M860" s="19" t="str">
        <f t="shared" ca="1" si="574"/>
        <v>ED</v>
      </c>
      <c r="N860" s="19"/>
      <c r="O860" s="19" t="str">
        <f t="shared" ca="1" si="575"/>
        <v>GED
704 --- 0</v>
      </c>
    </row>
    <row r="861" spans="1:15" x14ac:dyDescent="0.2">
      <c r="A861" s="10">
        <v>851</v>
      </c>
      <c r="B861" s="10" t="s">
        <v>15</v>
      </c>
      <c r="C861" s="10" t="str">
        <f t="shared" si="567"/>
        <v>2:30-04:00</v>
      </c>
      <c r="D861" s="10" t="s">
        <v>61</v>
      </c>
      <c r="E861" s="10">
        <f t="shared" si="564"/>
        <v>186</v>
      </c>
      <c r="F861" s="10">
        <f t="shared" ca="1" si="568"/>
        <v>705</v>
      </c>
      <c r="G861" s="10" t="str">
        <f t="shared" ca="1" si="569"/>
        <v>GED</v>
      </c>
      <c r="H861" s="10">
        <f ca="1">INDIRECT(CONCATENATE("Sheet1!",CHAR(CODE(D861)+2),E861),1)</f>
        <v>0</v>
      </c>
      <c r="I861" s="10" t="str">
        <f t="shared" ca="1" si="570"/>
        <v>GED</v>
      </c>
      <c r="J861" s="10" t="str">
        <f t="shared" ca="1" si="571"/>
        <v>Wednesday2:30-04:000</v>
      </c>
      <c r="K861" s="10" t="str">
        <f t="shared" ca="1" si="572"/>
        <v>Wednesday2:30-04:00GED</v>
      </c>
      <c r="L861" s="14">
        <f t="shared" ca="1" si="573"/>
        <v>27</v>
      </c>
      <c r="M861" s="19" t="str">
        <f t="shared" ca="1" si="574"/>
        <v>ED</v>
      </c>
      <c r="N861" s="19"/>
      <c r="O861" s="19" t="str">
        <f t="shared" ca="1" si="575"/>
        <v>GED
705 --- 0</v>
      </c>
    </row>
    <row r="862" spans="1:15" x14ac:dyDescent="0.2">
      <c r="A862" s="10">
        <v>852</v>
      </c>
      <c r="B862" s="10" t="s">
        <v>15</v>
      </c>
      <c r="C862" s="10" t="str">
        <f t="shared" si="567"/>
        <v>2:30-04:00</v>
      </c>
      <c r="D862" s="10" t="s">
        <v>61</v>
      </c>
      <c r="E862" s="10">
        <f t="shared" si="564"/>
        <v>187</v>
      </c>
      <c r="F862" s="10">
        <f t="shared" ca="1" si="568"/>
        <v>711</v>
      </c>
      <c r="G862" s="10" t="str">
        <f t="shared" ca="1" si="569"/>
        <v>GED</v>
      </c>
      <c r="H862" s="10">
        <f t="shared" ref="H862:H870" ca="1" si="576">INDIRECT(CONCATENATE("Sheet1!",CHAR(CODE(D862)+5),E862),1)</f>
        <v>0</v>
      </c>
      <c r="I862" s="10" t="str">
        <f t="shared" ca="1" si="570"/>
        <v>GED</v>
      </c>
      <c r="J862" s="10" t="str">
        <f t="shared" ca="1" si="571"/>
        <v>Wednesday2:30-04:000</v>
      </c>
      <c r="K862" s="10" t="str">
        <f t="shared" ca="1" si="572"/>
        <v>Wednesday2:30-04:00GED</v>
      </c>
      <c r="L862" s="14">
        <f t="shared" ca="1" si="573"/>
        <v>27</v>
      </c>
      <c r="M862" s="19" t="str">
        <f t="shared" ca="1" si="574"/>
        <v>ED</v>
      </c>
      <c r="N862" s="19"/>
      <c r="O862" s="19" t="str">
        <f t="shared" ca="1" si="575"/>
        <v>GED
711 --- 0</v>
      </c>
    </row>
    <row r="863" spans="1:15" x14ac:dyDescent="0.2">
      <c r="A863" s="10">
        <v>853</v>
      </c>
      <c r="B863" s="10" t="s">
        <v>15</v>
      </c>
      <c r="C863" s="10" t="str">
        <f t="shared" si="567"/>
        <v>2:30-04:00</v>
      </c>
      <c r="D863" s="10" t="s">
        <v>61</v>
      </c>
      <c r="E863" s="10">
        <f t="shared" si="564"/>
        <v>188</v>
      </c>
      <c r="F863" s="10">
        <f t="shared" ca="1" si="568"/>
        <v>712</v>
      </c>
      <c r="G863" s="10" t="str">
        <f t="shared" ca="1" si="569"/>
        <v>TE324(L3T2)C 2- 4 PM</v>
      </c>
      <c r="H863" s="10" t="str">
        <f t="shared" ca="1" si="576"/>
        <v>NF</v>
      </c>
      <c r="I863" s="10" t="str">
        <f t="shared" ca="1" si="570"/>
        <v>(L3T2)C 2- 4</v>
      </c>
      <c r="J863" s="10" t="str">
        <f t="shared" ca="1" si="571"/>
        <v>Wednesday2:30-04:00NF</v>
      </c>
      <c r="K863" s="10" t="str">
        <f t="shared" ca="1" si="572"/>
        <v>Wednesday2:30-04:00(L3T2)C 2- 4</v>
      </c>
      <c r="L863" s="14">
        <f t="shared" ca="1" si="573"/>
        <v>1</v>
      </c>
      <c r="M863" s="19" t="str">
        <f t="shared" ca="1" si="574"/>
        <v>L3T2</v>
      </c>
      <c r="N863" s="19"/>
      <c r="O863" s="19" t="str">
        <f t="shared" ca="1" si="575"/>
        <v>TE324(L3T2)C 2- 4 PM
712 --- NF</v>
      </c>
    </row>
    <row r="864" spans="1:15" x14ac:dyDescent="0.2">
      <c r="A864" s="10">
        <v>854</v>
      </c>
      <c r="B864" s="10" t="s">
        <v>15</v>
      </c>
      <c r="C864" s="10" t="str">
        <f t="shared" si="567"/>
        <v>2:30-04:00</v>
      </c>
      <c r="D864" s="10" t="s">
        <v>61</v>
      </c>
      <c r="E864" s="10">
        <f t="shared" si="564"/>
        <v>189</v>
      </c>
      <c r="F864" s="10" t="str">
        <f t="shared" ca="1" si="568"/>
        <v>402L</v>
      </c>
      <c r="G864" s="10">
        <f t="shared" ca="1" si="569"/>
        <v>0</v>
      </c>
      <c r="H864" s="10">
        <f t="shared" ca="1" si="576"/>
        <v>0</v>
      </c>
      <c r="I864" s="10">
        <f t="shared" ca="1" si="570"/>
        <v>0</v>
      </c>
      <c r="J864" s="10" t="str">
        <f t="shared" ca="1" si="571"/>
        <v>Wednesday2:30-04:000</v>
      </c>
      <c r="K864" s="10" t="str">
        <f t="shared" ca="1" si="572"/>
        <v>Wednesday2:30-04:000</v>
      </c>
      <c r="L864" s="14">
        <f t="shared" ca="1" si="573"/>
        <v>27</v>
      </c>
      <c r="M864" s="19" t="str">
        <f t="shared" ca="1" si="574"/>
        <v/>
      </c>
      <c r="N864" s="19"/>
      <c r="O864" s="19" t="str">
        <f t="shared" ca="1" si="575"/>
        <v>0
402L --- 0</v>
      </c>
    </row>
    <row r="865" spans="1:15" x14ac:dyDescent="0.2">
      <c r="A865" s="10">
        <v>855</v>
      </c>
      <c r="B865" s="10" t="s">
        <v>15</v>
      </c>
      <c r="C865" s="10" t="str">
        <f t="shared" si="567"/>
        <v>2:30-04:00</v>
      </c>
      <c r="D865" s="10" t="s">
        <v>61</v>
      </c>
      <c r="E865" s="10">
        <f t="shared" si="564"/>
        <v>190</v>
      </c>
      <c r="F865" s="10" t="str">
        <f t="shared" ca="1" si="568"/>
        <v>403L</v>
      </c>
      <c r="G865" s="10">
        <f t="shared" ca="1" si="569"/>
        <v>0</v>
      </c>
      <c r="H865" s="10">
        <f t="shared" ca="1" si="576"/>
        <v>0</v>
      </c>
      <c r="I865" s="10">
        <f t="shared" ca="1" si="570"/>
        <v>0</v>
      </c>
      <c r="J865" s="10" t="str">
        <f t="shared" ca="1" si="571"/>
        <v>Wednesday2:30-04:000</v>
      </c>
      <c r="K865" s="10" t="str">
        <f t="shared" ca="1" si="572"/>
        <v>Wednesday2:30-04:000</v>
      </c>
      <c r="L865" s="14">
        <f t="shared" ca="1" si="573"/>
        <v>27</v>
      </c>
      <c r="M865" s="19" t="str">
        <f t="shared" ca="1" si="574"/>
        <v/>
      </c>
      <c r="N865" s="19"/>
      <c r="O865" s="19" t="str">
        <f t="shared" ca="1" si="575"/>
        <v>0
403L --- 0</v>
      </c>
    </row>
    <row r="866" spans="1:15" x14ac:dyDescent="0.2">
      <c r="A866" s="10">
        <v>856</v>
      </c>
      <c r="B866" s="10" t="s">
        <v>15</v>
      </c>
      <c r="C866" s="10" t="str">
        <f t="shared" si="567"/>
        <v>2:30-04:00</v>
      </c>
      <c r="D866" s="10" t="s">
        <v>61</v>
      </c>
      <c r="E866" s="10">
        <f t="shared" si="564"/>
        <v>191</v>
      </c>
      <c r="F866" s="10" t="str">
        <f t="shared" ca="1" si="568"/>
        <v>L-COL</v>
      </c>
      <c r="G866" s="10">
        <f t="shared" ca="1" si="569"/>
        <v>0</v>
      </c>
      <c r="H866" s="10">
        <f t="shared" ca="1" si="576"/>
        <v>0</v>
      </c>
      <c r="I866" s="10">
        <f t="shared" ca="1" si="570"/>
        <v>0</v>
      </c>
      <c r="J866" s="10" t="str">
        <f t="shared" ca="1" si="571"/>
        <v>Wednesday2:30-04:000</v>
      </c>
      <c r="K866" s="10" t="str">
        <f t="shared" ca="1" si="572"/>
        <v>Wednesday2:30-04:000</v>
      </c>
      <c r="L866" s="14">
        <f t="shared" ca="1" si="573"/>
        <v>27</v>
      </c>
      <c r="M866" s="19" t="str">
        <f t="shared" ca="1" si="574"/>
        <v/>
      </c>
      <c r="N866" s="19"/>
      <c r="O866" s="19" t="str">
        <f t="shared" ca="1" si="575"/>
        <v>0
L-COL --- 0</v>
      </c>
    </row>
    <row r="867" spans="1:15" x14ac:dyDescent="0.2">
      <c r="A867" s="10">
        <v>857</v>
      </c>
      <c r="B867" s="10" t="s">
        <v>15</v>
      </c>
      <c r="C867" s="10" t="str">
        <f t="shared" si="567"/>
        <v>2:30-04:00</v>
      </c>
      <c r="D867" s="10" t="s">
        <v>61</v>
      </c>
      <c r="E867" s="10">
        <f t="shared" si="564"/>
        <v>192</v>
      </c>
      <c r="F867" s="10" t="str">
        <f t="shared" ca="1" si="568"/>
        <v>L-Yarn 2</v>
      </c>
      <c r="G867" s="10">
        <f t="shared" ca="1" si="569"/>
        <v>0</v>
      </c>
      <c r="H867" s="10">
        <f t="shared" ca="1" si="576"/>
        <v>0</v>
      </c>
      <c r="I867" s="10">
        <f t="shared" ca="1" si="570"/>
        <v>0</v>
      </c>
      <c r="J867" s="10" t="str">
        <f t="shared" ca="1" si="571"/>
        <v>Wednesday2:30-04:000</v>
      </c>
      <c r="K867" s="10" t="str">
        <f t="shared" ca="1" si="572"/>
        <v>Wednesday2:30-04:000</v>
      </c>
      <c r="L867" s="14">
        <f t="shared" ca="1" si="573"/>
        <v>27</v>
      </c>
      <c r="M867" s="19" t="str">
        <f t="shared" ca="1" si="574"/>
        <v/>
      </c>
      <c r="N867" s="19"/>
      <c r="O867" s="19" t="str">
        <f t="shared" ca="1" si="575"/>
        <v>0
L-Yarn 2 --- 0</v>
      </c>
    </row>
    <row r="868" spans="1:15" x14ac:dyDescent="0.2">
      <c r="A868" s="10">
        <v>858</v>
      </c>
      <c r="B868" s="10" t="s">
        <v>15</v>
      </c>
      <c r="C868" s="10" t="str">
        <f t="shared" si="567"/>
        <v>2:30-04:00</v>
      </c>
      <c r="D868" s="10" t="s">
        <v>61</v>
      </c>
      <c r="E868" s="10">
        <f t="shared" si="564"/>
        <v>193</v>
      </c>
      <c r="F868" s="10" t="str">
        <f t="shared" ca="1" si="568"/>
        <v>L-Fab</v>
      </c>
      <c r="G868" s="10">
        <f t="shared" ca="1" si="569"/>
        <v>0</v>
      </c>
      <c r="H868" s="10">
        <f t="shared" ca="1" si="576"/>
        <v>0</v>
      </c>
      <c r="I868" s="10">
        <f t="shared" ca="1" si="570"/>
        <v>0</v>
      </c>
      <c r="J868" s="10" t="str">
        <f t="shared" ca="1" si="571"/>
        <v>Wednesday2:30-04:000</v>
      </c>
      <c r="K868" s="10" t="str">
        <f t="shared" ca="1" si="572"/>
        <v>Wednesday2:30-04:000</v>
      </c>
      <c r="L868" s="14">
        <f t="shared" ca="1" si="573"/>
        <v>27</v>
      </c>
      <c r="M868" s="19" t="str">
        <f t="shared" ca="1" si="574"/>
        <v/>
      </c>
      <c r="N868" s="19"/>
      <c r="O868" s="19" t="str">
        <f t="shared" ca="1" si="575"/>
        <v>0
L-Fab --- 0</v>
      </c>
    </row>
    <row r="869" spans="1:15" x14ac:dyDescent="0.2">
      <c r="A869" s="10">
        <v>859</v>
      </c>
      <c r="B869" s="10" t="s">
        <v>15</v>
      </c>
      <c r="C869" s="10" t="str">
        <f t="shared" si="567"/>
        <v>2:30-04:00</v>
      </c>
      <c r="D869" s="10" t="s">
        <v>61</v>
      </c>
      <c r="E869" s="10">
        <f t="shared" si="564"/>
        <v>194</v>
      </c>
      <c r="F869" s="10" t="str">
        <f t="shared" ca="1" si="568"/>
        <v>L-App</v>
      </c>
      <c r="G869" s="10">
        <f t="shared" ca="1" si="569"/>
        <v>0</v>
      </c>
      <c r="H869" s="10">
        <f t="shared" ca="1" si="576"/>
        <v>0</v>
      </c>
      <c r="I869" s="10">
        <f t="shared" ca="1" si="570"/>
        <v>0</v>
      </c>
      <c r="J869" s="10" t="str">
        <f t="shared" ca="1" si="571"/>
        <v>Wednesday2:30-04:000</v>
      </c>
      <c r="K869" s="10" t="str">
        <f t="shared" ca="1" si="572"/>
        <v>Wednesday2:30-04:000</v>
      </c>
      <c r="L869" s="14">
        <f t="shared" ca="1" si="573"/>
        <v>27</v>
      </c>
      <c r="M869" s="19" t="str">
        <f t="shared" ca="1" si="574"/>
        <v/>
      </c>
      <c r="N869" s="19"/>
      <c r="O869" s="19" t="str">
        <f t="shared" ca="1" si="575"/>
        <v>0
L-App --- 0</v>
      </c>
    </row>
    <row r="870" spans="1:15" x14ac:dyDescent="0.2">
      <c r="A870" s="10">
        <v>860</v>
      </c>
      <c r="B870" s="10" t="s">
        <v>15</v>
      </c>
      <c r="C870" s="10" t="str">
        <f t="shared" si="567"/>
        <v>2:30-04:00</v>
      </c>
      <c r="D870" s="10" t="s">
        <v>61</v>
      </c>
      <c r="E870" s="10">
        <f t="shared" si="564"/>
        <v>195</v>
      </c>
      <c r="F870" s="10" t="str">
        <f t="shared" ca="1" si="568"/>
        <v>L-QC1
709</v>
      </c>
      <c r="G870" s="10" t="str">
        <f t="shared" ca="1" si="569"/>
        <v>TE224(L2T2)C 3.30-5.30</v>
      </c>
      <c r="H870" s="10" t="str">
        <f t="shared" ca="1" si="576"/>
        <v>MRH</v>
      </c>
      <c r="I870" s="10" t="str">
        <f t="shared" ca="1" si="570"/>
        <v>(L2T2)C 3.30</v>
      </c>
      <c r="J870" s="10" t="str">
        <f t="shared" ca="1" si="571"/>
        <v>Wednesday2:30-04:00MRH</v>
      </c>
      <c r="K870" s="10" t="str">
        <f t="shared" ca="1" si="572"/>
        <v>Wednesday2:30-04:00(L2T2)C 3.30</v>
      </c>
      <c r="L870" s="14">
        <f t="shared" ca="1" si="573"/>
        <v>1</v>
      </c>
      <c r="M870" s="19" t="str">
        <f t="shared" ca="1" si="574"/>
        <v>L2T2</v>
      </c>
      <c r="N870" s="19"/>
      <c r="O870" s="19" t="str">
        <f t="shared" ca="1" si="575"/>
        <v>TE224(L2T2)C 3.30-5.30
L-QC1
709 --- MRH</v>
      </c>
    </row>
    <row r="871" spans="1:15" x14ac:dyDescent="0.2">
      <c r="A871" s="10">
        <v>861</v>
      </c>
      <c r="B871" s="10" t="s">
        <v>15</v>
      </c>
      <c r="C871" s="10" t="str">
        <f t="shared" si="567"/>
        <v>2:30-04:00</v>
      </c>
      <c r="D871" s="10" t="s">
        <v>61</v>
      </c>
      <c r="E871" s="10">
        <f t="shared" si="564"/>
        <v>196</v>
      </c>
      <c r="F871" s="10" t="str">
        <f t="shared" ca="1" si="568"/>
        <v>L-QC2
708</v>
      </c>
      <c r="G871" s="10">
        <f t="shared" ca="1" si="569"/>
        <v>0</v>
      </c>
      <c r="H871" s="10">
        <f ca="1">INDIRECT(CONCATENATE("Sheet1!",CHAR(CODE(D871)+2),E871),1)</f>
        <v>0</v>
      </c>
      <c r="I871" s="10">
        <f t="shared" ca="1" si="570"/>
        <v>0</v>
      </c>
      <c r="J871" s="10" t="str">
        <f t="shared" ca="1" si="571"/>
        <v>Wednesday2:30-04:000</v>
      </c>
      <c r="K871" s="10" t="str">
        <f t="shared" ca="1" si="572"/>
        <v>Wednesday2:30-04:000</v>
      </c>
      <c r="L871" s="14">
        <f t="shared" ca="1" si="573"/>
        <v>27</v>
      </c>
      <c r="M871" s="19" t="str">
        <f t="shared" ca="1" si="574"/>
        <v/>
      </c>
      <c r="N871" s="19"/>
      <c r="O871" s="19" t="str">
        <f t="shared" ca="1" si="575"/>
        <v>0
L-QC2
708 --- 0</v>
      </c>
    </row>
    <row r="872" spans="1:15" x14ac:dyDescent="0.2">
      <c r="A872" s="10">
        <v>862</v>
      </c>
      <c r="B872" s="10" t="s">
        <v>15</v>
      </c>
      <c r="C872" s="10" t="str">
        <f t="shared" si="567"/>
        <v>2:30-04:00</v>
      </c>
      <c r="D872" s="10" t="s">
        <v>61</v>
      </c>
      <c r="E872" s="10">
        <f t="shared" si="564"/>
        <v>197</v>
      </c>
      <c r="F872" s="10" t="str">
        <f t="shared" ca="1" si="568"/>
        <v>L-Elec 505</v>
      </c>
      <c r="G872" s="10">
        <f t="shared" ca="1" si="569"/>
        <v>0</v>
      </c>
      <c r="H872" s="10">
        <f ca="1">INDIRECT(CONCATENATE("Sheet1!",CHAR(CODE(D872)+2),E872),1)</f>
        <v>0</v>
      </c>
      <c r="I872" s="10">
        <f t="shared" ca="1" si="570"/>
        <v>0</v>
      </c>
      <c r="J872" s="10" t="str">
        <f t="shared" ca="1" si="571"/>
        <v>Wednesday2:30-04:000</v>
      </c>
      <c r="K872" s="10" t="str">
        <f t="shared" ca="1" si="572"/>
        <v>Wednesday2:30-04:000</v>
      </c>
      <c r="L872" s="14">
        <f t="shared" ca="1" si="573"/>
        <v>27</v>
      </c>
      <c r="M872" s="19" t="str">
        <f t="shared" ca="1" si="574"/>
        <v/>
      </c>
      <c r="N872" s="19"/>
      <c r="O872" s="19" t="str">
        <f t="shared" ca="1" si="575"/>
        <v>0
L-Elec 505 --- 0</v>
      </c>
    </row>
    <row r="873" spans="1:15" x14ac:dyDescent="0.2">
      <c r="A873" s="10">
        <v>863</v>
      </c>
      <c r="B873" s="10" t="s">
        <v>15</v>
      </c>
      <c r="C873" s="10" t="str">
        <f t="shared" si="567"/>
        <v>2:30-04:00</v>
      </c>
      <c r="D873" s="10" t="s">
        <v>61</v>
      </c>
      <c r="E873" s="10">
        <f t="shared" si="564"/>
        <v>198</v>
      </c>
      <c r="F873" s="10">
        <f t="shared" ca="1" si="568"/>
        <v>501</v>
      </c>
      <c r="G873" s="10">
        <f t="shared" ca="1" si="569"/>
        <v>0</v>
      </c>
      <c r="H873" s="10">
        <f ca="1">INDIRECT(CONCATENATE("Sheet1!",CHAR(CODE(D873)+5),E873),1)</f>
        <v>0</v>
      </c>
      <c r="I873" s="10">
        <f t="shared" ca="1" si="570"/>
        <v>0</v>
      </c>
      <c r="J873" s="10" t="str">
        <f t="shared" ca="1" si="571"/>
        <v>Wednesday2:30-04:000</v>
      </c>
      <c r="K873" s="10" t="str">
        <f t="shared" ca="1" si="572"/>
        <v>Wednesday2:30-04:000</v>
      </c>
      <c r="L873" s="14">
        <f t="shared" ca="1" si="573"/>
        <v>27</v>
      </c>
      <c r="M873" s="19" t="str">
        <f t="shared" ca="1" si="574"/>
        <v/>
      </c>
      <c r="N873" s="19"/>
      <c r="O873" s="19" t="str">
        <f t="shared" ca="1" si="575"/>
        <v>0
501 --- 0</v>
      </c>
    </row>
    <row r="874" spans="1:15" x14ac:dyDescent="0.2">
      <c r="A874" s="10">
        <v>864</v>
      </c>
      <c r="B874" s="10" t="s">
        <v>15</v>
      </c>
      <c r="C874" s="10" t="str">
        <f t="shared" si="567"/>
        <v>2:30-04:00</v>
      </c>
      <c r="D874" s="10" t="s">
        <v>61</v>
      </c>
      <c r="E874" s="10">
        <f t="shared" si="564"/>
        <v>199</v>
      </c>
      <c r="F874" s="10">
        <f t="shared" ca="1" si="568"/>
        <v>701</v>
      </c>
      <c r="G874" s="10">
        <f t="shared" ca="1" si="569"/>
        <v>0</v>
      </c>
      <c r="H874" s="10">
        <f ca="1">INDIRECT(CONCATENATE("Sheet1!",CHAR(CODE(D874)+2),E874),1)</f>
        <v>0</v>
      </c>
      <c r="I874" s="10">
        <f t="shared" ca="1" si="570"/>
        <v>0</v>
      </c>
      <c r="J874" s="10" t="str">
        <f t="shared" ca="1" si="571"/>
        <v>Wednesday2:30-04:000</v>
      </c>
      <c r="K874" s="10" t="str">
        <f t="shared" ca="1" si="572"/>
        <v>Wednesday2:30-04:000</v>
      </c>
      <c r="L874" s="14">
        <f t="shared" ca="1" si="573"/>
        <v>27</v>
      </c>
      <c r="M874" s="19" t="str">
        <f t="shared" ca="1" si="574"/>
        <v/>
      </c>
      <c r="N874" s="19"/>
      <c r="O874" s="19" t="str">
        <f t="shared" ca="1" si="575"/>
        <v>0
701 --- 0</v>
      </c>
    </row>
    <row r="875" spans="1:15" x14ac:dyDescent="0.2">
      <c r="A875" s="10">
        <v>865</v>
      </c>
      <c r="B875" s="10" t="s">
        <v>15</v>
      </c>
      <c r="C875" s="10" t="str">
        <f t="shared" si="567"/>
        <v>2:30-04:00</v>
      </c>
      <c r="D875" s="10" t="s">
        <v>61</v>
      </c>
      <c r="E875" s="10">
        <f t="shared" si="564"/>
        <v>200</v>
      </c>
      <c r="F875" s="10" t="str">
        <f t="shared" ca="1" si="568"/>
        <v>L-draw</v>
      </c>
      <c r="G875" s="10">
        <f t="shared" ca="1" si="569"/>
        <v>0</v>
      </c>
      <c r="H875" s="10">
        <f ca="1">INDIRECT(CONCATENATE("Sheet1!",CHAR(CODE(D875)+5),E875),1)</f>
        <v>0</v>
      </c>
      <c r="I875" s="10">
        <f t="shared" ca="1" si="570"/>
        <v>0</v>
      </c>
      <c r="J875" s="10" t="str">
        <f t="shared" ca="1" si="571"/>
        <v>Wednesday2:30-04:000</v>
      </c>
      <c r="K875" s="10" t="str">
        <f t="shared" ca="1" si="572"/>
        <v>Wednesday2:30-04:000</v>
      </c>
      <c r="L875" s="14">
        <f t="shared" ca="1" si="573"/>
        <v>27</v>
      </c>
      <c r="M875" s="19" t="str">
        <f t="shared" ca="1" si="574"/>
        <v/>
      </c>
      <c r="N875" s="19"/>
      <c r="O875" s="19" t="str">
        <f t="shared" ca="1" si="575"/>
        <v>0
L-draw --- 0</v>
      </c>
    </row>
    <row r="876" spans="1:15" x14ac:dyDescent="0.2">
      <c r="A876" s="10">
        <v>866</v>
      </c>
      <c r="B876" s="10" t="s">
        <v>15</v>
      </c>
      <c r="C876" s="10" t="str">
        <f t="shared" ref="C876:C887" si="577">LOOKUP(D876,$L$1:$L$6,$K$1:$K$6)</f>
        <v>04:00-05:30</v>
      </c>
      <c r="D876" s="10" t="s">
        <v>62</v>
      </c>
      <c r="E876" s="10">
        <f>E847</f>
        <v>172</v>
      </c>
      <c r="F876" s="10">
        <f ca="1">INDIRECT(CONCATENATE("Sheet1!",CHAR(CODE(D876)-3),E876),1)</f>
        <v>0</v>
      </c>
      <c r="G876" s="10">
        <f ca="1">INDIRECT(CONCATENATE("Sheet1!",CHAR(CODE(D876)-2),E876),1)</f>
        <v>0</v>
      </c>
      <c r="H876" s="10">
        <f ca="1">INDIRECT(CONCATENATE("Sheet1!",CHAR(CODE(D876)+2),E876),1)</f>
        <v>0</v>
      </c>
      <c r="I876" s="10">
        <f t="shared" ref="I876:I887" ca="1" si="578">IFERROR(MID(G876,SEARCH("(",G876,1),12),G876)</f>
        <v>0</v>
      </c>
      <c r="J876" s="10" t="str">
        <f t="shared" ref="J876:J887" ca="1" si="579">CONCATENATE(B876,C876,H876)</f>
        <v>Wednesday04:00-05:300</v>
      </c>
      <c r="K876" s="10" t="str">
        <f t="shared" ref="K876:K887" ca="1" si="580">CONCATENATE(B876,C876,I876)</f>
        <v>Wednesday04:00-05:300</v>
      </c>
      <c r="L876" s="14">
        <f t="shared" ref="L876:L887" ca="1" si="581">COUNTIFS($J$11:$J$1051,J876)</f>
        <v>26</v>
      </c>
      <c r="M876" s="19" t="str">
        <f t="shared" ref="M876:M887" ca="1" si="582">IFERROR(MID(I876,2,4),I876)</f>
        <v/>
      </c>
      <c r="N876" s="19"/>
      <c r="O876" s="19" t="str">
        <f t="shared" ref="O876:O887" ca="1" si="583">CONCATENATE(G876,CHAR(10),F876," --- ",H876)</f>
        <v>0
0 --- 0</v>
      </c>
    </row>
    <row r="877" spans="1:15" x14ac:dyDescent="0.2">
      <c r="A877" s="10">
        <v>867</v>
      </c>
      <c r="B877" s="10" t="s">
        <v>15</v>
      </c>
      <c r="C877" s="10" t="str">
        <f t="shared" si="577"/>
        <v>04:00-05:30</v>
      </c>
      <c r="D877" s="10" t="s">
        <v>62</v>
      </c>
      <c r="E877" s="10">
        <f t="shared" ref="E877:E904" si="584">E876+1</f>
        <v>173</v>
      </c>
      <c r="F877" s="10">
        <f t="shared" ref="F877:F887" ca="1" si="585">INDIRECT(CONCATENATE("Sheet1!",CHAR(CODE(D877)),E877),1)</f>
        <v>0</v>
      </c>
      <c r="G877" s="10">
        <f t="shared" ref="G877:G887" ca="1" si="586">INDIRECT(CONCATENATE("Sheet1!",CHAR(CODE(D877)+1),E877),1)</f>
        <v>0</v>
      </c>
      <c r="H877" s="10">
        <f ca="1">INDIRECT(CONCATENATE("Sheet1!",CHAR(CODE(D877)+2),E877),1)</f>
        <v>0</v>
      </c>
      <c r="I877" s="10">
        <f t="shared" ca="1" si="578"/>
        <v>0</v>
      </c>
      <c r="J877" s="10" t="str">
        <f t="shared" ca="1" si="579"/>
        <v>Wednesday04:00-05:300</v>
      </c>
      <c r="K877" s="10" t="str">
        <f t="shared" ca="1" si="580"/>
        <v>Wednesday04:00-05:300</v>
      </c>
      <c r="L877" s="14">
        <f t="shared" ca="1" si="581"/>
        <v>26</v>
      </c>
      <c r="M877" s="19" t="str">
        <f t="shared" ca="1" si="582"/>
        <v/>
      </c>
      <c r="N877" s="19"/>
      <c r="O877" s="19" t="str">
        <f t="shared" ca="1" si="583"/>
        <v>0
0 --- 0</v>
      </c>
    </row>
    <row r="878" spans="1:15" x14ac:dyDescent="0.2">
      <c r="A878" s="10">
        <v>868</v>
      </c>
      <c r="B878" s="10" t="s">
        <v>15</v>
      </c>
      <c r="C878" s="10" t="str">
        <f t="shared" si="577"/>
        <v>04:00-05:30</v>
      </c>
      <c r="D878" s="10" t="s">
        <v>62</v>
      </c>
      <c r="E878" s="10">
        <f t="shared" si="584"/>
        <v>174</v>
      </c>
      <c r="F878" s="10">
        <f t="shared" ca="1" si="585"/>
        <v>0</v>
      </c>
      <c r="G878" s="10">
        <f t="shared" ca="1" si="586"/>
        <v>0</v>
      </c>
      <c r="H878" s="10">
        <f ca="1">INDIRECT(CONCATENATE("Sheet1!",CHAR(CODE(D878)+2),E878),1)</f>
        <v>0</v>
      </c>
      <c r="I878" s="10">
        <f t="shared" ca="1" si="578"/>
        <v>0</v>
      </c>
      <c r="J878" s="10" t="str">
        <f t="shared" ca="1" si="579"/>
        <v>Wednesday04:00-05:300</v>
      </c>
      <c r="K878" s="10" t="str">
        <f t="shared" ca="1" si="580"/>
        <v>Wednesday04:00-05:300</v>
      </c>
      <c r="L878" s="14">
        <f t="shared" ca="1" si="581"/>
        <v>26</v>
      </c>
      <c r="M878" s="19" t="str">
        <f t="shared" ca="1" si="582"/>
        <v/>
      </c>
      <c r="N878" s="19"/>
      <c r="O878" s="19" t="str">
        <f t="shared" ca="1" si="583"/>
        <v>0
0 --- 0</v>
      </c>
    </row>
    <row r="879" spans="1:15" x14ac:dyDescent="0.2">
      <c r="A879" s="10">
        <v>869</v>
      </c>
      <c r="B879" s="10" t="s">
        <v>15</v>
      </c>
      <c r="C879" s="10" t="str">
        <f t="shared" si="577"/>
        <v>04:00-05:30</v>
      </c>
      <c r="D879" s="10" t="s">
        <v>62</v>
      </c>
      <c r="E879" s="10">
        <f t="shared" si="584"/>
        <v>175</v>
      </c>
      <c r="F879" s="10">
        <f t="shared" ca="1" si="585"/>
        <v>0</v>
      </c>
      <c r="G879" s="10">
        <f t="shared" ca="1" si="586"/>
        <v>0</v>
      </c>
      <c r="H879" s="10">
        <f ca="1">INDIRECT(CONCATENATE("Sheet1!",CHAR(CODE(D879)+2),E879),1)</f>
        <v>0</v>
      </c>
      <c r="I879" s="10">
        <f t="shared" ca="1" si="578"/>
        <v>0</v>
      </c>
      <c r="J879" s="10" t="str">
        <f t="shared" ca="1" si="579"/>
        <v>Wednesday04:00-05:300</v>
      </c>
      <c r="K879" s="10" t="str">
        <f t="shared" ca="1" si="580"/>
        <v>Wednesday04:00-05:300</v>
      </c>
      <c r="L879" s="14">
        <f t="shared" ca="1" si="581"/>
        <v>26</v>
      </c>
      <c r="M879" s="19" t="str">
        <f t="shared" ca="1" si="582"/>
        <v/>
      </c>
      <c r="N879" s="19"/>
      <c r="O879" s="19" t="str">
        <f t="shared" ca="1" si="583"/>
        <v>0
0 --- 0</v>
      </c>
    </row>
    <row r="880" spans="1:15" x14ac:dyDescent="0.2">
      <c r="A880" s="10">
        <v>870</v>
      </c>
      <c r="B880" s="10" t="s">
        <v>15</v>
      </c>
      <c r="C880" s="10" t="str">
        <f t="shared" si="577"/>
        <v>04:00-05:30</v>
      </c>
      <c r="D880" s="10" t="s">
        <v>62</v>
      </c>
      <c r="E880" s="10">
        <f t="shared" si="584"/>
        <v>176</v>
      </c>
      <c r="F880" s="10">
        <f t="shared" ca="1" si="585"/>
        <v>0</v>
      </c>
      <c r="G880" s="10">
        <f t="shared" ca="1" si="586"/>
        <v>0</v>
      </c>
      <c r="H880" s="10">
        <f ca="1">INDIRECT(CONCATENATE("Sheet1!",CHAR(CODE(D880)+2),E880),1)</f>
        <v>0</v>
      </c>
      <c r="I880" s="10">
        <f t="shared" ca="1" si="578"/>
        <v>0</v>
      </c>
      <c r="J880" s="10" t="str">
        <f t="shared" ca="1" si="579"/>
        <v>Wednesday04:00-05:300</v>
      </c>
      <c r="K880" s="10" t="str">
        <f t="shared" ca="1" si="580"/>
        <v>Wednesday04:00-05:300</v>
      </c>
      <c r="L880" s="14">
        <f t="shared" ca="1" si="581"/>
        <v>26</v>
      </c>
      <c r="M880" s="19" t="str">
        <f t="shared" ca="1" si="582"/>
        <v/>
      </c>
      <c r="N880" s="19"/>
      <c r="O880" s="19" t="str">
        <f t="shared" ca="1" si="583"/>
        <v>0
0 --- 0</v>
      </c>
    </row>
    <row r="881" spans="1:15" x14ac:dyDescent="0.2">
      <c r="A881" s="10">
        <v>871</v>
      </c>
      <c r="B881" s="10" t="s">
        <v>15</v>
      </c>
      <c r="C881" s="10" t="str">
        <f t="shared" si="577"/>
        <v>04:00-05:30</v>
      </c>
      <c r="D881" s="10" t="s">
        <v>62</v>
      </c>
      <c r="E881" s="10">
        <f t="shared" si="584"/>
        <v>177</v>
      </c>
      <c r="F881" s="10">
        <f t="shared" ca="1" si="585"/>
        <v>0</v>
      </c>
      <c r="G881" s="10">
        <f t="shared" ca="1" si="586"/>
        <v>0</v>
      </c>
      <c r="H881" s="10">
        <f t="shared" ref="H881:H887" ca="1" si="587">INDIRECT(CONCATENATE("Sheet1!",CHAR(CODE(D881)+2),E881),1)</f>
        <v>0</v>
      </c>
      <c r="I881" s="10">
        <f t="shared" ca="1" si="578"/>
        <v>0</v>
      </c>
      <c r="J881" s="10" t="str">
        <f t="shared" ca="1" si="579"/>
        <v>Wednesday04:00-05:300</v>
      </c>
      <c r="K881" s="10" t="str">
        <f t="shared" ca="1" si="580"/>
        <v>Wednesday04:00-05:300</v>
      </c>
      <c r="L881" s="14">
        <f t="shared" ca="1" si="581"/>
        <v>26</v>
      </c>
      <c r="M881" s="19" t="str">
        <f t="shared" ca="1" si="582"/>
        <v/>
      </c>
      <c r="N881" s="19"/>
      <c r="O881" s="19" t="str">
        <f t="shared" ca="1" si="583"/>
        <v>0
0 --- 0</v>
      </c>
    </row>
    <row r="882" spans="1:15" x14ac:dyDescent="0.2">
      <c r="A882" s="10">
        <v>872</v>
      </c>
      <c r="B882" s="10" t="s">
        <v>15</v>
      </c>
      <c r="C882" s="10" t="str">
        <f t="shared" si="577"/>
        <v>04:00-05:30</v>
      </c>
      <c r="D882" s="10" t="s">
        <v>62</v>
      </c>
      <c r="E882" s="10">
        <f t="shared" si="584"/>
        <v>178</v>
      </c>
      <c r="F882" s="10">
        <f t="shared" ca="1" si="585"/>
        <v>0</v>
      </c>
      <c r="G882" s="10">
        <f t="shared" ca="1" si="586"/>
        <v>0</v>
      </c>
      <c r="H882" s="10">
        <f t="shared" ca="1" si="587"/>
        <v>0</v>
      </c>
      <c r="I882" s="10">
        <f t="shared" ca="1" si="578"/>
        <v>0</v>
      </c>
      <c r="J882" s="10" t="str">
        <f t="shared" ca="1" si="579"/>
        <v>Wednesday04:00-05:300</v>
      </c>
      <c r="K882" s="10" t="str">
        <f t="shared" ca="1" si="580"/>
        <v>Wednesday04:00-05:300</v>
      </c>
      <c r="L882" s="14">
        <f t="shared" ca="1" si="581"/>
        <v>26</v>
      </c>
      <c r="M882" s="19" t="str">
        <f t="shared" ca="1" si="582"/>
        <v/>
      </c>
      <c r="N882" s="19"/>
      <c r="O882" s="19" t="str">
        <f t="shared" ca="1" si="583"/>
        <v>0
0 --- 0</v>
      </c>
    </row>
    <row r="883" spans="1:15" x14ac:dyDescent="0.2">
      <c r="A883" s="10">
        <v>873</v>
      </c>
      <c r="B883" s="10" t="s">
        <v>15</v>
      </c>
      <c r="C883" s="10" t="str">
        <f t="shared" si="577"/>
        <v>04:00-05:30</v>
      </c>
      <c r="D883" s="10" t="s">
        <v>62</v>
      </c>
      <c r="E883" s="10">
        <f t="shared" si="584"/>
        <v>179</v>
      </c>
      <c r="F883" s="10">
        <f t="shared" ca="1" si="585"/>
        <v>0</v>
      </c>
      <c r="G883" s="10">
        <f t="shared" ca="1" si="586"/>
        <v>0</v>
      </c>
      <c r="H883" s="10">
        <f t="shared" ca="1" si="587"/>
        <v>0</v>
      </c>
      <c r="I883" s="10">
        <f t="shared" ca="1" si="578"/>
        <v>0</v>
      </c>
      <c r="J883" s="10" t="str">
        <f t="shared" ca="1" si="579"/>
        <v>Wednesday04:00-05:300</v>
      </c>
      <c r="K883" s="10" t="str">
        <f t="shared" ca="1" si="580"/>
        <v>Wednesday04:00-05:300</v>
      </c>
      <c r="L883" s="14">
        <f t="shared" ca="1" si="581"/>
        <v>26</v>
      </c>
      <c r="M883" s="19" t="str">
        <f t="shared" ca="1" si="582"/>
        <v/>
      </c>
      <c r="N883" s="19"/>
      <c r="O883" s="19" t="str">
        <f t="shared" ca="1" si="583"/>
        <v>0
0 --- 0</v>
      </c>
    </row>
    <row r="884" spans="1:15" x14ac:dyDescent="0.2">
      <c r="A884" s="10">
        <v>874</v>
      </c>
      <c r="B884" s="10" t="s">
        <v>15</v>
      </c>
      <c r="C884" s="10" t="str">
        <f t="shared" si="577"/>
        <v>04:00-05:30</v>
      </c>
      <c r="D884" s="10" t="s">
        <v>62</v>
      </c>
      <c r="E884" s="10">
        <f t="shared" si="584"/>
        <v>180</v>
      </c>
      <c r="F884" s="10" t="str">
        <f t="shared" ca="1" si="585"/>
        <v>04:00-05:30</v>
      </c>
      <c r="G884" s="10">
        <f t="shared" ca="1" si="586"/>
        <v>0</v>
      </c>
      <c r="H884" s="10">
        <f t="shared" ca="1" si="587"/>
        <v>0</v>
      </c>
      <c r="I884" s="10">
        <f t="shared" ca="1" si="578"/>
        <v>0</v>
      </c>
      <c r="J884" s="10" t="str">
        <f t="shared" ca="1" si="579"/>
        <v>Wednesday04:00-05:300</v>
      </c>
      <c r="K884" s="10" t="str">
        <f t="shared" ca="1" si="580"/>
        <v>Wednesday04:00-05:300</v>
      </c>
      <c r="L884" s="14">
        <f t="shared" ca="1" si="581"/>
        <v>26</v>
      </c>
      <c r="M884" s="19" t="str">
        <f t="shared" ca="1" si="582"/>
        <v/>
      </c>
      <c r="N884" s="19"/>
      <c r="O884" s="19" t="str">
        <f t="shared" ca="1" si="583"/>
        <v>0
04:00-05:30 --- 0</v>
      </c>
    </row>
    <row r="885" spans="1:15" x14ac:dyDescent="0.2">
      <c r="A885" s="10">
        <v>875</v>
      </c>
      <c r="B885" s="10" t="s">
        <v>15</v>
      </c>
      <c r="C885" s="10" t="str">
        <f t="shared" si="577"/>
        <v>04:00-05:30</v>
      </c>
      <c r="D885" s="10" t="s">
        <v>62</v>
      </c>
      <c r="E885" s="10">
        <f t="shared" si="584"/>
        <v>181</v>
      </c>
      <c r="F885" s="10" t="str">
        <f t="shared" ca="1" si="585"/>
        <v>Class</v>
      </c>
      <c r="G885" s="10" t="str">
        <f t="shared" ca="1" si="586"/>
        <v>Course</v>
      </c>
      <c r="H885" s="10">
        <f t="shared" ca="1" si="587"/>
        <v>0</v>
      </c>
      <c r="I885" s="10" t="str">
        <f t="shared" ca="1" si="578"/>
        <v>Course</v>
      </c>
      <c r="J885" s="10" t="str">
        <f t="shared" ca="1" si="579"/>
        <v>Wednesday04:00-05:300</v>
      </c>
      <c r="K885" s="10" t="str">
        <f t="shared" ca="1" si="580"/>
        <v>Wednesday04:00-05:30Course</v>
      </c>
      <c r="L885" s="14">
        <f t="shared" ca="1" si="581"/>
        <v>26</v>
      </c>
      <c r="M885" s="19" t="str">
        <f t="shared" ca="1" si="582"/>
        <v>ours</v>
      </c>
      <c r="N885" s="19"/>
      <c r="O885" s="19" t="str">
        <f t="shared" ca="1" si="583"/>
        <v>Course
Class --- 0</v>
      </c>
    </row>
    <row r="886" spans="1:15" x14ac:dyDescent="0.2">
      <c r="A886" s="10">
        <v>876</v>
      </c>
      <c r="B886" s="10" t="s">
        <v>15</v>
      </c>
      <c r="C886" s="10" t="str">
        <f t="shared" si="577"/>
        <v>04:00-05:30</v>
      </c>
      <c r="D886" s="10" t="s">
        <v>62</v>
      </c>
      <c r="E886" s="10">
        <f t="shared" si="584"/>
        <v>182</v>
      </c>
      <c r="F886" s="10">
        <f t="shared" ca="1" si="585"/>
        <v>0</v>
      </c>
      <c r="G886" s="10">
        <f t="shared" ca="1" si="586"/>
        <v>0</v>
      </c>
      <c r="H886" s="10">
        <f t="shared" ca="1" si="587"/>
        <v>0</v>
      </c>
      <c r="I886" s="10">
        <f t="shared" ca="1" si="578"/>
        <v>0</v>
      </c>
      <c r="J886" s="10" t="str">
        <f t="shared" ca="1" si="579"/>
        <v>Wednesday04:00-05:300</v>
      </c>
      <c r="K886" s="10" t="str">
        <f t="shared" ca="1" si="580"/>
        <v>Wednesday04:00-05:300</v>
      </c>
      <c r="L886" s="14">
        <f t="shared" ca="1" si="581"/>
        <v>26</v>
      </c>
      <c r="M886" s="19" t="str">
        <f t="shared" ca="1" si="582"/>
        <v/>
      </c>
      <c r="N886" s="19"/>
      <c r="O886" s="19" t="str">
        <f t="shared" ca="1" si="583"/>
        <v>0
0 --- 0</v>
      </c>
    </row>
    <row r="887" spans="1:15" x14ac:dyDescent="0.2">
      <c r="A887" s="10">
        <v>877</v>
      </c>
      <c r="B887" s="10" t="s">
        <v>15</v>
      </c>
      <c r="C887" s="10" t="str">
        <f t="shared" si="577"/>
        <v>04:00-05:30</v>
      </c>
      <c r="D887" s="10" t="s">
        <v>62</v>
      </c>
      <c r="E887" s="10">
        <f t="shared" si="584"/>
        <v>183</v>
      </c>
      <c r="F887" s="10">
        <f t="shared" ca="1" si="585"/>
        <v>702</v>
      </c>
      <c r="G887" s="10" t="str">
        <f t="shared" ca="1" si="586"/>
        <v>TE 425(L4T2)</v>
      </c>
      <c r="H887" s="10" t="str">
        <f t="shared" ca="1" si="587"/>
        <v>ZU</v>
      </c>
      <c r="I887" s="10" t="str">
        <f t="shared" ca="1" si="578"/>
        <v>(L4T2)</v>
      </c>
      <c r="J887" s="10" t="str">
        <f t="shared" ca="1" si="579"/>
        <v>Wednesday04:00-05:30ZU</v>
      </c>
      <c r="K887" s="10" t="str">
        <f t="shared" ca="1" si="580"/>
        <v>Wednesday04:00-05:30(L4T2)</v>
      </c>
      <c r="L887" s="14">
        <f t="shared" ca="1" si="581"/>
        <v>1</v>
      </c>
      <c r="M887" s="19" t="str">
        <f t="shared" ca="1" si="582"/>
        <v>L4T2</v>
      </c>
      <c r="N887" s="19"/>
      <c r="O887" s="19" t="str">
        <f t="shared" ca="1" si="583"/>
        <v>TE 425(L4T2)
702 --- ZU</v>
      </c>
    </row>
    <row r="888" spans="1:15" x14ac:dyDescent="0.2">
      <c r="A888" s="10">
        <v>878</v>
      </c>
      <c r="B888" s="10" t="s">
        <v>15</v>
      </c>
      <c r="C888" s="10" t="str">
        <f t="shared" ref="C888:C904" si="588">LOOKUP(D888,$L$1:$L$6,$K$1:$K$6)</f>
        <v>04:00-05:30</v>
      </c>
      <c r="D888" s="10" t="s">
        <v>62</v>
      </c>
      <c r="E888" s="10">
        <f t="shared" si="584"/>
        <v>184</v>
      </c>
      <c r="F888" s="10">
        <f ca="1">INDIRECT(CONCATENATE("Sheet1!",CHAR(CODE(D888)),E888),1)</f>
        <v>703</v>
      </c>
      <c r="G888" s="10" t="str">
        <f ca="1">INDIRECT(CONCATENATE("Sheet1!",CHAR(CODE(D888)+1),E888),1)</f>
        <v>GED</v>
      </c>
      <c r="H888" s="10">
        <f t="shared" ref="H888:H904" ca="1" si="589">INDIRECT(CONCATENATE("Sheet1!",CHAR(CODE(D888)+2),E888),1)</f>
        <v>0</v>
      </c>
      <c r="I888" s="10" t="str">
        <f t="shared" ref="I888:I904" ca="1" si="590">IFERROR(MID(G888,SEARCH("(",G888,1),12),G888)</f>
        <v>GED</v>
      </c>
      <c r="J888" s="10" t="str">
        <f t="shared" ref="J888:J904" ca="1" si="591">CONCATENATE(B888,C888,H888)</f>
        <v>Wednesday04:00-05:300</v>
      </c>
      <c r="K888" s="10" t="str">
        <f t="shared" ref="K888:K904" ca="1" si="592">CONCATENATE(B888,C888,I888)</f>
        <v>Wednesday04:00-05:30GED</v>
      </c>
      <c r="L888" s="14">
        <f t="shared" ref="L888:L904" ca="1" si="593">COUNTIFS($J$11:$J$1051,J888)</f>
        <v>26</v>
      </c>
      <c r="M888" s="19" t="str">
        <f t="shared" ref="M888:M904" ca="1" si="594">IFERROR(MID(I888,2,4),I888)</f>
        <v>ED</v>
      </c>
      <c r="N888" s="19"/>
      <c r="O888" s="19" t="str">
        <f t="shared" ref="O888:O904" ca="1" si="595">CONCATENATE(G888,CHAR(10),F888," --- ",H888)</f>
        <v>GED
703 --- 0</v>
      </c>
    </row>
    <row r="889" spans="1:15" x14ac:dyDescent="0.2">
      <c r="A889" s="10">
        <v>879</v>
      </c>
      <c r="B889" s="10" t="s">
        <v>15</v>
      </c>
      <c r="C889" s="10" t="str">
        <f t="shared" si="588"/>
        <v>04:00-05:30</v>
      </c>
      <c r="D889" s="10" t="s">
        <v>62</v>
      </c>
      <c r="E889" s="10">
        <f t="shared" si="584"/>
        <v>185</v>
      </c>
      <c r="F889" s="10">
        <f ca="1">INDIRECT(CONCATENATE("Sheet1!",CHAR(CODE(D889)),E889),1)</f>
        <v>704</v>
      </c>
      <c r="G889" s="10" t="str">
        <f ca="1">INDIRECT(CONCATENATE("Sheet1!",CHAR(CODE(D889)+1),E889),1)</f>
        <v>GED</v>
      </c>
      <c r="H889" s="10">
        <f t="shared" ca="1" si="589"/>
        <v>0</v>
      </c>
      <c r="I889" s="10" t="str">
        <f t="shared" ca="1" si="590"/>
        <v>GED</v>
      </c>
      <c r="J889" s="10" t="str">
        <f t="shared" ca="1" si="591"/>
        <v>Wednesday04:00-05:300</v>
      </c>
      <c r="K889" s="10" t="str">
        <f t="shared" ca="1" si="592"/>
        <v>Wednesday04:00-05:30GED</v>
      </c>
      <c r="L889" s="14">
        <f t="shared" ca="1" si="593"/>
        <v>26</v>
      </c>
      <c r="M889" s="19" t="str">
        <f t="shared" ca="1" si="594"/>
        <v>ED</v>
      </c>
      <c r="N889" s="19"/>
      <c r="O889" s="19" t="str">
        <f t="shared" ca="1" si="595"/>
        <v>GED
704 --- 0</v>
      </c>
    </row>
    <row r="890" spans="1:15" x14ac:dyDescent="0.2">
      <c r="A890" s="10">
        <v>880</v>
      </c>
      <c r="B890" s="10" t="s">
        <v>15</v>
      </c>
      <c r="C890" s="10" t="str">
        <f t="shared" si="588"/>
        <v>04:00-05:30</v>
      </c>
      <c r="D890" s="10" t="s">
        <v>62</v>
      </c>
      <c r="E890" s="10">
        <f t="shared" si="584"/>
        <v>186</v>
      </c>
      <c r="F890" s="10">
        <f ca="1">INDIRECT(CONCATENATE("Sheet1!",CHAR(CODE(D890)),E890),1)</f>
        <v>705</v>
      </c>
      <c r="G890" s="10" t="str">
        <f ca="1">INDIRECT(CONCATENATE("Sheet1!",CHAR(CODE(D890)+1),E890),1)</f>
        <v>GED</v>
      </c>
      <c r="H890" s="10">
        <f t="shared" ca="1" si="589"/>
        <v>0</v>
      </c>
      <c r="I890" s="10" t="str">
        <f t="shared" ca="1" si="590"/>
        <v>GED</v>
      </c>
      <c r="J890" s="10" t="str">
        <f t="shared" ca="1" si="591"/>
        <v>Wednesday04:00-05:300</v>
      </c>
      <c r="K890" s="10" t="str">
        <f t="shared" ca="1" si="592"/>
        <v>Wednesday04:00-05:30GED</v>
      </c>
      <c r="L890" s="14">
        <f t="shared" ca="1" si="593"/>
        <v>26</v>
      </c>
      <c r="M890" s="19" t="str">
        <f t="shared" ca="1" si="594"/>
        <v>ED</v>
      </c>
      <c r="N890" s="19"/>
      <c r="O890" s="19" t="str">
        <f t="shared" ca="1" si="595"/>
        <v>GED
705 --- 0</v>
      </c>
    </row>
    <row r="891" spans="1:15" x14ac:dyDescent="0.2">
      <c r="A891" s="10">
        <v>881</v>
      </c>
      <c r="B891" s="10" t="s">
        <v>15</v>
      </c>
      <c r="C891" s="10" t="str">
        <f t="shared" si="588"/>
        <v>04:00-05:30</v>
      </c>
      <c r="D891" s="10" t="s">
        <v>62</v>
      </c>
      <c r="E891" s="10">
        <f t="shared" si="584"/>
        <v>187</v>
      </c>
      <c r="F891" s="10">
        <f t="shared" ref="F891:F904" ca="1" si="596">INDIRECT(CONCATENATE("Sheet1!",CHAR(CODE(D891)-3),E891),1)</f>
        <v>711</v>
      </c>
      <c r="G891" s="10" t="str">
        <f t="shared" ref="G891:G904" ca="1" si="597">INDIRECT(CONCATENATE("Sheet1!",CHAR(CODE(D891)-2),E891),1)</f>
        <v>GED</v>
      </c>
      <c r="H891" s="10">
        <f t="shared" ca="1" si="589"/>
        <v>0</v>
      </c>
      <c r="I891" s="10" t="str">
        <f t="shared" ca="1" si="590"/>
        <v>GED</v>
      </c>
      <c r="J891" s="10" t="str">
        <f t="shared" ca="1" si="591"/>
        <v>Wednesday04:00-05:300</v>
      </c>
      <c r="K891" s="10" t="str">
        <f t="shared" ca="1" si="592"/>
        <v>Wednesday04:00-05:30GED</v>
      </c>
      <c r="L891" s="14">
        <f t="shared" ca="1" si="593"/>
        <v>26</v>
      </c>
      <c r="M891" s="19" t="str">
        <f t="shared" ca="1" si="594"/>
        <v>ED</v>
      </c>
      <c r="N891" s="19"/>
      <c r="O891" s="19" t="str">
        <f t="shared" ca="1" si="595"/>
        <v>GED
711 --- 0</v>
      </c>
    </row>
    <row r="892" spans="1:15" x14ac:dyDescent="0.2">
      <c r="A892" s="10">
        <v>882</v>
      </c>
      <c r="B892" s="10" t="s">
        <v>15</v>
      </c>
      <c r="C892" s="10" t="str">
        <f t="shared" si="588"/>
        <v>04:00-05:30</v>
      </c>
      <c r="D892" s="10" t="s">
        <v>62</v>
      </c>
      <c r="E892" s="10">
        <f t="shared" si="584"/>
        <v>188</v>
      </c>
      <c r="F892" s="10">
        <f t="shared" ca="1" si="596"/>
        <v>712</v>
      </c>
      <c r="G892" s="10" t="str">
        <f t="shared" ca="1" si="597"/>
        <v>TE324(L3T2)C 2- 4 PM</v>
      </c>
      <c r="H892" s="10" t="str">
        <f t="shared" ca="1" si="589"/>
        <v>NF</v>
      </c>
      <c r="I892" s="10" t="str">
        <f t="shared" ca="1" si="590"/>
        <v>(L3T2)C 2- 4</v>
      </c>
      <c r="J892" s="10" t="str">
        <f t="shared" ca="1" si="591"/>
        <v>Wednesday04:00-05:30NF</v>
      </c>
      <c r="K892" s="10" t="str">
        <f t="shared" ca="1" si="592"/>
        <v>Wednesday04:00-05:30(L3T2)C 2- 4</v>
      </c>
      <c r="L892" s="14">
        <f t="shared" ca="1" si="593"/>
        <v>1</v>
      </c>
      <c r="M892" s="19" t="str">
        <f t="shared" ca="1" si="594"/>
        <v>L3T2</v>
      </c>
      <c r="N892" s="19"/>
      <c r="O892" s="19" t="str">
        <f t="shared" ca="1" si="595"/>
        <v>TE324(L3T2)C 2- 4 PM
712 --- NF</v>
      </c>
    </row>
    <row r="893" spans="1:15" x14ac:dyDescent="0.2">
      <c r="A893" s="10">
        <v>883</v>
      </c>
      <c r="B893" s="10" t="s">
        <v>15</v>
      </c>
      <c r="C893" s="10" t="str">
        <f t="shared" si="588"/>
        <v>04:00-05:30</v>
      </c>
      <c r="D893" s="10" t="s">
        <v>62</v>
      </c>
      <c r="E893" s="10">
        <f t="shared" si="584"/>
        <v>189</v>
      </c>
      <c r="F893" s="10" t="str">
        <f t="shared" ca="1" si="596"/>
        <v>402L</v>
      </c>
      <c r="G893" s="10">
        <f t="shared" ca="1" si="597"/>
        <v>0</v>
      </c>
      <c r="H893" s="10">
        <f t="shared" ca="1" si="589"/>
        <v>0</v>
      </c>
      <c r="I893" s="10">
        <f t="shared" ca="1" si="590"/>
        <v>0</v>
      </c>
      <c r="J893" s="10" t="str">
        <f t="shared" ca="1" si="591"/>
        <v>Wednesday04:00-05:300</v>
      </c>
      <c r="K893" s="10" t="str">
        <f t="shared" ca="1" si="592"/>
        <v>Wednesday04:00-05:300</v>
      </c>
      <c r="L893" s="14">
        <f t="shared" ca="1" si="593"/>
        <v>26</v>
      </c>
      <c r="M893" s="19" t="str">
        <f t="shared" ca="1" si="594"/>
        <v/>
      </c>
      <c r="N893" s="19"/>
      <c r="O893" s="19" t="str">
        <f t="shared" ca="1" si="595"/>
        <v>0
402L --- 0</v>
      </c>
    </row>
    <row r="894" spans="1:15" x14ac:dyDescent="0.2">
      <c r="A894" s="10">
        <v>884</v>
      </c>
      <c r="B894" s="10" t="s">
        <v>15</v>
      </c>
      <c r="C894" s="10" t="str">
        <f t="shared" si="588"/>
        <v>04:00-05:30</v>
      </c>
      <c r="D894" s="10" t="s">
        <v>62</v>
      </c>
      <c r="E894" s="10">
        <f t="shared" si="584"/>
        <v>190</v>
      </c>
      <c r="F894" s="10" t="str">
        <f t="shared" ca="1" si="596"/>
        <v>403L</v>
      </c>
      <c r="G894" s="10">
        <f t="shared" ca="1" si="597"/>
        <v>0</v>
      </c>
      <c r="H894" s="10">
        <f t="shared" ca="1" si="589"/>
        <v>0</v>
      </c>
      <c r="I894" s="10">
        <f t="shared" ca="1" si="590"/>
        <v>0</v>
      </c>
      <c r="J894" s="10" t="str">
        <f t="shared" ca="1" si="591"/>
        <v>Wednesday04:00-05:300</v>
      </c>
      <c r="K894" s="10" t="str">
        <f t="shared" ca="1" si="592"/>
        <v>Wednesday04:00-05:300</v>
      </c>
      <c r="L894" s="14">
        <f t="shared" ca="1" si="593"/>
        <v>26</v>
      </c>
      <c r="M894" s="19" t="str">
        <f t="shared" ca="1" si="594"/>
        <v/>
      </c>
      <c r="N894" s="19"/>
      <c r="O894" s="19" t="str">
        <f t="shared" ca="1" si="595"/>
        <v>0
403L --- 0</v>
      </c>
    </row>
    <row r="895" spans="1:15" x14ac:dyDescent="0.2">
      <c r="A895" s="10">
        <v>885</v>
      </c>
      <c r="B895" s="10" t="s">
        <v>15</v>
      </c>
      <c r="C895" s="10" t="str">
        <f t="shared" si="588"/>
        <v>04:00-05:30</v>
      </c>
      <c r="D895" s="10" t="s">
        <v>62</v>
      </c>
      <c r="E895" s="10">
        <f t="shared" si="584"/>
        <v>191</v>
      </c>
      <c r="F895" s="10" t="str">
        <f t="shared" ca="1" si="596"/>
        <v>L-COL</v>
      </c>
      <c r="G895" s="10">
        <f t="shared" ca="1" si="597"/>
        <v>0</v>
      </c>
      <c r="H895" s="10">
        <f t="shared" ca="1" si="589"/>
        <v>0</v>
      </c>
      <c r="I895" s="10">
        <f t="shared" ca="1" si="590"/>
        <v>0</v>
      </c>
      <c r="J895" s="10" t="str">
        <f t="shared" ca="1" si="591"/>
        <v>Wednesday04:00-05:300</v>
      </c>
      <c r="K895" s="10" t="str">
        <f t="shared" ca="1" si="592"/>
        <v>Wednesday04:00-05:300</v>
      </c>
      <c r="L895" s="14">
        <f t="shared" ca="1" si="593"/>
        <v>26</v>
      </c>
      <c r="M895" s="19" t="str">
        <f t="shared" ca="1" si="594"/>
        <v/>
      </c>
      <c r="N895" s="19"/>
      <c r="O895" s="19" t="str">
        <f t="shared" ca="1" si="595"/>
        <v>0
L-COL --- 0</v>
      </c>
    </row>
    <row r="896" spans="1:15" x14ac:dyDescent="0.2">
      <c r="A896" s="10">
        <v>886</v>
      </c>
      <c r="B896" s="10" t="s">
        <v>15</v>
      </c>
      <c r="C896" s="10" t="str">
        <f t="shared" si="588"/>
        <v>04:00-05:30</v>
      </c>
      <c r="D896" s="10" t="s">
        <v>62</v>
      </c>
      <c r="E896" s="10">
        <f t="shared" si="584"/>
        <v>192</v>
      </c>
      <c r="F896" s="10" t="str">
        <f t="shared" ca="1" si="596"/>
        <v>L-Yarn 2</v>
      </c>
      <c r="G896" s="10">
        <f t="shared" ca="1" si="597"/>
        <v>0</v>
      </c>
      <c r="H896" s="10">
        <f t="shared" ca="1" si="589"/>
        <v>0</v>
      </c>
      <c r="I896" s="10">
        <f t="shared" ca="1" si="590"/>
        <v>0</v>
      </c>
      <c r="J896" s="10" t="str">
        <f t="shared" ca="1" si="591"/>
        <v>Wednesday04:00-05:300</v>
      </c>
      <c r="K896" s="10" t="str">
        <f t="shared" ca="1" si="592"/>
        <v>Wednesday04:00-05:300</v>
      </c>
      <c r="L896" s="14">
        <f t="shared" ca="1" si="593"/>
        <v>26</v>
      </c>
      <c r="M896" s="19" t="str">
        <f t="shared" ca="1" si="594"/>
        <v/>
      </c>
      <c r="N896" s="19"/>
      <c r="O896" s="19" t="str">
        <f t="shared" ca="1" si="595"/>
        <v>0
L-Yarn 2 --- 0</v>
      </c>
    </row>
    <row r="897" spans="1:15" x14ac:dyDescent="0.2">
      <c r="A897" s="10">
        <v>887</v>
      </c>
      <c r="B897" s="10" t="s">
        <v>15</v>
      </c>
      <c r="C897" s="10" t="str">
        <f t="shared" si="588"/>
        <v>04:00-05:30</v>
      </c>
      <c r="D897" s="10" t="s">
        <v>62</v>
      </c>
      <c r="E897" s="10">
        <f t="shared" si="584"/>
        <v>193</v>
      </c>
      <c r="F897" s="10" t="str">
        <f t="shared" ca="1" si="596"/>
        <v>L-Fab</v>
      </c>
      <c r="G897" s="10">
        <f t="shared" ca="1" si="597"/>
        <v>0</v>
      </c>
      <c r="H897" s="10">
        <f t="shared" ca="1" si="589"/>
        <v>0</v>
      </c>
      <c r="I897" s="10">
        <f t="shared" ca="1" si="590"/>
        <v>0</v>
      </c>
      <c r="J897" s="10" t="str">
        <f t="shared" ca="1" si="591"/>
        <v>Wednesday04:00-05:300</v>
      </c>
      <c r="K897" s="10" t="str">
        <f t="shared" ca="1" si="592"/>
        <v>Wednesday04:00-05:300</v>
      </c>
      <c r="L897" s="14">
        <f t="shared" ca="1" si="593"/>
        <v>26</v>
      </c>
      <c r="M897" s="19" t="str">
        <f t="shared" ca="1" si="594"/>
        <v/>
      </c>
      <c r="N897" s="19"/>
      <c r="O897" s="19" t="str">
        <f t="shared" ca="1" si="595"/>
        <v>0
L-Fab --- 0</v>
      </c>
    </row>
    <row r="898" spans="1:15" x14ac:dyDescent="0.2">
      <c r="A898" s="10">
        <v>888</v>
      </c>
      <c r="B898" s="10" t="s">
        <v>15</v>
      </c>
      <c r="C898" s="10" t="str">
        <f t="shared" si="588"/>
        <v>04:00-05:30</v>
      </c>
      <c r="D898" s="10" t="s">
        <v>62</v>
      </c>
      <c r="E898" s="10">
        <f t="shared" si="584"/>
        <v>194</v>
      </c>
      <c r="F898" s="10" t="str">
        <f t="shared" ca="1" si="596"/>
        <v>L-App</v>
      </c>
      <c r="G898" s="10">
        <f t="shared" ca="1" si="597"/>
        <v>0</v>
      </c>
      <c r="H898" s="10">
        <f t="shared" ca="1" si="589"/>
        <v>0</v>
      </c>
      <c r="I898" s="10">
        <f t="shared" ca="1" si="590"/>
        <v>0</v>
      </c>
      <c r="J898" s="10" t="str">
        <f t="shared" ca="1" si="591"/>
        <v>Wednesday04:00-05:300</v>
      </c>
      <c r="K898" s="10" t="str">
        <f t="shared" ca="1" si="592"/>
        <v>Wednesday04:00-05:300</v>
      </c>
      <c r="L898" s="14">
        <f t="shared" ca="1" si="593"/>
        <v>26</v>
      </c>
      <c r="M898" s="19" t="str">
        <f t="shared" ca="1" si="594"/>
        <v/>
      </c>
      <c r="N898" s="19"/>
      <c r="O898" s="19" t="str">
        <f t="shared" ca="1" si="595"/>
        <v>0
L-App --- 0</v>
      </c>
    </row>
    <row r="899" spans="1:15" x14ac:dyDescent="0.2">
      <c r="A899" s="10">
        <v>889</v>
      </c>
      <c r="B899" s="10" t="s">
        <v>15</v>
      </c>
      <c r="C899" s="10" t="str">
        <f t="shared" si="588"/>
        <v>04:00-05:30</v>
      </c>
      <c r="D899" s="10" t="s">
        <v>62</v>
      </c>
      <c r="E899" s="10">
        <f t="shared" si="584"/>
        <v>195</v>
      </c>
      <c r="F899" s="10" t="str">
        <f t="shared" ca="1" si="596"/>
        <v>L-QC1
709</v>
      </c>
      <c r="G899" s="10" t="str">
        <f t="shared" ca="1" si="597"/>
        <v>TE224(L2T2)C 3.30-5.30</v>
      </c>
      <c r="H899" s="10" t="str">
        <f t="shared" ca="1" si="589"/>
        <v>MRH</v>
      </c>
      <c r="I899" s="10" t="str">
        <f t="shared" ca="1" si="590"/>
        <v>(L2T2)C 3.30</v>
      </c>
      <c r="J899" s="10" t="str">
        <f t="shared" ca="1" si="591"/>
        <v>Wednesday04:00-05:30MRH</v>
      </c>
      <c r="K899" s="10" t="str">
        <f t="shared" ca="1" si="592"/>
        <v>Wednesday04:00-05:30(L2T2)C 3.30</v>
      </c>
      <c r="L899" s="14">
        <f t="shared" ca="1" si="593"/>
        <v>1</v>
      </c>
      <c r="M899" s="19" t="str">
        <f t="shared" ca="1" si="594"/>
        <v>L2T2</v>
      </c>
      <c r="N899" s="19"/>
      <c r="O899" s="19" t="str">
        <f t="shared" ca="1" si="595"/>
        <v>TE224(L2T2)C 3.30-5.30
L-QC1
709 --- MRH</v>
      </c>
    </row>
    <row r="900" spans="1:15" x14ac:dyDescent="0.2">
      <c r="A900" s="10">
        <v>890</v>
      </c>
      <c r="B900" s="10" t="s">
        <v>15</v>
      </c>
      <c r="C900" s="10" t="str">
        <f t="shared" si="588"/>
        <v>04:00-05:30</v>
      </c>
      <c r="D900" s="10" t="s">
        <v>62</v>
      </c>
      <c r="E900" s="10">
        <f t="shared" si="584"/>
        <v>196</v>
      </c>
      <c r="F900" s="10" t="str">
        <f t="shared" ca="1" si="596"/>
        <v>L-QC2
708</v>
      </c>
      <c r="G900" s="10">
        <f t="shared" ca="1" si="597"/>
        <v>0</v>
      </c>
      <c r="H900" s="10">
        <f t="shared" ca="1" si="589"/>
        <v>0</v>
      </c>
      <c r="I900" s="10">
        <f t="shared" ca="1" si="590"/>
        <v>0</v>
      </c>
      <c r="J900" s="10" t="str">
        <f t="shared" ca="1" si="591"/>
        <v>Wednesday04:00-05:300</v>
      </c>
      <c r="K900" s="10" t="str">
        <f t="shared" ca="1" si="592"/>
        <v>Wednesday04:00-05:300</v>
      </c>
      <c r="L900" s="14">
        <f t="shared" ca="1" si="593"/>
        <v>26</v>
      </c>
      <c r="M900" s="19" t="str">
        <f t="shared" ca="1" si="594"/>
        <v/>
      </c>
      <c r="N900" s="19"/>
      <c r="O900" s="19" t="str">
        <f t="shared" ca="1" si="595"/>
        <v>0
L-QC2
708 --- 0</v>
      </c>
    </row>
    <row r="901" spans="1:15" x14ac:dyDescent="0.2">
      <c r="A901" s="10">
        <v>891</v>
      </c>
      <c r="B901" s="10" t="s">
        <v>15</v>
      </c>
      <c r="C901" s="10" t="str">
        <f t="shared" si="588"/>
        <v>04:00-05:30</v>
      </c>
      <c r="D901" s="10" t="s">
        <v>62</v>
      </c>
      <c r="E901" s="10">
        <f t="shared" si="584"/>
        <v>197</v>
      </c>
      <c r="F901" s="10" t="str">
        <f t="shared" ca="1" si="596"/>
        <v>L-Elec 505</v>
      </c>
      <c r="G901" s="10">
        <f t="shared" ca="1" si="597"/>
        <v>0</v>
      </c>
      <c r="H901" s="10">
        <f t="shared" ca="1" si="589"/>
        <v>0</v>
      </c>
      <c r="I901" s="10">
        <f t="shared" ca="1" si="590"/>
        <v>0</v>
      </c>
      <c r="J901" s="10" t="str">
        <f t="shared" ca="1" si="591"/>
        <v>Wednesday04:00-05:300</v>
      </c>
      <c r="K901" s="10" t="str">
        <f t="shared" ca="1" si="592"/>
        <v>Wednesday04:00-05:300</v>
      </c>
      <c r="L901" s="14">
        <f t="shared" ca="1" si="593"/>
        <v>26</v>
      </c>
      <c r="M901" s="19" t="str">
        <f t="shared" ca="1" si="594"/>
        <v/>
      </c>
      <c r="N901" s="19"/>
      <c r="O901" s="19" t="str">
        <f t="shared" ca="1" si="595"/>
        <v>0
L-Elec 505 --- 0</v>
      </c>
    </row>
    <row r="902" spans="1:15" x14ac:dyDescent="0.2">
      <c r="A902" s="10">
        <v>892</v>
      </c>
      <c r="B902" s="10" t="s">
        <v>15</v>
      </c>
      <c r="C902" s="10" t="str">
        <f t="shared" si="588"/>
        <v>04:00-05:30</v>
      </c>
      <c r="D902" s="10" t="s">
        <v>62</v>
      </c>
      <c r="E902" s="10">
        <f t="shared" si="584"/>
        <v>198</v>
      </c>
      <c r="F902" s="10">
        <f t="shared" ca="1" si="596"/>
        <v>501</v>
      </c>
      <c r="G902" s="10">
        <f t="shared" ca="1" si="597"/>
        <v>0</v>
      </c>
      <c r="H902" s="10">
        <f t="shared" ca="1" si="589"/>
        <v>0</v>
      </c>
      <c r="I902" s="10">
        <f t="shared" ca="1" si="590"/>
        <v>0</v>
      </c>
      <c r="J902" s="10" t="str">
        <f t="shared" ca="1" si="591"/>
        <v>Wednesday04:00-05:300</v>
      </c>
      <c r="K902" s="10" t="str">
        <f t="shared" ca="1" si="592"/>
        <v>Wednesday04:00-05:300</v>
      </c>
      <c r="L902" s="14">
        <f t="shared" ca="1" si="593"/>
        <v>26</v>
      </c>
      <c r="M902" s="19" t="str">
        <f t="shared" ca="1" si="594"/>
        <v/>
      </c>
      <c r="N902" s="19"/>
      <c r="O902" s="19" t="str">
        <f t="shared" ca="1" si="595"/>
        <v>0
501 --- 0</v>
      </c>
    </row>
    <row r="903" spans="1:15" x14ac:dyDescent="0.2">
      <c r="A903" s="10">
        <v>893</v>
      </c>
      <c r="B903" s="10" t="s">
        <v>15</v>
      </c>
      <c r="C903" s="10" t="str">
        <f t="shared" si="588"/>
        <v>04:00-05:30</v>
      </c>
      <c r="D903" s="10" t="s">
        <v>62</v>
      </c>
      <c r="E903" s="10">
        <f t="shared" si="584"/>
        <v>199</v>
      </c>
      <c r="F903" s="10">
        <f t="shared" ca="1" si="596"/>
        <v>701</v>
      </c>
      <c r="G903" s="10">
        <f t="shared" ca="1" si="597"/>
        <v>0</v>
      </c>
      <c r="H903" s="10">
        <f t="shared" ca="1" si="589"/>
        <v>0</v>
      </c>
      <c r="I903" s="10">
        <f t="shared" ca="1" si="590"/>
        <v>0</v>
      </c>
      <c r="J903" s="10" t="str">
        <f t="shared" ca="1" si="591"/>
        <v>Wednesday04:00-05:300</v>
      </c>
      <c r="K903" s="10" t="str">
        <f t="shared" ca="1" si="592"/>
        <v>Wednesday04:00-05:300</v>
      </c>
      <c r="L903" s="14">
        <f t="shared" ca="1" si="593"/>
        <v>26</v>
      </c>
      <c r="M903" s="19" t="str">
        <f t="shared" ca="1" si="594"/>
        <v/>
      </c>
      <c r="N903" s="19"/>
      <c r="O903" s="19" t="str">
        <f t="shared" ca="1" si="595"/>
        <v>0
701 --- 0</v>
      </c>
    </row>
    <row r="904" spans="1:15" x14ac:dyDescent="0.2">
      <c r="A904" s="10">
        <v>894</v>
      </c>
      <c r="B904" s="10" t="s">
        <v>15</v>
      </c>
      <c r="C904" s="10" t="str">
        <f t="shared" si="588"/>
        <v>04:00-05:30</v>
      </c>
      <c r="D904" s="10" t="s">
        <v>62</v>
      </c>
      <c r="E904" s="10">
        <f t="shared" si="584"/>
        <v>200</v>
      </c>
      <c r="F904" s="10" t="str">
        <f t="shared" ca="1" si="596"/>
        <v>L-draw</v>
      </c>
      <c r="G904" s="10">
        <f t="shared" ca="1" si="597"/>
        <v>0</v>
      </c>
      <c r="H904" s="10">
        <f t="shared" ca="1" si="589"/>
        <v>0</v>
      </c>
      <c r="I904" s="10">
        <f t="shared" ca="1" si="590"/>
        <v>0</v>
      </c>
      <c r="J904" s="10" t="str">
        <f t="shared" ca="1" si="591"/>
        <v>Wednesday04:00-05:300</v>
      </c>
      <c r="K904" s="10" t="str">
        <f t="shared" ca="1" si="592"/>
        <v>Wednesday04:00-05:300</v>
      </c>
      <c r="L904" s="14">
        <f t="shared" ca="1" si="593"/>
        <v>26</v>
      </c>
      <c r="M904" s="19" t="str">
        <f t="shared" ca="1" si="594"/>
        <v/>
      </c>
      <c r="N904" s="19"/>
      <c r="O904" s="19" t="str">
        <f t="shared" ca="1" si="595"/>
        <v>0
L-draw --- 0</v>
      </c>
    </row>
    <row r="905" spans="1:15" x14ac:dyDescent="0.2">
      <c r="A905" s="10">
        <v>895</v>
      </c>
      <c r="B905" s="10" t="s">
        <v>16</v>
      </c>
      <c r="C905" s="10" t="str">
        <f t="shared" ref="C905:C916" si="598">LOOKUP(D905,$L$1:$L$6,$K$1:$K$6)</f>
        <v>08:30-10:00</v>
      </c>
      <c r="D905" s="10" t="s">
        <v>57</v>
      </c>
      <c r="E905" s="10">
        <v>212</v>
      </c>
      <c r="F905" s="10">
        <f ca="1">INDIRECT(CONCATENATE("Sheet1!",CHAR(CODE(D905)),E905),1)</f>
        <v>0</v>
      </c>
      <c r="G905" s="10">
        <f ca="1">INDIRECT(CONCATENATE("Sheet1!",CHAR(CODE(D905)+1),E905),1)</f>
        <v>0</v>
      </c>
      <c r="H905" s="10">
        <f t="shared" ref="H905:H917" ca="1" si="599">INDIRECT(CONCATENATE("Sheet1!",CHAR(CODE(D905)+2),E905),1)</f>
        <v>0</v>
      </c>
      <c r="I905" s="10">
        <f t="shared" ref="I905:I916" ca="1" si="600">IFERROR(MID(G905,SEARCH("(",G905,1),12),G905)</f>
        <v>0</v>
      </c>
      <c r="J905" s="10" t="str">
        <f t="shared" ref="J905:J916" ca="1" si="601">CONCATENATE(B905,C905,H905)</f>
        <v>Thursday08:30-10:000</v>
      </c>
      <c r="K905" s="10" t="str">
        <f t="shared" ref="K905:K916" ca="1" si="602">CONCATENATE(B905,C905,I905)</f>
        <v>Thursday08:30-10:000</v>
      </c>
      <c r="L905" s="14">
        <f t="shared" ref="L905:L916" ca="1" si="603">COUNTIFS($J$11:$J$1051,J905)</f>
        <v>27</v>
      </c>
      <c r="M905" s="19" t="str">
        <f t="shared" ref="M905:M916" ca="1" si="604">IFERROR(MID(I905,2,4),I905)</f>
        <v/>
      </c>
      <c r="N905" s="19"/>
      <c r="O905" s="19" t="str">
        <f t="shared" ref="O905:O916" ca="1" si="605">CONCATENATE(G905,CHAR(10),F905," --- ",H905)</f>
        <v>0
0 --- 0</v>
      </c>
    </row>
    <row r="906" spans="1:15" x14ac:dyDescent="0.2">
      <c r="A906" s="10">
        <v>896</v>
      </c>
      <c r="B906" s="10" t="s">
        <v>16</v>
      </c>
      <c r="C906" s="10" t="str">
        <f t="shared" si="598"/>
        <v>08:30-10:00</v>
      </c>
      <c r="D906" s="10" t="s">
        <v>57</v>
      </c>
      <c r="E906" s="10">
        <f>E905+1</f>
        <v>213</v>
      </c>
      <c r="F906" s="10">
        <f t="shared" ref="F906:F916" ca="1" si="606">INDIRECT(CONCATENATE("Sheet1!",CHAR(CODE(D906)),E906),1)</f>
        <v>0</v>
      </c>
      <c r="G906" s="10">
        <f t="shared" ref="G906:G916" ca="1" si="607">INDIRECT(CONCATENATE("Sheet1!",CHAR(CODE(D906)+1),E906),1)</f>
        <v>0</v>
      </c>
      <c r="H906" s="10">
        <f t="shared" ca="1" si="599"/>
        <v>0</v>
      </c>
      <c r="I906" s="10">
        <f t="shared" ca="1" si="600"/>
        <v>0</v>
      </c>
      <c r="J906" s="10" t="str">
        <f t="shared" ca="1" si="601"/>
        <v>Thursday08:30-10:000</v>
      </c>
      <c r="K906" s="10" t="str">
        <f t="shared" ca="1" si="602"/>
        <v>Thursday08:30-10:000</v>
      </c>
      <c r="L906" s="14">
        <f t="shared" ca="1" si="603"/>
        <v>27</v>
      </c>
      <c r="M906" s="19" t="str">
        <f t="shared" ca="1" si="604"/>
        <v/>
      </c>
      <c r="N906" s="19"/>
      <c r="O906" s="19" t="str">
        <f t="shared" ca="1" si="605"/>
        <v>0
0 --- 0</v>
      </c>
    </row>
    <row r="907" spans="1:15" x14ac:dyDescent="0.2">
      <c r="A907" s="10">
        <v>897</v>
      </c>
      <c r="B907" s="10" t="s">
        <v>16</v>
      </c>
      <c r="C907" s="10" t="str">
        <f t="shared" si="598"/>
        <v>08:30-10:00</v>
      </c>
      <c r="D907" s="10" t="s">
        <v>57</v>
      </c>
      <c r="E907" s="10">
        <f t="shared" ref="E907:E931" si="608">E906+1</f>
        <v>214</v>
      </c>
      <c r="F907" s="10">
        <f t="shared" ca="1" si="606"/>
        <v>0</v>
      </c>
      <c r="G907" s="10">
        <f t="shared" ca="1" si="607"/>
        <v>0</v>
      </c>
      <c r="H907" s="10">
        <f t="shared" ca="1" si="599"/>
        <v>0</v>
      </c>
      <c r="I907" s="10">
        <f t="shared" ca="1" si="600"/>
        <v>0</v>
      </c>
      <c r="J907" s="10" t="str">
        <f t="shared" ca="1" si="601"/>
        <v>Thursday08:30-10:000</v>
      </c>
      <c r="K907" s="10" t="str">
        <f t="shared" ca="1" si="602"/>
        <v>Thursday08:30-10:000</v>
      </c>
      <c r="L907" s="14">
        <f t="shared" ca="1" si="603"/>
        <v>27</v>
      </c>
      <c r="M907" s="19" t="str">
        <f t="shared" ca="1" si="604"/>
        <v/>
      </c>
      <c r="N907" s="19"/>
      <c r="O907" s="19" t="str">
        <f t="shared" ca="1" si="605"/>
        <v>0
0 --- 0</v>
      </c>
    </row>
    <row r="908" spans="1:15" x14ac:dyDescent="0.2">
      <c r="A908" s="10">
        <v>898</v>
      </c>
      <c r="B908" s="10" t="s">
        <v>16</v>
      </c>
      <c r="C908" s="10" t="str">
        <f t="shared" si="598"/>
        <v>08:30-10:00</v>
      </c>
      <c r="D908" s="10" t="s">
        <v>57</v>
      </c>
      <c r="E908" s="10">
        <f t="shared" si="608"/>
        <v>215</v>
      </c>
      <c r="F908" s="10">
        <f t="shared" ca="1" si="606"/>
        <v>0</v>
      </c>
      <c r="G908" s="10">
        <f t="shared" ca="1" si="607"/>
        <v>0</v>
      </c>
      <c r="H908" s="10">
        <f t="shared" ca="1" si="599"/>
        <v>0</v>
      </c>
      <c r="I908" s="10">
        <f t="shared" ca="1" si="600"/>
        <v>0</v>
      </c>
      <c r="J908" s="10" t="str">
        <f t="shared" ca="1" si="601"/>
        <v>Thursday08:30-10:000</v>
      </c>
      <c r="K908" s="10" t="str">
        <f t="shared" ca="1" si="602"/>
        <v>Thursday08:30-10:000</v>
      </c>
      <c r="L908" s="14">
        <f t="shared" ca="1" si="603"/>
        <v>27</v>
      </c>
      <c r="M908" s="19" t="str">
        <f t="shared" ca="1" si="604"/>
        <v/>
      </c>
      <c r="N908" s="19"/>
      <c r="O908" s="19" t="str">
        <f t="shared" ca="1" si="605"/>
        <v>0
0 --- 0</v>
      </c>
    </row>
    <row r="909" spans="1:15" x14ac:dyDescent="0.2">
      <c r="A909" s="10">
        <v>899</v>
      </c>
      <c r="B909" s="10" t="s">
        <v>16</v>
      </c>
      <c r="C909" s="10" t="str">
        <f t="shared" si="598"/>
        <v>08:30-10:00</v>
      </c>
      <c r="D909" s="10" t="s">
        <v>57</v>
      </c>
      <c r="E909" s="10">
        <f t="shared" si="608"/>
        <v>216</v>
      </c>
      <c r="F909" s="10">
        <f t="shared" ca="1" si="606"/>
        <v>0</v>
      </c>
      <c r="G909" s="10">
        <f t="shared" ca="1" si="607"/>
        <v>0</v>
      </c>
      <c r="H909" s="10">
        <f t="shared" ca="1" si="599"/>
        <v>0</v>
      </c>
      <c r="I909" s="10">
        <f t="shared" ca="1" si="600"/>
        <v>0</v>
      </c>
      <c r="J909" s="10" t="str">
        <f t="shared" ca="1" si="601"/>
        <v>Thursday08:30-10:000</v>
      </c>
      <c r="K909" s="10" t="str">
        <f t="shared" ca="1" si="602"/>
        <v>Thursday08:30-10:000</v>
      </c>
      <c r="L909" s="14">
        <f t="shared" ca="1" si="603"/>
        <v>27</v>
      </c>
      <c r="M909" s="19" t="str">
        <f t="shared" ca="1" si="604"/>
        <v/>
      </c>
      <c r="N909" s="19"/>
      <c r="O909" s="19" t="str">
        <f t="shared" ca="1" si="605"/>
        <v>0
0 --- 0</v>
      </c>
    </row>
    <row r="910" spans="1:15" x14ac:dyDescent="0.2">
      <c r="A910" s="10">
        <v>900</v>
      </c>
      <c r="B910" s="10" t="s">
        <v>16</v>
      </c>
      <c r="C910" s="10" t="str">
        <f t="shared" si="598"/>
        <v>08:30-10:00</v>
      </c>
      <c r="D910" s="10" t="s">
        <v>57</v>
      </c>
      <c r="E910" s="10">
        <f t="shared" si="608"/>
        <v>217</v>
      </c>
      <c r="F910" s="10">
        <f t="shared" ca="1" si="606"/>
        <v>0</v>
      </c>
      <c r="G910" s="10">
        <f t="shared" ca="1" si="607"/>
        <v>0</v>
      </c>
      <c r="H910" s="10">
        <f t="shared" ca="1" si="599"/>
        <v>0</v>
      </c>
      <c r="I910" s="10">
        <f t="shared" ca="1" si="600"/>
        <v>0</v>
      </c>
      <c r="J910" s="10" t="str">
        <f t="shared" ca="1" si="601"/>
        <v>Thursday08:30-10:000</v>
      </c>
      <c r="K910" s="10" t="str">
        <f t="shared" ca="1" si="602"/>
        <v>Thursday08:30-10:000</v>
      </c>
      <c r="L910" s="14">
        <f t="shared" ca="1" si="603"/>
        <v>27</v>
      </c>
      <c r="M910" s="19" t="str">
        <f t="shared" ca="1" si="604"/>
        <v/>
      </c>
      <c r="N910" s="19"/>
      <c r="O910" s="19" t="str">
        <f t="shared" ca="1" si="605"/>
        <v>0
0 --- 0</v>
      </c>
    </row>
    <row r="911" spans="1:15" x14ac:dyDescent="0.2">
      <c r="A911" s="10">
        <v>901</v>
      </c>
      <c r="B911" s="10" t="s">
        <v>16</v>
      </c>
      <c r="C911" s="10" t="str">
        <f t="shared" si="598"/>
        <v>08:30-10:00</v>
      </c>
      <c r="D911" s="10" t="s">
        <v>57</v>
      </c>
      <c r="E911" s="10">
        <f t="shared" si="608"/>
        <v>218</v>
      </c>
      <c r="F911" s="10">
        <f t="shared" ca="1" si="606"/>
        <v>0</v>
      </c>
      <c r="G911" s="10">
        <f t="shared" ca="1" si="607"/>
        <v>0</v>
      </c>
      <c r="H911" s="10">
        <f t="shared" ca="1" si="599"/>
        <v>0</v>
      </c>
      <c r="I911" s="10">
        <f t="shared" ca="1" si="600"/>
        <v>0</v>
      </c>
      <c r="J911" s="10" t="str">
        <f t="shared" ca="1" si="601"/>
        <v>Thursday08:30-10:000</v>
      </c>
      <c r="K911" s="10" t="str">
        <f t="shared" ca="1" si="602"/>
        <v>Thursday08:30-10:000</v>
      </c>
      <c r="L911" s="14">
        <f t="shared" ca="1" si="603"/>
        <v>27</v>
      </c>
      <c r="M911" s="19" t="str">
        <f t="shared" ca="1" si="604"/>
        <v/>
      </c>
      <c r="N911" s="19"/>
      <c r="O911" s="19" t="str">
        <f t="shared" ca="1" si="605"/>
        <v>0
0 --- 0</v>
      </c>
    </row>
    <row r="912" spans="1:15" x14ac:dyDescent="0.2">
      <c r="A912" s="10">
        <v>902</v>
      </c>
      <c r="B912" s="10" t="s">
        <v>16</v>
      </c>
      <c r="C912" s="10" t="str">
        <f t="shared" si="598"/>
        <v>08:30-10:00</v>
      </c>
      <c r="D912" s="10" t="s">
        <v>57</v>
      </c>
      <c r="E912" s="10">
        <f t="shared" si="608"/>
        <v>219</v>
      </c>
      <c r="F912" s="10">
        <f t="shared" ca="1" si="606"/>
        <v>0</v>
      </c>
      <c r="G912" s="10">
        <f t="shared" ca="1" si="607"/>
        <v>0</v>
      </c>
      <c r="H912" s="10">
        <f t="shared" ca="1" si="599"/>
        <v>0</v>
      </c>
      <c r="I912" s="10">
        <f t="shared" ca="1" si="600"/>
        <v>0</v>
      </c>
      <c r="J912" s="10" t="str">
        <f t="shared" ca="1" si="601"/>
        <v>Thursday08:30-10:000</v>
      </c>
      <c r="K912" s="10" t="str">
        <f t="shared" ca="1" si="602"/>
        <v>Thursday08:30-10:000</v>
      </c>
      <c r="L912" s="14">
        <f t="shared" ca="1" si="603"/>
        <v>27</v>
      </c>
      <c r="M912" s="19" t="str">
        <f t="shared" ca="1" si="604"/>
        <v/>
      </c>
      <c r="N912" s="19"/>
      <c r="O912" s="19" t="str">
        <f t="shared" ca="1" si="605"/>
        <v>0
0 --- 0</v>
      </c>
    </row>
    <row r="913" spans="1:15" x14ac:dyDescent="0.2">
      <c r="A913" s="10">
        <v>903</v>
      </c>
      <c r="B913" s="10" t="s">
        <v>16</v>
      </c>
      <c r="C913" s="10" t="str">
        <f t="shared" si="598"/>
        <v>08:30-10:00</v>
      </c>
      <c r="D913" s="10" t="s">
        <v>57</v>
      </c>
      <c r="E913" s="10">
        <f t="shared" si="608"/>
        <v>220</v>
      </c>
      <c r="F913" s="10">
        <f t="shared" ca="1" si="606"/>
        <v>0</v>
      </c>
      <c r="G913" s="10">
        <f t="shared" ca="1" si="607"/>
        <v>0</v>
      </c>
      <c r="H913" s="10">
        <f t="shared" ca="1" si="599"/>
        <v>0</v>
      </c>
      <c r="I913" s="10">
        <f t="shared" ca="1" si="600"/>
        <v>0</v>
      </c>
      <c r="J913" s="10" t="str">
        <f t="shared" ca="1" si="601"/>
        <v>Thursday08:30-10:000</v>
      </c>
      <c r="K913" s="10" t="str">
        <f t="shared" ca="1" si="602"/>
        <v>Thursday08:30-10:000</v>
      </c>
      <c r="L913" s="14">
        <f t="shared" ca="1" si="603"/>
        <v>27</v>
      </c>
      <c r="M913" s="19" t="str">
        <f t="shared" ca="1" si="604"/>
        <v/>
      </c>
      <c r="N913" s="19"/>
      <c r="O913" s="19" t="str">
        <f t="shared" ca="1" si="605"/>
        <v>0
0 --- 0</v>
      </c>
    </row>
    <row r="914" spans="1:15" x14ac:dyDescent="0.2">
      <c r="A914" s="10">
        <v>904</v>
      </c>
      <c r="B914" s="10" t="s">
        <v>16</v>
      </c>
      <c r="C914" s="10" t="str">
        <f t="shared" si="598"/>
        <v>08:30-10:00</v>
      </c>
      <c r="D914" s="10" t="s">
        <v>57</v>
      </c>
      <c r="E914" s="10">
        <f t="shared" si="608"/>
        <v>221</v>
      </c>
      <c r="F914" s="10">
        <f t="shared" ca="1" si="606"/>
        <v>0</v>
      </c>
      <c r="G914" s="10">
        <f t="shared" ca="1" si="607"/>
        <v>0</v>
      </c>
      <c r="H914" s="10">
        <f t="shared" ca="1" si="599"/>
        <v>0</v>
      </c>
      <c r="I914" s="10">
        <f t="shared" ca="1" si="600"/>
        <v>0</v>
      </c>
      <c r="J914" s="10" t="str">
        <f t="shared" ca="1" si="601"/>
        <v>Thursday08:30-10:000</v>
      </c>
      <c r="K914" s="10" t="str">
        <f t="shared" ca="1" si="602"/>
        <v>Thursday08:30-10:000</v>
      </c>
      <c r="L914" s="14">
        <f t="shared" ca="1" si="603"/>
        <v>27</v>
      </c>
      <c r="M914" s="19" t="str">
        <f t="shared" ca="1" si="604"/>
        <v/>
      </c>
      <c r="N914" s="19"/>
      <c r="O914" s="19" t="str">
        <f t="shared" ca="1" si="605"/>
        <v>0
0 --- 0</v>
      </c>
    </row>
    <row r="915" spans="1:15" x14ac:dyDescent="0.2">
      <c r="A915" s="10">
        <v>905</v>
      </c>
      <c r="B915" s="10" t="s">
        <v>16</v>
      </c>
      <c r="C915" s="10" t="str">
        <f t="shared" si="598"/>
        <v>08:30-10:00</v>
      </c>
      <c r="D915" s="10" t="s">
        <v>57</v>
      </c>
      <c r="E915" s="10">
        <f t="shared" si="608"/>
        <v>222</v>
      </c>
      <c r="F915" s="10">
        <f t="shared" ca="1" si="606"/>
        <v>0</v>
      </c>
      <c r="G915" s="10">
        <f t="shared" ca="1" si="607"/>
        <v>0</v>
      </c>
      <c r="H915" s="10">
        <f t="shared" ca="1" si="599"/>
        <v>0</v>
      </c>
      <c r="I915" s="10">
        <f t="shared" ca="1" si="600"/>
        <v>0</v>
      </c>
      <c r="J915" s="10" t="str">
        <f t="shared" ca="1" si="601"/>
        <v>Thursday08:30-10:000</v>
      </c>
      <c r="K915" s="10" t="str">
        <f t="shared" ca="1" si="602"/>
        <v>Thursday08:30-10:000</v>
      </c>
      <c r="L915" s="14">
        <f t="shared" ca="1" si="603"/>
        <v>27</v>
      </c>
      <c r="M915" s="19" t="str">
        <f t="shared" ca="1" si="604"/>
        <v/>
      </c>
      <c r="N915" s="19"/>
      <c r="O915" s="19" t="str">
        <f t="shared" ca="1" si="605"/>
        <v>0
0 --- 0</v>
      </c>
    </row>
    <row r="916" spans="1:15" x14ac:dyDescent="0.2">
      <c r="A916" s="10">
        <v>906</v>
      </c>
      <c r="B916" s="10" t="s">
        <v>16</v>
      </c>
      <c r="C916" s="10" t="str">
        <f t="shared" si="598"/>
        <v>08:30-10:00</v>
      </c>
      <c r="D916" s="10" t="s">
        <v>57</v>
      </c>
      <c r="E916" s="10">
        <f t="shared" si="608"/>
        <v>223</v>
      </c>
      <c r="F916" s="10">
        <f t="shared" ca="1" si="606"/>
        <v>0</v>
      </c>
      <c r="G916" s="10">
        <f t="shared" ca="1" si="607"/>
        <v>0</v>
      </c>
      <c r="H916" s="10">
        <f t="shared" ca="1" si="599"/>
        <v>0</v>
      </c>
      <c r="I916" s="10">
        <f t="shared" ca="1" si="600"/>
        <v>0</v>
      </c>
      <c r="J916" s="10" t="str">
        <f t="shared" ca="1" si="601"/>
        <v>Thursday08:30-10:000</v>
      </c>
      <c r="K916" s="10" t="str">
        <f t="shared" ca="1" si="602"/>
        <v>Thursday08:30-10:000</v>
      </c>
      <c r="L916" s="14">
        <f t="shared" ca="1" si="603"/>
        <v>27</v>
      </c>
      <c r="M916" s="19" t="str">
        <f t="shared" ca="1" si="604"/>
        <v/>
      </c>
      <c r="N916" s="19"/>
      <c r="O916" s="19" t="str">
        <f t="shared" ca="1" si="605"/>
        <v>0
0 --- 0</v>
      </c>
    </row>
    <row r="917" spans="1:15" x14ac:dyDescent="0.2">
      <c r="A917" s="10">
        <v>907</v>
      </c>
      <c r="B917" s="10" t="s">
        <v>16</v>
      </c>
      <c r="C917" s="10" t="str">
        <f t="shared" ref="C917:C931" si="609">LOOKUP(D917,$L$1:$L$6,$K$1:$K$6)</f>
        <v>08:30-10:00</v>
      </c>
      <c r="D917" s="10" t="s">
        <v>57</v>
      </c>
      <c r="E917" s="10">
        <f t="shared" si="608"/>
        <v>224</v>
      </c>
      <c r="F917" s="10">
        <f t="shared" ref="F917:F931" ca="1" si="610">INDIRECT(CONCATENATE("Sheet1!",CHAR(CODE(D917)),E917),1)</f>
        <v>0</v>
      </c>
      <c r="G917" s="10">
        <f t="shared" ref="G917:G931" ca="1" si="611">INDIRECT(CONCATENATE("Sheet1!",CHAR(CODE(D917)+1),E917),1)</f>
        <v>0</v>
      </c>
      <c r="H917" s="10">
        <f t="shared" ca="1" si="599"/>
        <v>0</v>
      </c>
      <c r="I917" s="10">
        <f t="shared" ref="I917:I931" ca="1" si="612">IFERROR(MID(G917,SEARCH("(",G917,1),12),G917)</f>
        <v>0</v>
      </c>
      <c r="J917" s="10" t="str">
        <f t="shared" ref="J917:J931" ca="1" si="613">CONCATENATE(B917,C917,H917)</f>
        <v>Thursday08:30-10:000</v>
      </c>
      <c r="K917" s="10" t="str">
        <f t="shared" ref="K917:K931" ca="1" si="614">CONCATENATE(B917,C917,I917)</f>
        <v>Thursday08:30-10:000</v>
      </c>
      <c r="L917" s="14">
        <f t="shared" ref="L917:L931" ca="1" si="615">COUNTIFS($J$11:$J$1051,J917)</f>
        <v>27</v>
      </c>
      <c r="M917" s="19" t="str">
        <f t="shared" ref="M917:M931" ca="1" si="616">IFERROR(MID(I917,2,4),I917)</f>
        <v/>
      </c>
      <c r="N917" s="19"/>
      <c r="O917" s="19" t="str">
        <f t="shared" ref="O917:O931" ca="1" si="617">CONCATENATE(G917,CHAR(10),F917," --- ",H917)</f>
        <v>0
0 --- 0</v>
      </c>
    </row>
    <row r="918" spans="1:15" x14ac:dyDescent="0.2">
      <c r="A918" s="10">
        <v>908</v>
      </c>
      <c r="B918" s="10" t="s">
        <v>16</v>
      </c>
      <c r="C918" s="10" t="str">
        <f t="shared" si="609"/>
        <v>08:30-10:00</v>
      </c>
      <c r="D918" s="10" t="s">
        <v>57</v>
      </c>
      <c r="E918" s="10">
        <f t="shared" si="608"/>
        <v>225</v>
      </c>
      <c r="F918" s="10">
        <f t="shared" ca="1" si="610"/>
        <v>0</v>
      </c>
      <c r="G918" s="10">
        <f t="shared" ca="1" si="611"/>
        <v>0</v>
      </c>
      <c r="H918" s="10">
        <f t="shared" ref="H918:H924" ca="1" si="618">INDIRECT(CONCATENATE("Sheet1!",CHAR(CODE(D918)+5),E918),1)</f>
        <v>0</v>
      </c>
      <c r="I918" s="10">
        <f t="shared" ca="1" si="612"/>
        <v>0</v>
      </c>
      <c r="J918" s="10" t="str">
        <f t="shared" ca="1" si="613"/>
        <v>Thursday08:30-10:000</v>
      </c>
      <c r="K918" s="10" t="str">
        <f t="shared" ca="1" si="614"/>
        <v>Thursday08:30-10:000</v>
      </c>
      <c r="L918" s="14">
        <f t="shared" ca="1" si="615"/>
        <v>27</v>
      </c>
      <c r="M918" s="19" t="str">
        <f t="shared" ca="1" si="616"/>
        <v/>
      </c>
      <c r="N918" s="19"/>
      <c r="O918" s="19" t="str">
        <f t="shared" ca="1" si="617"/>
        <v>0
0 --- 0</v>
      </c>
    </row>
    <row r="919" spans="1:15" x14ac:dyDescent="0.2">
      <c r="A919" s="10">
        <v>909</v>
      </c>
      <c r="B919" s="10" t="s">
        <v>16</v>
      </c>
      <c r="C919" s="10" t="str">
        <f t="shared" si="609"/>
        <v>08:30-10:00</v>
      </c>
      <c r="D919" s="10" t="s">
        <v>57</v>
      </c>
      <c r="E919" s="10">
        <f t="shared" si="608"/>
        <v>226</v>
      </c>
      <c r="F919" s="10">
        <f t="shared" ca="1" si="610"/>
        <v>0</v>
      </c>
      <c r="G919" s="10">
        <f t="shared" ca="1" si="611"/>
        <v>0</v>
      </c>
      <c r="H919" s="10">
        <f t="shared" ca="1" si="618"/>
        <v>0</v>
      </c>
      <c r="I919" s="10">
        <f t="shared" ca="1" si="612"/>
        <v>0</v>
      </c>
      <c r="J919" s="10" t="str">
        <f t="shared" ca="1" si="613"/>
        <v>Thursday08:30-10:000</v>
      </c>
      <c r="K919" s="10" t="str">
        <f t="shared" ca="1" si="614"/>
        <v>Thursday08:30-10:000</v>
      </c>
      <c r="L919" s="14">
        <f t="shared" ca="1" si="615"/>
        <v>27</v>
      </c>
      <c r="M919" s="19" t="str">
        <f t="shared" ca="1" si="616"/>
        <v/>
      </c>
      <c r="N919" s="19"/>
      <c r="O919" s="19" t="str">
        <f t="shared" ca="1" si="617"/>
        <v>0
0 --- 0</v>
      </c>
    </row>
    <row r="920" spans="1:15" x14ac:dyDescent="0.2">
      <c r="A920" s="10">
        <v>910</v>
      </c>
      <c r="B920" s="10" t="s">
        <v>16</v>
      </c>
      <c r="C920" s="10" t="str">
        <f t="shared" si="609"/>
        <v>08:30-10:00</v>
      </c>
      <c r="D920" s="10" t="s">
        <v>57</v>
      </c>
      <c r="E920" s="10">
        <f t="shared" si="608"/>
        <v>227</v>
      </c>
      <c r="F920" s="10">
        <f t="shared" ca="1" si="610"/>
        <v>0</v>
      </c>
      <c r="G920" s="10">
        <f t="shared" ca="1" si="611"/>
        <v>0</v>
      </c>
      <c r="H920" s="10">
        <f t="shared" ca="1" si="618"/>
        <v>0</v>
      </c>
      <c r="I920" s="10">
        <f t="shared" ca="1" si="612"/>
        <v>0</v>
      </c>
      <c r="J920" s="10" t="str">
        <f t="shared" ca="1" si="613"/>
        <v>Thursday08:30-10:000</v>
      </c>
      <c r="K920" s="10" t="str">
        <f t="shared" ca="1" si="614"/>
        <v>Thursday08:30-10:000</v>
      </c>
      <c r="L920" s="14">
        <f t="shared" ca="1" si="615"/>
        <v>27</v>
      </c>
      <c r="M920" s="19" t="str">
        <f t="shared" ca="1" si="616"/>
        <v/>
      </c>
      <c r="N920" s="19"/>
      <c r="O920" s="19" t="str">
        <f t="shared" ca="1" si="617"/>
        <v>0
0 --- 0</v>
      </c>
    </row>
    <row r="921" spans="1:15" x14ac:dyDescent="0.2">
      <c r="A921" s="10">
        <v>911</v>
      </c>
      <c r="B921" s="10" t="s">
        <v>16</v>
      </c>
      <c r="C921" s="10" t="str">
        <f t="shared" si="609"/>
        <v>08:30-10:00</v>
      </c>
      <c r="D921" s="10" t="s">
        <v>57</v>
      </c>
      <c r="E921" s="10">
        <f t="shared" si="608"/>
        <v>228</v>
      </c>
      <c r="F921" s="10">
        <f t="shared" ca="1" si="610"/>
        <v>0</v>
      </c>
      <c r="G921" s="10">
        <f t="shared" ca="1" si="611"/>
        <v>0</v>
      </c>
      <c r="H921" s="10">
        <f t="shared" ca="1" si="618"/>
        <v>0</v>
      </c>
      <c r="I921" s="10">
        <f t="shared" ca="1" si="612"/>
        <v>0</v>
      </c>
      <c r="J921" s="10" t="str">
        <f t="shared" ca="1" si="613"/>
        <v>Thursday08:30-10:000</v>
      </c>
      <c r="K921" s="10" t="str">
        <f t="shared" ca="1" si="614"/>
        <v>Thursday08:30-10:000</v>
      </c>
      <c r="L921" s="14">
        <f t="shared" ca="1" si="615"/>
        <v>27</v>
      </c>
      <c r="M921" s="19" t="str">
        <f t="shared" ca="1" si="616"/>
        <v/>
      </c>
      <c r="N921" s="19"/>
      <c r="O921" s="19" t="str">
        <f t="shared" ca="1" si="617"/>
        <v>0
0 --- 0</v>
      </c>
    </row>
    <row r="922" spans="1:15" x14ac:dyDescent="0.2">
      <c r="A922" s="10">
        <v>912</v>
      </c>
      <c r="B922" s="10" t="s">
        <v>16</v>
      </c>
      <c r="C922" s="10" t="str">
        <f t="shared" si="609"/>
        <v>08:30-10:00</v>
      </c>
      <c r="D922" s="10" t="s">
        <v>57</v>
      </c>
      <c r="E922" s="10">
        <f t="shared" si="608"/>
        <v>229</v>
      </c>
      <c r="F922" s="10">
        <f t="shared" ca="1" si="610"/>
        <v>0</v>
      </c>
      <c r="G922" s="10">
        <f t="shared" ca="1" si="611"/>
        <v>0</v>
      </c>
      <c r="H922" s="10">
        <f t="shared" ca="1" si="618"/>
        <v>0</v>
      </c>
      <c r="I922" s="10">
        <f t="shared" ca="1" si="612"/>
        <v>0</v>
      </c>
      <c r="J922" s="10" t="str">
        <f t="shared" ca="1" si="613"/>
        <v>Thursday08:30-10:000</v>
      </c>
      <c r="K922" s="10" t="str">
        <f t="shared" ca="1" si="614"/>
        <v>Thursday08:30-10:000</v>
      </c>
      <c r="L922" s="14">
        <f t="shared" ca="1" si="615"/>
        <v>27</v>
      </c>
      <c r="M922" s="19" t="str">
        <f t="shared" ca="1" si="616"/>
        <v/>
      </c>
      <c r="N922" s="19"/>
      <c r="O922" s="19" t="str">
        <f t="shared" ca="1" si="617"/>
        <v>0
0 --- 0</v>
      </c>
    </row>
    <row r="923" spans="1:15" x14ac:dyDescent="0.2">
      <c r="A923" s="10">
        <v>913</v>
      </c>
      <c r="B923" s="10" t="s">
        <v>16</v>
      </c>
      <c r="C923" s="10" t="str">
        <f t="shared" si="609"/>
        <v>08:30-10:00</v>
      </c>
      <c r="D923" s="10" t="s">
        <v>57</v>
      </c>
      <c r="E923" s="10">
        <f t="shared" si="608"/>
        <v>230</v>
      </c>
      <c r="F923" s="10">
        <f t="shared" ca="1" si="610"/>
        <v>0</v>
      </c>
      <c r="G923" s="10">
        <f t="shared" ca="1" si="611"/>
        <v>0</v>
      </c>
      <c r="H923" s="10">
        <f t="shared" ca="1" si="618"/>
        <v>0</v>
      </c>
      <c r="I923" s="10">
        <f t="shared" ca="1" si="612"/>
        <v>0</v>
      </c>
      <c r="J923" s="10" t="str">
        <f t="shared" ca="1" si="613"/>
        <v>Thursday08:30-10:000</v>
      </c>
      <c r="K923" s="10" t="str">
        <f t="shared" ca="1" si="614"/>
        <v>Thursday08:30-10:000</v>
      </c>
      <c r="L923" s="14">
        <f t="shared" ca="1" si="615"/>
        <v>27</v>
      </c>
      <c r="M923" s="19" t="str">
        <f t="shared" ca="1" si="616"/>
        <v/>
      </c>
      <c r="N923" s="19"/>
      <c r="O923" s="19" t="str">
        <f t="shared" ca="1" si="617"/>
        <v>0
0 --- 0</v>
      </c>
    </row>
    <row r="924" spans="1:15" x14ac:dyDescent="0.2">
      <c r="A924" s="10">
        <v>914</v>
      </c>
      <c r="B924" s="10" t="s">
        <v>16</v>
      </c>
      <c r="C924" s="10" t="str">
        <f t="shared" si="609"/>
        <v>08:30-10:00</v>
      </c>
      <c r="D924" s="10" t="s">
        <v>57</v>
      </c>
      <c r="E924" s="10">
        <f t="shared" si="608"/>
        <v>231</v>
      </c>
      <c r="F924" s="10">
        <f t="shared" ca="1" si="610"/>
        <v>0</v>
      </c>
      <c r="G924" s="10">
        <f t="shared" ca="1" si="611"/>
        <v>0</v>
      </c>
      <c r="H924" s="10">
        <f t="shared" ca="1" si="618"/>
        <v>0</v>
      </c>
      <c r="I924" s="10">
        <f t="shared" ca="1" si="612"/>
        <v>0</v>
      </c>
      <c r="J924" s="10" t="str">
        <f t="shared" ca="1" si="613"/>
        <v>Thursday08:30-10:000</v>
      </c>
      <c r="K924" s="10" t="str">
        <f t="shared" ca="1" si="614"/>
        <v>Thursday08:30-10:000</v>
      </c>
      <c r="L924" s="14">
        <f t="shared" ca="1" si="615"/>
        <v>27</v>
      </c>
      <c r="M924" s="19" t="str">
        <f t="shared" ca="1" si="616"/>
        <v/>
      </c>
      <c r="N924" s="19"/>
      <c r="O924" s="19" t="str">
        <f t="shared" ca="1" si="617"/>
        <v>0
0 --- 0</v>
      </c>
    </row>
    <row r="925" spans="1:15" x14ac:dyDescent="0.2">
      <c r="A925" s="10">
        <v>915</v>
      </c>
      <c r="B925" s="10" t="s">
        <v>16</v>
      </c>
      <c r="C925" s="10" t="str">
        <f t="shared" si="609"/>
        <v>08:30-10:00</v>
      </c>
      <c r="D925" s="10" t="s">
        <v>57</v>
      </c>
      <c r="E925" s="10">
        <f t="shared" si="608"/>
        <v>232</v>
      </c>
      <c r="F925" s="10">
        <f t="shared" ca="1" si="610"/>
        <v>0</v>
      </c>
      <c r="G925" s="10">
        <f t="shared" ca="1" si="611"/>
        <v>0</v>
      </c>
      <c r="H925" s="10">
        <f ca="1">INDIRECT(CONCATENATE("Sheet1!",CHAR(CODE(D925)+2),E925),1)</f>
        <v>0</v>
      </c>
      <c r="I925" s="10">
        <f t="shared" ca="1" si="612"/>
        <v>0</v>
      </c>
      <c r="J925" s="10" t="str">
        <f t="shared" ca="1" si="613"/>
        <v>Thursday08:30-10:000</v>
      </c>
      <c r="K925" s="10" t="str">
        <f t="shared" ca="1" si="614"/>
        <v>Thursday08:30-10:000</v>
      </c>
      <c r="L925" s="14">
        <f t="shared" ca="1" si="615"/>
        <v>27</v>
      </c>
      <c r="M925" s="19" t="str">
        <f t="shared" ca="1" si="616"/>
        <v/>
      </c>
      <c r="N925" s="19"/>
      <c r="O925" s="19" t="str">
        <f t="shared" ca="1" si="617"/>
        <v>0
0 --- 0</v>
      </c>
    </row>
    <row r="926" spans="1:15" x14ac:dyDescent="0.2">
      <c r="A926" s="10">
        <v>916</v>
      </c>
      <c r="B926" s="10" t="s">
        <v>16</v>
      </c>
      <c r="C926" s="10" t="str">
        <f t="shared" si="609"/>
        <v>08:30-10:00</v>
      </c>
      <c r="D926" s="10" t="s">
        <v>57</v>
      </c>
      <c r="E926" s="10">
        <f t="shared" si="608"/>
        <v>233</v>
      </c>
      <c r="F926" s="10">
        <f t="shared" ca="1" si="610"/>
        <v>0</v>
      </c>
      <c r="G926" s="10">
        <f t="shared" ca="1" si="611"/>
        <v>0</v>
      </c>
      <c r="H926" s="10">
        <f ca="1">INDIRECT(CONCATENATE("Sheet1!",CHAR(CODE(D926)+2),E926),1)</f>
        <v>0</v>
      </c>
      <c r="I926" s="10">
        <f t="shared" ca="1" si="612"/>
        <v>0</v>
      </c>
      <c r="J926" s="10" t="str">
        <f t="shared" ca="1" si="613"/>
        <v>Thursday08:30-10:000</v>
      </c>
      <c r="K926" s="10" t="str">
        <f t="shared" ca="1" si="614"/>
        <v>Thursday08:30-10:000</v>
      </c>
      <c r="L926" s="14">
        <f t="shared" ca="1" si="615"/>
        <v>27</v>
      </c>
      <c r="M926" s="19" t="str">
        <f t="shared" ca="1" si="616"/>
        <v/>
      </c>
      <c r="N926" s="19"/>
      <c r="O926" s="19" t="str">
        <f t="shared" ca="1" si="617"/>
        <v>0
0 --- 0</v>
      </c>
    </row>
    <row r="927" spans="1:15" x14ac:dyDescent="0.2">
      <c r="A927" s="10">
        <v>917</v>
      </c>
      <c r="B927" s="10" t="s">
        <v>16</v>
      </c>
      <c r="C927" s="10" t="str">
        <f t="shared" si="609"/>
        <v>08:30-10:00</v>
      </c>
      <c r="D927" s="10" t="s">
        <v>57</v>
      </c>
      <c r="E927" s="10">
        <f t="shared" si="608"/>
        <v>234</v>
      </c>
      <c r="F927" s="10">
        <f t="shared" ca="1" si="610"/>
        <v>0</v>
      </c>
      <c r="G927" s="10">
        <f t="shared" ca="1" si="611"/>
        <v>0</v>
      </c>
      <c r="H927" s="10">
        <f ca="1">INDIRECT(CONCATENATE("Sheet1!",CHAR(CODE(D927)+5),E927),1)</f>
        <v>0</v>
      </c>
      <c r="I927" s="10">
        <f t="shared" ca="1" si="612"/>
        <v>0</v>
      </c>
      <c r="J927" s="10" t="str">
        <f t="shared" ca="1" si="613"/>
        <v>Thursday08:30-10:000</v>
      </c>
      <c r="K927" s="10" t="str">
        <f t="shared" ca="1" si="614"/>
        <v>Thursday08:30-10:000</v>
      </c>
      <c r="L927" s="14">
        <f t="shared" ca="1" si="615"/>
        <v>27</v>
      </c>
      <c r="M927" s="19" t="str">
        <f t="shared" ca="1" si="616"/>
        <v/>
      </c>
      <c r="N927" s="19"/>
      <c r="O927" s="19" t="str">
        <f t="shared" ca="1" si="617"/>
        <v>0
0 --- 0</v>
      </c>
    </row>
    <row r="928" spans="1:15" x14ac:dyDescent="0.2">
      <c r="A928" s="10">
        <v>918</v>
      </c>
      <c r="B928" s="10" t="s">
        <v>16</v>
      </c>
      <c r="C928" s="10" t="str">
        <f t="shared" si="609"/>
        <v>08:30-10:00</v>
      </c>
      <c r="D928" s="10" t="s">
        <v>57</v>
      </c>
      <c r="E928" s="10">
        <f t="shared" si="608"/>
        <v>235</v>
      </c>
      <c r="F928" s="10">
        <f t="shared" ca="1" si="610"/>
        <v>0</v>
      </c>
      <c r="G928" s="10">
        <f t="shared" ca="1" si="611"/>
        <v>0</v>
      </c>
      <c r="H928" s="10">
        <f ca="1">INDIRECT(CONCATENATE("Sheet1!",CHAR(CODE(D928)+5),E928),1)</f>
        <v>0</v>
      </c>
      <c r="I928" s="10">
        <f t="shared" ca="1" si="612"/>
        <v>0</v>
      </c>
      <c r="J928" s="10" t="str">
        <f t="shared" ca="1" si="613"/>
        <v>Thursday08:30-10:000</v>
      </c>
      <c r="K928" s="10" t="str">
        <f t="shared" ca="1" si="614"/>
        <v>Thursday08:30-10:000</v>
      </c>
      <c r="L928" s="14">
        <f t="shared" ca="1" si="615"/>
        <v>27</v>
      </c>
      <c r="M928" s="19" t="str">
        <f t="shared" ca="1" si="616"/>
        <v/>
      </c>
      <c r="N928" s="19"/>
      <c r="O928" s="19" t="str">
        <f t="shared" ca="1" si="617"/>
        <v>0
0 --- 0</v>
      </c>
    </row>
    <row r="929" spans="1:15" x14ac:dyDescent="0.2">
      <c r="A929" s="10">
        <v>919</v>
      </c>
      <c r="B929" s="10" t="s">
        <v>16</v>
      </c>
      <c r="C929" s="10" t="str">
        <f t="shared" si="609"/>
        <v>08:30-10:00</v>
      </c>
      <c r="D929" s="10" t="s">
        <v>57</v>
      </c>
      <c r="E929" s="10">
        <f t="shared" si="608"/>
        <v>236</v>
      </c>
      <c r="F929" s="10">
        <f t="shared" ca="1" si="610"/>
        <v>0</v>
      </c>
      <c r="G929" s="10">
        <f t="shared" ca="1" si="611"/>
        <v>0</v>
      </c>
      <c r="H929" s="10">
        <f ca="1">INDIRECT(CONCATENATE("Sheet1!",CHAR(CODE(D929)+5),E929),1)</f>
        <v>0</v>
      </c>
      <c r="I929" s="10">
        <f t="shared" ca="1" si="612"/>
        <v>0</v>
      </c>
      <c r="J929" s="10" t="str">
        <f t="shared" ca="1" si="613"/>
        <v>Thursday08:30-10:000</v>
      </c>
      <c r="K929" s="10" t="str">
        <f t="shared" ca="1" si="614"/>
        <v>Thursday08:30-10:000</v>
      </c>
      <c r="L929" s="14">
        <f t="shared" ca="1" si="615"/>
        <v>27</v>
      </c>
      <c r="M929" s="19" t="str">
        <f t="shared" ca="1" si="616"/>
        <v/>
      </c>
      <c r="N929" s="19"/>
      <c r="O929" s="19" t="str">
        <f t="shared" ca="1" si="617"/>
        <v>0
0 --- 0</v>
      </c>
    </row>
    <row r="930" spans="1:15" x14ac:dyDescent="0.2">
      <c r="A930" s="10">
        <v>920</v>
      </c>
      <c r="B930" s="10" t="s">
        <v>16</v>
      </c>
      <c r="C930" s="10" t="str">
        <f t="shared" si="609"/>
        <v>08:30-10:00</v>
      </c>
      <c r="D930" s="10" t="s">
        <v>57</v>
      </c>
      <c r="E930" s="10">
        <f t="shared" si="608"/>
        <v>237</v>
      </c>
      <c r="F930" s="10">
        <f t="shared" ca="1" si="610"/>
        <v>0</v>
      </c>
      <c r="G930" s="10">
        <f t="shared" ca="1" si="611"/>
        <v>0</v>
      </c>
      <c r="H930" s="10">
        <f ca="1">INDIRECT(CONCATENATE("Sheet1!",CHAR(CODE(D930)+5),E930),1)</f>
        <v>0</v>
      </c>
      <c r="I930" s="10">
        <f t="shared" ca="1" si="612"/>
        <v>0</v>
      </c>
      <c r="J930" s="10" t="str">
        <f t="shared" ca="1" si="613"/>
        <v>Thursday08:30-10:000</v>
      </c>
      <c r="K930" s="10" t="str">
        <f t="shared" ca="1" si="614"/>
        <v>Thursday08:30-10:000</v>
      </c>
      <c r="L930" s="14">
        <f t="shared" ca="1" si="615"/>
        <v>27</v>
      </c>
      <c r="M930" s="19" t="str">
        <f t="shared" ca="1" si="616"/>
        <v/>
      </c>
      <c r="N930" s="19"/>
      <c r="O930" s="19" t="str">
        <f t="shared" ca="1" si="617"/>
        <v>0
0 --- 0</v>
      </c>
    </row>
    <row r="931" spans="1:15" x14ac:dyDescent="0.2">
      <c r="A931" s="10">
        <v>921</v>
      </c>
      <c r="B931" s="10" t="s">
        <v>16</v>
      </c>
      <c r="C931" s="10" t="str">
        <f t="shared" si="609"/>
        <v>08:30-10:00</v>
      </c>
      <c r="D931" s="10" t="s">
        <v>57</v>
      </c>
      <c r="E931" s="10">
        <f t="shared" si="608"/>
        <v>238</v>
      </c>
      <c r="F931" s="10">
        <f t="shared" ca="1" si="610"/>
        <v>0</v>
      </c>
      <c r="G931" s="10">
        <f t="shared" ca="1" si="611"/>
        <v>0</v>
      </c>
      <c r="H931" s="10">
        <f ca="1">INDIRECT(CONCATENATE("Sheet1!",CHAR(CODE(D931)+5),E931),1)</f>
        <v>0</v>
      </c>
      <c r="I931" s="10">
        <f t="shared" ca="1" si="612"/>
        <v>0</v>
      </c>
      <c r="J931" s="10" t="str">
        <f t="shared" ca="1" si="613"/>
        <v>Thursday08:30-10:000</v>
      </c>
      <c r="K931" s="10" t="str">
        <f t="shared" ca="1" si="614"/>
        <v>Thursday08:30-10:000</v>
      </c>
      <c r="L931" s="14">
        <f t="shared" ca="1" si="615"/>
        <v>27</v>
      </c>
      <c r="M931" s="19" t="str">
        <f t="shared" ca="1" si="616"/>
        <v/>
      </c>
      <c r="N931" s="19"/>
      <c r="O931" s="19" t="str">
        <f t="shared" ca="1" si="617"/>
        <v>0
0 --- 0</v>
      </c>
    </row>
    <row r="932" spans="1:15" x14ac:dyDescent="0.2">
      <c r="A932" s="10">
        <v>922</v>
      </c>
      <c r="B932" s="10" t="s">
        <v>16</v>
      </c>
      <c r="C932" s="10" t="str">
        <f t="shared" ref="C932:C943" si="619">LOOKUP(D932,$L$1:$L$6,$K$1:$K$6)</f>
        <v>10:00-11:30</v>
      </c>
      <c r="D932" s="10" t="s">
        <v>58</v>
      </c>
      <c r="E932" s="10">
        <f>E905</f>
        <v>212</v>
      </c>
      <c r="F932" s="10">
        <f ca="1">INDIRECT(CONCATENATE("Sheet1!",CHAR(CODE(D932)-3),E932),1)</f>
        <v>0</v>
      </c>
      <c r="G932" s="10">
        <f ca="1">INDIRECT(CONCATENATE("Sheet1!",CHAR(CODE(D932)-2),E932),1)</f>
        <v>0</v>
      </c>
      <c r="H932" s="10">
        <f t="shared" ref="H932:H943" ca="1" si="620">INDIRECT(CONCATENATE("Sheet1!",CHAR(CODE(D932)+2),E932),1)</f>
        <v>0</v>
      </c>
      <c r="I932" s="10">
        <f t="shared" ref="I932:I943" ca="1" si="621">IFERROR(MID(G932,SEARCH("(",G932,1),12),G932)</f>
        <v>0</v>
      </c>
      <c r="J932" s="10" t="str">
        <f t="shared" ref="J932:J943" ca="1" si="622">CONCATENATE(B932,C932,H932)</f>
        <v>Thursday10:00-11:300</v>
      </c>
      <c r="K932" s="10" t="str">
        <f t="shared" ref="K932:K943" ca="1" si="623">CONCATENATE(B932,C932,I932)</f>
        <v>Thursday10:00-11:300</v>
      </c>
      <c r="L932" s="14">
        <f t="shared" ref="L932:L943" ca="1" si="624">COUNTIFS($J$11:$J$1051,J932)</f>
        <v>27</v>
      </c>
      <c r="M932" s="19" t="str">
        <f t="shared" ref="M932:M943" ca="1" si="625">IFERROR(MID(I932,2,4),I932)</f>
        <v/>
      </c>
      <c r="N932" s="19"/>
      <c r="O932" s="19" t="str">
        <f t="shared" ref="O932:O943" ca="1" si="626">CONCATENATE(G932,CHAR(10),F932," --- ",H932)</f>
        <v>0
0 --- 0</v>
      </c>
    </row>
    <row r="933" spans="1:15" x14ac:dyDescent="0.2">
      <c r="A933" s="10">
        <v>923</v>
      </c>
      <c r="B933" s="10" t="s">
        <v>16</v>
      </c>
      <c r="C933" s="10" t="str">
        <f t="shared" si="619"/>
        <v>10:00-11:30</v>
      </c>
      <c r="D933" s="10" t="s">
        <v>58</v>
      </c>
      <c r="E933" s="10">
        <f>E932+1</f>
        <v>213</v>
      </c>
      <c r="F933" s="10">
        <f t="shared" ref="F933:F943" ca="1" si="627">INDIRECT(CONCATENATE("Sheet1!",CHAR(CODE(D933)),E933),1)</f>
        <v>0</v>
      </c>
      <c r="G933" s="10">
        <f t="shared" ref="G933:G943" ca="1" si="628">INDIRECT(CONCATENATE("Sheet1!",CHAR(CODE(D933)+1),E933),1)</f>
        <v>0</v>
      </c>
      <c r="H933" s="10">
        <f t="shared" ca="1" si="620"/>
        <v>0</v>
      </c>
      <c r="I933" s="10">
        <f t="shared" ca="1" si="621"/>
        <v>0</v>
      </c>
      <c r="J933" s="10" t="str">
        <f t="shared" ca="1" si="622"/>
        <v>Thursday10:00-11:300</v>
      </c>
      <c r="K933" s="10" t="str">
        <f t="shared" ca="1" si="623"/>
        <v>Thursday10:00-11:300</v>
      </c>
      <c r="L933" s="14">
        <f t="shared" ca="1" si="624"/>
        <v>27</v>
      </c>
      <c r="M933" s="19" t="str">
        <f t="shared" ca="1" si="625"/>
        <v/>
      </c>
      <c r="N933" s="19"/>
      <c r="O933" s="19" t="str">
        <f t="shared" ca="1" si="626"/>
        <v>0
0 --- 0</v>
      </c>
    </row>
    <row r="934" spans="1:15" x14ac:dyDescent="0.2">
      <c r="A934" s="10">
        <v>924</v>
      </c>
      <c r="B934" s="10" t="s">
        <v>16</v>
      </c>
      <c r="C934" s="10" t="str">
        <f t="shared" si="619"/>
        <v>10:00-11:30</v>
      </c>
      <c r="D934" s="10" t="s">
        <v>58</v>
      </c>
      <c r="E934" s="10">
        <f t="shared" ref="E934:E958" si="629">E933+1</f>
        <v>214</v>
      </c>
      <c r="F934" s="10">
        <f t="shared" ca="1" si="627"/>
        <v>0</v>
      </c>
      <c r="G934" s="10">
        <f t="shared" ca="1" si="628"/>
        <v>0</v>
      </c>
      <c r="H934" s="10">
        <f t="shared" ca="1" si="620"/>
        <v>0</v>
      </c>
      <c r="I934" s="10">
        <f t="shared" ca="1" si="621"/>
        <v>0</v>
      </c>
      <c r="J934" s="10" t="str">
        <f t="shared" ca="1" si="622"/>
        <v>Thursday10:00-11:300</v>
      </c>
      <c r="K934" s="10" t="str">
        <f t="shared" ca="1" si="623"/>
        <v>Thursday10:00-11:300</v>
      </c>
      <c r="L934" s="14">
        <f t="shared" ca="1" si="624"/>
        <v>27</v>
      </c>
      <c r="M934" s="19" t="str">
        <f t="shared" ca="1" si="625"/>
        <v/>
      </c>
      <c r="N934" s="19"/>
      <c r="O934" s="19" t="str">
        <f t="shared" ca="1" si="626"/>
        <v>0
0 --- 0</v>
      </c>
    </row>
    <row r="935" spans="1:15" x14ac:dyDescent="0.2">
      <c r="A935" s="10">
        <v>925</v>
      </c>
      <c r="B935" s="10" t="s">
        <v>16</v>
      </c>
      <c r="C935" s="10" t="str">
        <f t="shared" si="619"/>
        <v>10:00-11:30</v>
      </c>
      <c r="D935" s="10" t="s">
        <v>58</v>
      </c>
      <c r="E935" s="10">
        <f t="shared" si="629"/>
        <v>215</v>
      </c>
      <c r="F935" s="10">
        <f t="shared" ca="1" si="627"/>
        <v>0</v>
      </c>
      <c r="G935" s="10">
        <f t="shared" ca="1" si="628"/>
        <v>0</v>
      </c>
      <c r="H935" s="10">
        <f t="shared" ca="1" si="620"/>
        <v>0</v>
      </c>
      <c r="I935" s="10">
        <f t="shared" ca="1" si="621"/>
        <v>0</v>
      </c>
      <c r="J935" s="10" t="str">
        <f t="shared" ca="1" si="622"/>
        <v>Thursday10:00-11:300</v>
      </c>
      <c r="K935" s="10" t="str">
        <f t="shared" ca="1" si="623"/>
        <v>Thursday10:00-11:300</v>
      </c>
      <c r="L935" s="14">
        <f t="shared" ca="1" si="624"/>
        <v>27</v>
      </c>
      <c r="M935" s="19" t="str">
        <f t="shared" ca="1" si="625"/>
        <v/>
      </c>
      <c r="N935" s="19"/>
      <c r="O935" s="19" t="str">
        <f t="shared" ca="1" si="626"/>
        <v>0
0 --- 0</v>
      </c>
    </row>
    <row r="936" spans="1:15" x14ac:dyDescent="0.2">
      <c r="A936" s="10">
        <v>926</v>
      </c>
      <c r="B936" s="10" t="s">
        <v>16</v>
      </c>
      <c r="C936" s="10" t="str">
        <f t="shared" si="619"/>
        <v>10:00-11:30</v>
      </c>
      <c r="D936" s="10" t="s">
        <v>58</v>
      </c>
      <c r="E936" s="10">
        <f t="shared" si="629"/>
        <v>216</v>
      </c>
      <c r="F936" s="10">
        <f t="shared" ca="1" si="627"/>
        <v>0</v>
      </c>
      <c r="G936" s="10">
        <f t="shared" ca="1" si="628"/>
        <v>0</v>
      </c>
      <c r="H936" s="10">
        <f t="shared" ca="1" si="620"/>
        <v>0</v>
      </c>
      <c r="I936" s="10">
        <f t="shared" ca="1" si="621"/>
        <v>0</v>
      </c>
      <c r="J936" s="10" t="str">
        <f t="shared" ca="1" si="622"/>
        <v>Thursday10:00-11:300</v>
      </c>
      <c r="K936" s="10" t="str">
        <f t="shared" ca="1" si="623"/>
        <v>Thursday10:00-11:300</v>
      </c>
      <c r="L936" s="14">
        <f t="shared" ca="1" si="624"/>
        <v>27</v>
      </c>
      <c r="M936" s="19" t="str">
        <f t="shared" ca="1" si="625"/>
        <v/>
      </c>
      <c r="N936" s="19"/>
      <c r="O936" s="19" t="str">
        <f t="shared" ca="1" si="626"/>
        <v>0
0 --- 0</v>
      </c>
    </row>
    <row r="937" spans="1:15" x14ac:dyDescent="0.2">
      <c r="A937" s="10">
        <v>927</v>
      </c>
      <c r="B937" s="10" t="s">
        <v>16</v>
      </c>
      <c r="C937" s="10" t="str">
        <f t="shared" si="619"/>
        <v>10:00-11:30</v>
      </c>
      <c r="D937" s="10" t="s">
        <v>58</v>
      </c>
      <c r="E937" s="10">
        <f t="shared" si="629"/>
        <v>217</v>
      </c>
      <c r="F937" s="10">
        <f t="shared" ca="1" si="627"/>
        <v>0</v>
      </c>
      <c r="G937" s="10">
        <f t="shared" ca="1" si="628"/>
        <v>0</v>
      </c>
      <c r="H937" s="10">
        <f t="shared" ca="1" si="620"/>
        <v>0</v>
      </c>
      <c r="I937" s="10">
        <f t="shared" ca="1" si="621"/>
        <v>0</v>
      </c>
      <c r="J937" s="10" t="str">
        <f t="shared" ca="1" si="622"/>
        <v>Thursday10:00-11:300</v>
      </c>
      <c r="K937" s="10" t="str">
        <f t="shared" ca="1" si="623"/>
        <v>Thursday10:00-11:300</v>
      </c>
      <c r="L937" s="14">
        <f t="shared" ca="1" si="624"/>
        <v>27</v>
      </c>
      <c r="M937" s="19" t="str">
        <f t="shared" ca="1" si="625"/>
        <v/>
      </c>
      <c r="N937" s="19"/>
      <c r="O937" s="19" t="str">
        <f t="shared" ca="1" si="626"/>
        <v>0
0 --- 0</v>
      </c>
    </row>
    <row r="938" spans="1:15" x14ac:dyDescent="0.2">
      <c r="A938" s="10">
        <v>928</v>
      </c>
      <c r="B938" s="10" t="s">
        <v>16</v>
      </c>
      <c r="C938" s="10" t="str">
        <f t="shared" si="619"/>
        <v>10:00-11:30</v>
      </c>
      <c r="D938" s="10" t="s">
        <v>58</v>
      </c>
      <c r="E938" s="10">
        <f t="shared" si="629"/>
        <v>218</v>
      </c>
      <c r="F938" s="10">
        <f t="shared" ca="1" si="627"/>
        <v>0</v>
      </c>
      <c r="G938" s="10">
        <f t="shared" ca="1" si="628"/>
        <v>0</v>
      </c>
      <c r="H938" s="10">
        <f t="shared" ca="1" si="620"/>
        <v>0</v>
      </c>
      <c r="I938" s="10">
        <f t="shared" ca="1" si="621"/>
        <v>0</v>
      </c>
      <c r="J938" s="10" t="str">
        <f t="shared" ca="1" si="622"/>
        <v>Thursday10:00-11:300</v>
      </c>
      <c r="K938" s="10" t="str">
        <f t="shared" ca="1" si="623"/>
        <v>Thursday10:00-11:300</v>
      </c>
      <c r="L938" s="14">
        <f t="shared" ca="1" si="624"/>
        <v>27</v>
      </c>
      <c r="M938" s="19" t="str">
        <f t="shared" ca="1" si="625"/>
        <v/>
      </c>
      <c r="N938" s="19"/>
      <c r="O938" s="19" t="str">
        <f t="shared" ca="1" si="626"/>
        <v>0
0 --- 0</v>
      </c>
    </row>
    <row r="939" spans="1:15" x14ac:dyDescent="0.2">
      <c r="A939" s="10">
        <v>929</v>
      </c>
      <c r="B939" s="10" t="s">
        <v>16</v>
      </c>
      <c r="C939" s="10" t="str">
        <f t="shared" si="619"/>
        <v>10:00-11:30</v>
      </c>
      <c r="D939" s="10" t="s">
        <v>58</v>
      </c>
      <c r="E939" s="10">
        <f t="shared" si="629"/>
        <v>219</v>
      </c>
      <c r="F939" s="10">
        <f t="shared" ca="1" si="627"/>
        <v>0</v>
      </c>
      <c r="G939" s="10">
        <f t="shared" ca="1" si="628"/>
        <v>0</v>
      </c>
      <c r="H939" s="10">
        <f t="shared" ca="1" si="620"/>
        <v>0</v>
      </c>
      <c r="I939" s="10">
        <f t="shared" ca="1" si="621"/>
        <v>0</v>
      </c>
      <c r="J939" s="10" t="str">
        <f t="shared" ca="1" si="622"/>
        <v>Thursday10:00-11:300</v>
      </c>
      <c r="K939" s="10" t="str">
        <f t="shared" ca="1" si="623"/>
        <v>Thursday10:00-11:300</v>
      </c>
      <c r="L939" s="14">
        <f t="shared" ca="1" si="624"/>
        <v>27</v>
      </c>
      <c r="M939" s="19" t="str">
        <f t="shared" ca="1" si="625"/>
        <v/>
      </c>
      <c r="N939" s="19"/>
      <c r="O939" s="19" t="str">
        <f t="shared" ca="1" si="626"/>
        <v>0
0 --- 0</v>
      </c>
    </row>
    <row r="940" spans="1:15" x14ac:dyDescent="0.2">
      <c r="A940" s="10">
        <v>930</v>
      </c>
      <c r="B940" s="10" t="s">
        <v>16</v>
      </c>
      <c r="C940" s="10" t="str">
        <f t="shared" si="619"/>
        <v>10:00-11:30</v>
      </c>
      <c r="D940" s="10" t="s">
        <v>58</v>
      </c>
      <c r="E940" s="10">
        <f t="shared" si="629"/>
        <v>220</v>
      </c>
      <c r="F940" s="10">
        <f t="shared" ca="1" si="627"/>
        <v>0</v>
      </c>
      <c r="G940" s="10">
        <f t="shared" ca="1" si="628"/>
        <v>0</v>
      </c>
      <c r="H940" s="10">
        <f t="shared" ca="1" si="620"/>
        <v>0</v>
      </c>
      <c r="I940" s="10">
        <f t="shared" ca="1" si="621"/>
        <v>0</v>
      </c>
      <c r="J940" s="10" t="str">
        <f t="shared" ca="1" si="622"/>
        <v>Thursday10:00-11:300</v>
      </c>
      <c r="K940" s="10" t="str">
        <f t="shared" ca="1" si="623"/>
        <v>Thursday10:00-11:300</v>
      </c>
      <c r="L940" s="14">
        <f t="shared" ca="1" si="624"/>
        <v>27</v>
      </c>
      <c r="M940" s="19" t="str">
        <f t="shared" ca="1" si="625"/>
        <v/>
      </c>
      <c r="N940" s="19"/>
      <c r="O940" s="19" t="str">
        <f t="shared" ca="1" si="626"/>
        <v>0
0 --- 0</v>
      </c>
    </row>
    <row r="941" spans="1:15" x14ac:dyDescent="0.2">
      <c r="A941" s="10">
        <v>931</v>
      </c>
      <c r="B941" s="10" t="s">
        <v>16</v>
      </c>
      <c r="C941" s="10" t="str">
        <f t="shared" si="619"/>
        <v>10:00-11:30</v>
      </c>
      <c r="D941" s="10" t="s">
        <v>58</v>
      </c>
      <c r="E941" s="10">
        <f t="shared" si="629"/>
        <v>221</v>
      </c>
      <c r="F941" s="10">
        <f t="shared" ca="1" si="627"/>
        <v>0</v>
      </c>
      <c r="G941" s="10">
        <f t="shared" ca="1" si="628"/>
        <v>0</v>
      </c>
      <c r="H941" s="10">
        <f t="shared" ca="1" si="620"/>
        <v>0</v>
      </c>
      <c r="I941" s="10">
        <f t="shared" ca="1" si="621"/>
        <v>0</v>
      </c>
      <c r="J941" s="10" t="str">
        <f t="shared" ca="1" si="622"/>
        <v>Thursday10:00-11:300</v>
      </c>
      <c r="K941" s="10" t="str">
        <f t="shared" ca="1" si="623"/>
        <v>Thursday10:00-11:300</v>
      </c>
      <c r="L941" s="14">
        <f t="shared" ca="1" si="624"/>
        <v>27</v>
      </c>
      <c r="M941" s="19" t="str">
        <f t="shared" ca="1" si="625"/>
        <v/>
      </c>
      <c r="N941" s="19"/>
      <c r="O941" s="19" t="str">
        <f t="shared" ca="1" si="626"/>
        <v>0
0 --- 0</v>
      </c>
    </row>
    <row r="942" spans="1:15" x14ac:dyDescent="0.2">
      <c r="A942" s="10">
        <v>932</v>
      </c>
      <c r="B942" s="10" t="s">
        <v>16</v>
      </c>
      <c r="C942" s="10" t="str">
        <f t="shared" si="619"/>
        <v>10:00-11:30</v>
      </c>
      <c r="D942" s="10" t="s">
        <v>58</v>
      </c>
      <c r="E942" s="10">
        <f t="shared" si="629"/>
        <v>222</v>
      </c>
      <c r="F942" s="10">
        <f t="shared" ca="1" si="627"/>
        <v>0</v>
      </c>
      <c r="G942" s="10">
        <f t="shared" ca="1" si="628"/>
        <v>0</v>
      </c>
      <c r="H942" s="10">
        <f t="shared" ca="1" si="620"/>
        <v>0</v>
      </c>
      <c r="I942" s="10">
        <f t="shared" ca="1" si="621"/>
        <v>0</v>
      </c>
      <c r="J942" s="10" t="str">
        <f t="shared" ca="1" si="622"/>
        <v>Thursday10:00-11:300</v>
      </c>
      <c r="K942" s="10" t="str">
        <f t="shared" ca="1" si="623"/>
        <v>Thursday10:00-11:300</v>
      </c>
      <c r="L942" s="14">
        <f t="shared" ca="1" si="624"/>
        <v>27</v>
      </c>
      <c r="M942" s="19" t="str">
        <f t="shared" ca="1" si="625"/>
        <v/>
      </c>
      <c r="N942" s="19"/>
      <c r="O942" s="19" t="str">
        <f t="shared" ca="1" si="626"/>
        <v>0
0 --- 0</v>
      </c>
    </row>
    <row r="943" spans="1:15" x14ac:dyDescent="0.2">
      <c r="A943" s="10">
        <v>933</v>
      </c>
      <c r="B943" s="10" t="s">
        <v>16</v>
      </c>
      <c r="C943" s="10" t="str">
        <f t="shared" si="619"/>
        <v>10:00-11:30</v>
      </c>
      <c r="D943" s="10" t="s">
        <v>58</v>
      </c>
      <c r="E943" s="10">
        <f t="shared" si="629"/>
        <v>223</v>
      </c>
      <c r="F943" s="10">
        <f t="shared" ca="1" si="627"/>
        <v>0</v>
      </c>
      <c r="G943" s="10">
        <f t="shared" ca="1" si="628"/>
        <v>0</v>
      </c>
      <c r="H943" s="10">
        <f t="shared" ca="1" si="620"/>
        <v>0</v>
      </c>
      <c r="I943" s="10">
        <f t="shared" ca="1" si="621"/>
        <v>0</v>
      </c>
      <c r="J943" s="10" t="str">
        <f t="shared" ca="1" si="622"/>
        <v>Thursday10:00-11:300</v>
      </c>
      <c r="K943" s="10" t="str">
        <f t="shared" ca="1" si="623"/>
        <v>Thursday10:00-11:300</v>
      </c>
      <c r="L943" s="14">
        <f t="shared" ca="1" si="624"/>
        <v>27</v>
      </c>
      <c r="M943" s="19" t="str">
        <f t="shared" ca="1" si="625"/>
        <v/>
      </c>
      <c r="N943" s="19"/>
      <c r="O943" s="19" t="str">
        <f t="shared" ca="1" si="626"/>
        <v>0
0 --- 0</v>
      </c>
    </row>
    <row r="944" spans="1:15" x14ac:dyDescent="0.2">
      <c r="A944" s="10">
        <v>934</v>
      </c>
      <c r="B944" s="10" t="s">
        <v>16</v>
      </c>
      <c r="C944" s="10" t="str">
        <f t="shared" ref="C944:C958" si="630">LOOKUP(D944,$L$1:$L$6,$K$1:$K$6)</f>
        <v>10:00-11:30</v>
      </c>
      <c r="D944" s="10" t="s">
        <v>58</v>
      </c>
      <c r="E944" s="10">
        <f t="shared" si="629"/>
        <v>224</v>
      </c>
      <c r="F944" s="10">
        <f ca="1">INDIRECT(CONCATENATE("Sheet1!",CHAR(CODE(D944)),E944),1)</f>
        <v>0</v>
      </c>
      <c r="G944" s="10">
        <f ca="1">INDIRECT(CONCATENATE("Sheet1!",CHAR(CODE(D944)+1),E944),1)</f>
        <v>0</v>
      </c>
      <c r="H944" s="10">
        <f t="shared" ref="H944:H958" ca="1" si="631">INDIRECT(CONCATENATE("Sheet1!",CHAR(CODE(D944)+2),E944),1)</f>
        <v>0</v>
      </c>
      <c r="I944" s="10">
        <f t="shared" ref="I944:I958" ca="1" si="632">IFERROR(MID(G944,SEARCH("(",G944,1),12),G944)</f>
        <v>0</v>
      </c>
      <c r="J944" s="10" t="str">
        <f t="shared" ref="J944:J958" ca="1" si="633">CONCATENATE(B944,C944,H944)</f>
        <v>Thursday10:00-11:300</v>
      </c>
      <c r="K944" s="10" t="str">
        <f t="shared" ref="K944:K958" ca="1" si="634">CONCATENATE(B944,C944,I944)</f>
        <v>Thursday10:00-11:300</v>
      </c>
      <c r="L944" s="14">
        <f t="shared" ref="L944:L958" ca="1" si="635">COUNTIFS($J$11:$J$1051,J944)</f>
        <v>27</v>
      </c>
      <c r="M944" s="19" t="str">
        <f t="shared" ref="M944:M958" ca="1" si="636">IFERROR(MID(I944,2,4),I944)</f>
        <v/>
      </c>
      <c r="N944" s="19"/>
      <c r="O944" s="19" t="str">
        <f t="shared" ref="O944:O958" ca="1" si="637">CONCATENATE(G944,CHAR(10),F944," --- ",H944)</f>
        <v>0
0 --- 0</v>
      </c>
    </row>
    <row r="945" spans="1:15" x14ac:dyDescent="0.2">
      <c r="A945" s="10">
        <v>935</v>
      </c>
      <c r="B945" s="10" t="s">
        <v>16</v>
      </c>
      <c r="C945" s="10" t="str">
        <f t="shared" si="630"/>
        <v>10:00-11:30</v>
      </c>
      <c r="D945" s="10" t="s">
        <v>58</v>
      </c>
      <c r="E945" s="10">
        <f t="shared" si="629"/>
        <v>225</v>
      </c>
      <c r="F945" s="10">
        <f t="shared" ref="F945:F958" ca="1" si="638">INDIRECT(CONCATENATE("Sheet1!",CHAR(CODE(D945)-3),E945),1)</f>
        <v>0</v>
      </c>
      <c r="G945" s="10">
        <f t="shared" ref="G945:G958" ca="1" si="639">INDIRECT(CONCATENATE("Sheet1!",CHAR(CODE(D945)-2),E945),1)</f>
        <v>0</v>
      </c>
      <c r="H945" s="10">
        <f t="shared" ca="1" si="631"/>
        <v>0</v>
      </c>
      <c r="I945" s="10">
        <f t="shared" ca="1" si="632"/>
        <v>0</v>
      </c>
      <c r="J945" s="10" t="str">
        <f t="shared" ca="1" si="633"/>
        <v>Thursday10:00-11:300</v>
      </c>
      <c r="K945" s="10" t="str">
        <f t="shared" ca="1" si="634"/>
        <v>Thursday10:00-11:300</v>
      </c>
      <c r="L945" s="14">
        <f t="shared" ca="1" si="635"/>
        <v>27</v>
      </c>
      <c r="M945" s="19" t="str">
        <f t="shared" ca="1" si="636"/>
        <v/>
      </c>
      <c r="N945" s="19"/>
      <c r="O945" s="19" t="str">
        <f t="shared" ca="1" si="637"/>
        <v>0
0 --- 0</v>
      </c>
    </row>
    <row r="946" spans="1:15" x14ac:dyDescent="0.2">
      <c r="A946" s="10">
        <v>936</v>
      </c>
      <c r="B946" s="10" t="s">
        <v>16</v>
      </c>
      <c r="C946" s="10" t="str">
        <f t="shared" si="630"/>
        <v>10:00-11:30</v>
      </c>
      <c r="D946" s="10" t="s">
        <v>58</v>
      </c>
      <c r="E946" s="10">
        <f t="shared" si="629"/>
        <v>226</v>
      </c>
      <c r="F946" s="10">
        <f t="shared" ca="1" si="638"/>
        <v>0</v>
      </c>
      <c r="G946" s="10">
        <f t="shared" ca="1" si="639"/>
        <v>0</v>
      </c>
      <c r="H946" s="10">
        <f t="shared" ca="1" si="631"/>
        <v>0</v>
      </c>
      <c r="I946" s="10">
        <f t="shared" ca="1" si="632"/>
        <v>0</v>
      </c>
      <c r="J946" s="10" t="str">
        <f t="shared" ca="1" si="633"/>
        <v>Thursday10:00-11:300</v>
      </c>
      <c r="K946" s="10" t="str">
        <f t="shared" ca="1" si="634"/>
        <v>Thursday10:00-11:300</v>
      </c>
      <c r="L946" s="14">
        <f t="shared" ca="1" si="635"/>
        <v>27</v>
      </c>
      <c r="M946" s="19" t="str">
        <f t="shared" ca="1" si="636"/>
        <v/>
      </c>
      <c r="N946" s="19"/>
      <c r="O946" s="19" t="str">
        <f t="shared" ca="1" si="637"/>
        <v>0
0 --- 0</v>
      </c>
    </row>
    <row r="947" spans="1:15" x14ac:dyDescent="0.2">
      <c r="A947" s="10">
        <v>937</v>
      </c>
      <c r="B947" s="10" t="s">
        <v>16</v>
      </c>
      <c r="C947" s="10" t="str">
        <f t="shared" si="630"/>
        <v>10:00-11:30</v>
      </c>
      <c r="D947" s="10" t="s">
        <v>58</v>
      </c>
      <c r="E947" s="10">
        <f t="shared" si="629"/>
        <v>227</v>
      </c>
      <c r="F947" s="10">
        <f t="shared" ca="1" si="638"/>
        <v>0</v>
      </c>
      <c r="G947" s="10">
        <f t="shared" ca="1" si="639"/>
        <v>0</v>
      </c>
      <c r="H947" s="10">
        <f t="shared" ca="1" si="631"/>
        <v>0</v>
      </c>
      <c r="I947" s="10">
        <f t="shared" ca="1" si="632"/>
        <v>0</v>
      </c>
      <c r="J947" s="10" t="str">
        <f t="shared" ca="1" si="633"/>
        <v>Thursday10:00-11:300</v>
      </c>
      <c r="K947" s="10" t="str">
        <f t="shared" ca="1" si="634"/>
        <v>Thursday10:00-11:300</v>
      </c>
      <c r="L947" s="14">
        <f t="shared" ca="1" si="635"/>
        <v>27</v>
      </c>
      <c r="M947" s="19" t="str">
        <f t="shared" ca="1" si="636"/>
        <v/>
      </c>
      <c r="N947" s="19"/>
      <c r="O947" s="19" t="str">
        <f t="shared" ca="1" si="637"/>
        <v>0
0 --- 0</v>
      </c>
    </row>
    <row r="948" spans="1:15" x14ac:dyDescent="0.2">
      <c r="A948" s="10">
        <v>938</v>
      </c>
      <c r="B948" s="10" t="s">
        <v>16</v>
      </c>
      <c r="C948" s="10" t="str">
        <f t="shared" si="630"/>
        <v>10:00-11:30</v>
      </c>
      <c r="D948" s="10" t="s">
        <v>58</v>
      </c>
      <c r="E948" s="10">
        <f t="shared" si="629"/>
        <v>228</v>
      </c>
      <c r="F948" s="10">
        <f t="shared" ca="1" si="638"/>
        <v>0</v>
      </c>
      <c r="G948" s="10">
        <f t="shared" ca="1" si="639"/>
        <v>0</v>
      </c>
      <c r="H948" s="10">
        <f t="shared" ca="1" si="631"/>
        <v>0</v>
      </c>
      <c r="I948" s="10">
        <f t="shared" ca="1" si="632"/>
        <v>0</v>
      </c>
      <c r="J948" s="10" t="str">
        <f t="shared" ca="1" si="633"/>
        <v>Thursday10:00-11:300</v>
      </c>
      <c r="K948" s="10" t="str">
        <f t="shared" ca="1" si="634"/>
        <v>Thursday10:00-11:300</v>
      </c>
      <c r="L948" s="14">
        <f t="shared" ca="1" si="635"/>
        <v>27</v>
      </c>
      <c r="M948" s="19" t="str">
        <f t="shared" ca="1" si="636"/>
        <v/>
      </c>
      <c r="N948" s="19"/>
      <c r="O948" s="19" t="str">
        <f t="shared" ca="1" si="637"/>
        <v>0
0 --- 0</v>
      </c>
    </row>
    <row r="949" spans="1:15" x14ac:dyDescent="0.2">
      <c r="A949" s="10">
        <v>939</v>
      </c>
      <c r="B949" s="10" t="s">
        <v>16</v>
      </c>
      <c r="C949" s="10" t="str">
        <f t="shared" si="630"/>
        <v>10:00-11:30</v>
      </c>
      <c r="D949" s="10" t="s">
        <v>58</v>
      </c>
      <c r="E949" s="10">
        <f t="shared" si="629"/>
        <v>229</v>
      </c>
      <c r="F949" s="10">
        <f t="shared" ca="1" si="638"/>
        <v>0</v>
      </c>
      <c r="G949" s="10">
        <f t="shared" ca="1" si="639"/>
        <v>0</v>
      </c>
      <c r="H949" s="10">
        <f t="shared" ca="1" si="631"/>
        <v>0</v>
      </c>
      <c r="I949" s="10">
        <f t="shared" ca="1" si="632"/>
        <v>0</v>
      </c>
      <c r="J949" s="10" t="str">
        <f t="shared" ca="1" si="633"/>
        <v>Thursday10:00-11:300</v>
      </c>
      <c r="K949" s="10" t="str">
        <f t="shared" ca="1" si="634"/>
        <v>Thursday10:00-11:300</v>
      </c>
      <c r="L949" s="14">
        <f t="shared" ca="1" si="635"/>
        <v>27</v>
      </c>
      <c r="M949" s="19" t="str">
        <f t="shared" ca="1" si="636"/>
        <v/>
      </c>
      <c r="N949" s="19"/>
      <c r="O949" s="19" t="str">
        <f t="shared" ca="1" si="637"/>
        <v>0
0 --- 0</v>
      </c>
    </row>
    <row r="950" spans="1:15" x14ac:dyDescent="0.2">
      <c r="A950" s="10">
        <v>940</v>
      </c>
      <c r="B950" s="10" t="s">
        <v>16</v>
      </c>
      <c r="C950" s="10" t="str">
        <f t="shared" si="630"/>
        <v>10:00-11:30</v>
      </c>
      <c r="D950" s="10" t="s">
        <v>58</v>
      </c>
      <c r="E950" s="10">
        <f t="shared" si="629"/>
        <v>230</v>
      </c>
      <c r="F950" s="10">
        <f t="shared" ca="1" si="638"/>
        <v>0</v>
      </c>
      <c r="G950" s="10">
        <f t="shared" ca="1" si="639"/>
        <v>0</v>
      </c>
      <c r="H950" s="10">
        <f t="shared" ca="1" si="631"/>
        <v>0</v>
      </c>
      <c r="I950" s="10">
        <f t="shared" ca="1" si="632"/>
        <v>0</v>
      </c>
      <c r="J950" s="10" t="str">
        <f t="shared" ca="1" si="633"/>
        <v>Thursday10:00-11:300</v>
      </c>
      <c r="K950" s="10" t="str">
        <f t="shared" ca="1" si="634"/>
        <v>Thursday10:00-11:300</v>
      </c>
      <c r="L950" s="14">
        <f t="shared" ca="1" si="635"/>
        <v>27</v>
      </c>
      <c r="M950" s="19" t="str">
        <f t="shared" ca="1" si="636"/>
        <v/>
      </c>
      <c r="N950" s="19"/>
      <c r="O950" s="19" t="str">
        <f t="shared" ca="1" si="637"/>
        <v>0
0 --- 0</v>
      </c>
    </row>
    <row r="951" spans="1:15" x14ac:dyDescent="0.2">
      <c r="A951" s="10">
        <v>941</v>
      </c>
      <c r="B951" s="10" t="s">
        <v>16</v>
      </c>
      <c r="C951" s="10" t="str">
        <f t="shared" si="630"/>
        <v>10:00-11:30</v>
      </c>
      <c r="D951" s="10" t="s">
        <v>58</v>
      </c>
      <c r="E951" s="10">
        <f t="shared" si="629"/>
        <v>231</v>
      </c>
      <c r="F951" s="10">
        <f t="shared" ca="1" si="638"/>
        <v>0</v>
      </c>
      <c r="G951" s="10">
        <f t="shared" ca="1" si="639"/>
        <v>0</v>
      </c>
      <c r="H951" s="10">
        <f t="shared" ca="1" si="631"/>
        <v>0</v>
      </c>
      <c r="I951" s="10">
        <f t="shared" ca="1" si="632"/>
        <v>0</v>
      </c>
      <c r="J951" s="10" t="str">
        <f t="shared" ca="1" si="633"/>
        <v>Thursday10:00-11:300</v>
      </c>
      <c r="K951" s="10" t="str">
        <f t="shared" ca="1" si="634"/>
        <v>Thursday10:00-11:300</v>
      </c>
      <c r="L951" s="14">
        <f t="shared" ca="1" si="635"/>
        <v>27</v>
      </c>
      <c r="M951" s="19" t="str">
        <f t="shared" ca="1" si="636"/>
        <v/>
      </c>
      <c r="N951" s="19"/>
      <c r="O951" s="19" t="str">
        <f t="shared" ca="1" si="637"/>
        <v>0
0 --- 0</v>
      </c>
    </row>
    <row r="952" spans="1:15" x14ac:dyDescent="0.2">
      <c r="A952" s="10">
        <v>942</v>
      </c>
      <c r="B952" s="10" t="s">
        <v>16</v>
      </c>
      <c r="C952" s="10" t="str">
        <f t="shared" si="630"/>
        <v>10:00-11:30</v>
      </c>
      <c r="D952" s="10" t="s">
        <v>58</v>
      </c>
      <c r="E952" s="10">
        <f t="shared" si="629"/>
        <v>232</v>
      </c>
      <c r="F952" s="10">
        <f t="shared" ca="1" si="638"/>
        <v>0</v>
      </c>
      <c r="G952" s="10">
        <f t="shared" ca="1" si="639"/>
        <v>0</v>
      </c>
      <c r="H952" s="10">
        <f t="shared" ca="1" si="631"/>
        <v>0</v>
      </c>
      <c r="I952" s="10">
        <f t="shared" ca="1" si="632"/>
        <v>0</v>
      </c>
      <c r="J952" s="10" t="str">
        <f t="shared" ca="1" si="633"/>
        <v>Thursday10:00-11:300</v>
      </c>
      <c r="K952" s="10" t="str">
        <f t="shared" ca="1" si="634"/>
        <v>Thursday10:00-11:300</v>
      </c>
      <c r="L952" s="14">
        <f t="shared" ca="1" si="635"/>
        <v>27</v>
      </c>
      <c r="M952" s="19" t="str">
        <f t="shared" ca="1" si="636"/>
        <v/>
      </c>
      <c r="N952" s="19"/>
      <c r="O952" s="19" t="str">
        <f t="shared" ca="1" si="637"/>
        <v>0
0 --- 0</v>
      </c>
    </row>
    <row r="953" spans="1:15" x14ac:dyDescent="0.2">
      <c r="A953" s="10">
        <v>943</v>
      </c>
      <c r="B953" s="10" t="s">
        <v>16</v>
      </c>
      <c r="C953" s="10" t="str">
        <f t="shared" si="630"/>
        <v>10:00-11:30</v>
      </c>
      <c r="D953" s="10" t="s">
        <v>58</v>
      </c>
      <c r="E953" s="10">
        <f t="shared" si="629"/>
        <v>233</v>
      </c>
      <c r="F953" s="10">
        <f t="shared" ca="1" si="638"/>
        <v>0</v>
      </c>
      <c r="G953" s="10">
        <f t="shared" ca="1" si="639"/>
        <v>0</v>
      </c>
      <c r="H953" s="10">
        <f t="shared" ca="1" si="631"/>
        <v>0</v>
      </c>
      <c r="I953" s="10">
        <f t="shared" ca="1" si="632"/>
        <v>0</v>
      </c>
      <c r="J953" s="10" t="str">
        <f t="shared" ca="1" si="633"/>
        <v>Thursday10:00-11:300</v>
      </c>
      <c r="K953" s="10" t="str">
        <f t="shared" ca="1" si="634"/>
        <v>Thursday10:00-11:300</v>
      </c>
      <c r="L953" s="14">
        <f t="shared" ca="1" si="635"/>
        <v>27</v>
      </c>
      <c r="M953" s="19" t="str">
        <f t="shared" ca="1" si="636"/>
        <v/>
      </c>
      <c r="N953" s="19"/>
      <c r="O953" s="19" t="str">
        <f t="shared" ca="1" si="637"/>
        <v>0
0 --- 0</v>
      </c>
    </row>
    <row r="954" spans="1:15" x14ac:dyDescent="0.2">
      <c r="A954" s="10">
        <v>944</v>
      </c>
      <c r="B954" s="10" t="s">
        <v>16</v>
      </c>
      <c r="C954" s="10" t="str">
        <f t="shared" si="630"/>
        <v>10:00-11:30</v>
      </c>
      <c r="D954" s="10" t="s">
        <v>58</v>
      </c>
      <c r="E954" s="10">
        <f t="shared" si="629"/>
        <v>234</v>
      </c>
      <c r="F954" s="10">
        <f t="shared" ca="1" si="638"/>
        <v>0</v>
      </c>
      <c r="G954" s="10">
        <f t="shared" ca="1" si="639"/>
        <v>0</v>
      </c>
      <c r="H954" s="10">
        <f t="shared" ca="1" si="631"/>
        <v>0</v>
      </c>
      <c r="I954" s="10">
        <f t="shared" ca="1" si="632"/>
        <v>0</v>
      </c>
      <c r="J954" s="10" t="str">
        <f t="shared" ca="1" si="633"/>
        <v>Thursday10:00-11:300</v>
      </c>
      <c r="K954" s="10" t="str">
        <f t="shared" ca="1" si="634"/>
        <v>Thursday10:00-11:300</v>
      </c>
      <c r="L954" s="14">
        <f t="shared" ca="1" si="635"/>
        <v>27</v>
      </c>
      <c r="M954" s="19" t="str">
        <f t="shared" ca="1" si="636"/>
        <v/>
      </c>
      <c r="N954" s="19"/>
      <c r="O954" s="19" t="str">
        <f t="shared" ca="1" si="637"/>
        <v>0
0 --- 0</v>
      </c>
    </row>
    <row r="955" spans="1:15" x14ac:dyDescent="0.2">
      <c r="A955" s="10">
        <v>945</v>
      </c>
      <c r="B955" s="10" t="s">
        <v>16</v>
      </c>
      <c r="C955" s="10" t="str">
        <f t="shared" si="630"/>
        <v>10:00-11:30</v>
      </c>
      <c r="D955" s="10" t="s">
        <v>58</v>
      </c>
      <c r="E955" s="10">
        <f t="shared" si="629"/>
        <v>235</v>
      </c>
      <c r="F955" s="10">
        <f t="shared" ca="1" si="638"/>
        <v>0</v>
      </c>
      <c r="G955" s="10">
        <f t="shared" ca="1" si="639"/>
        <v>0</v>
      </c>
      <c r="H955" s="10">
        <f t="shared" ca="1" si="631"/>
        <v>0</v>
      </c>
      <c r="I955" s="10">
        <f t="shared" ca="1" si="632"/>
        <v>0</v>
      </c>
      <c r="J955" s="10" t="str">
        <f t="shared" ca="1" si="633"/>
        <v>Thursday10:00-11:300</v>
      </c>
      <c r="K955" s="10" t="str">
        <f t="shared" ca="1" si="634"/>
        <v>Thursday10:00-11:300</v>
      </c>
      <c r="L955" s="14">
        <f t="shared" ca="1" si="635"/>
        <v>27</v>
      </c>
      <c r="M955" s="19" t="str">
        <f t="shared" ca="1" si="636"/>
        <v/>
      </c>
      <c r="N955" s="19"/>
      <c r="O955" s="19" t="str">
        <f t="shared" ca="1" si="637"/>
        <v>0
0 --- 0</v>
      </c>
    </row>
    <row r="956" spans="1:15" x14ac:dyDescent="0.2">
      <c r="A956" s="10">
        <v>946</v>
      </c>
      <c r="B956" s="10" t="s">
        <v>16</v>
      </c>
      <c r="C956" s="10" t="str">
        <f t="shared" si="630"/>
        <v>10:00-11:30</v>
      </c>
      <c r="D956" s="10" t="s">
        <v>58</v>
      </c>
      <c r="E956" s="10">
        <f t="shared" si="629"/>
        <v>236</v>
      </c>
      <c r="F956" s="10">
        <f t="shared" ca="1" si="638"/>
        <v>0</v>
      </c>
      <c r="G956" s="10">
        <f t="shared" ca="1" si="639"/>
        <v>0</v>
      </c>
      <c r="H956" s="10">
        <f t="shared" ca="1" si="631"/>
        <v>0</v>
      </c>
      <c r="I956" s="10">
        <f t="shared" ca="1" si="632"/>
        <v>0</v>
      </c>
      <c r="J956" s="10" t="str">
        <f t="shared" ca="1" si="633"/>
        <v>Thursday10:00-11:300</v>
      </c>
      <c r="K956" s="10" t="str">
        <f t="shared" ca="1" si="634"/>
        <v>Thursday10:00-11:300</v>
      </c>
      <c r="L956" s="14">
        <f t="shared" ca="1" si="635"/>
        <v>27</v>
      </c>
      <c r="M956" s="19" t="str">
        <f t="shared" ca="1" si="636"/>
        <v/>
      </c>
      <c r="N956" s="19"/>
      <c r="O956" s="19" t="str">
        <f t="shared" ca="1" si="637"/>
        <v>0
0 --- 0</v>
      </c>
    </row>
    <row r="957" spans="1:15" x14ac:dyDescent="0.2">
      <c r="A957" s="10">
        <v>947</v>
      </c>
      <c r="B957" s="10" t="s">
        <v>16</v>
      </c>
      <c r="C957" s="10" t="str">
        <f t="shared" si="630"/>
        <v>10:00-11:30</v>
      </c>
      <c r="D957" s="10" t="s">
        <v>58</v>
      </c>
      <c r="E957" s="10">
        <f t="shared" si="629"/>
        <v>237</v>
      </c>
      <c r="F957" s="10">
        <f t="shared" ca="1" si="638"/>
        <v>0</v>
      </c>
      <c r="G957" s="10">
        <f t="shared" ca="1" si="639"/>
        <v>0</v>
      </c>
      <c r="H957" s="10">
        <f t="shared" ca="1" si="631"/>
        <v>0</v>
      </c>
      <c r="I957" s="10">
        <f t="shared" ca="1" si="632"/>
        <v>0</v>
      </c>
      <c r="J957" s="10" t="str">
        <f t="shared" ca="1" si="633"/>
        <v>Thursday10:00-11:300</v>
      </c>
      <c r="K957" s="10" t="str">
        <f t="shared" ca="1" si="634"/>
        <v>Thursday10:00-11:300</v>
      </c>
      <c r="L957" s="14">
        <f t="shared" ca="1" si="635"/>
        <v>27</v>
      </c>
      <c r="M957" s="19" t="str">
        <f t="shared" ca="1" si="636"/>
        <v/>
      </c>
      <c r="N957" s="19"/>
      <c r="O957" s="19" t="str">
        <f t="shared" ca="1" si="637"/>
        <v>0
0 --- 0</v>
      </c>
    </row>
    <row r="958" spans="1:15" x14ac:dyDescent="0.2">
      <c r="A958" s="10">
        <v>948</v>
      </c>
      <c r="B958" s="10" t="s">
        <v>16</v>
      </c>
      <c r="C958" s="10" t="str">
        <f t="shared" si="630"/>
        <v>10:00-11:30</v>
      </c>
      <c r="D958" s="10" t="s">
        <v>58</v>
      </c>
      <c r="E958" s="10">
        <f t="shared" si="629"/>
        <v>238</v>
      </c>
      <c r="F958" s="10">
        <f t="shared" ca="1" si="638"/>
        <v>0</v>
      </c>
      <c r="G958" s="10">
        <f t="shared" ca="1" si="639"/>
        <v>0</v>
      </c>
      <c r="H958" s="10">
        <f t="shared" ca="1" si="631"/>
        <v>0</v>
      </c>
      <c r="I958" s="10">
        <f t="shared" ca="1" si="632"/>
        <v>0</v>
      </c>
      <c r="J958" s="10" t="str">
        <f t="shared" ca="1" si="633"/>
        <v>Thursday10:00-11:300</v>
      </c>
      <c r="K958" s="10" t="str">
        <f t="shared" ca="1" si="634"/>
        <v>Thursday10:00-11:300</v>
      </c>
      <c r="L958" s="14">
        <f t="shared" ca="1" si="635"/>
        <v>27</v>
      </c>
      <c r="M958" s="19" t="str">
        <f t="shared" ca="1" si="636"/>
        <v/>
      </c>
      <c r="N958" s="19"/>
      <c r="O958" s="19" t="str">
        <f t="shared" ca="1" si="637"/>
        <v>0
0 --- 0</v>
      </c>
    </row>
    <row r="959" spans="1:15" x14ac:dyDescent="0.2">
      <c r="A959" s="10">
        <v>949</v>
      </c>
      <c r="B959" s="10" t="s">
        <v>16</v>
      </c>
      <c r="C959" s="10" t="str">
        <f t="shared" ref="C959:C1051" si="640">LOOKUP(D959,$L$1:$L$6,$K$1:$K$6)</f>
        <v>11:30-01:00</v>
      </c>
      <c r="D959" s="10" t="s">
        <v>59</v>
      </c>
      <c r="E959" s="10">
        <f>E932</f>
        <v>212</v>
      </c>
      <c r="F959" s="10">
        <f ca="1">INDIRECT(CONCATENATE("Sheet1!",CHAR(CODE(D959)),E959),1)</f>
        <v>0</v>
      </c>
      <c r="G959" s="10">
        <f ca="1">INDIRECT(CONCATENATE("Sheet1!",CHAR(CODE(D959)+1),E959),1)</f>
        <v>0</v>
      </c>
      <c r="H959" s="10">
        <f t="shared" ref="H959:H971" ca="1" si="641">INDIRECT(CONCATENATE("Sheet1!",CHAR(CODE(D959)+2),E959),1)</f>
        <v>0</v>
      </c>
      <c r="I959" s="10">
        <f t="shared" ref="I959:I1051" ca="1" si="642">IFERROR(MID(G959,SEARCH("(",G959,1),12),G959)</f>
        <v>0</v>
      </c>
      <c r="J959" s="10" t="str">
        <f ca="1">CONCATENATE(B959,C959,H959)</f>
        <v>Thursday11:30-01:000</v>
      </c>
      <c r="K959" s="10" t="str">
        <f ca="1">CONCATENATE(B959,C959,I959)</f>
        <v>Thursday11:30-01:000</v>
      </c>
      <c r="L959" s="14">
        <f t="shared" ref="L959:L970" ca="1" si="643">COUNTIFS($J$11:$J$1051,J959)</f>
        <v>27</v>
      </c>
      <c r="M959" s="19" t="str">
        <f t="shared" ref="M959:M1051" ca="1" si="644">IFERROR(MID(I959,2,4),I959)</f>
        <v/>
      </c>
      <c r="N959" s="19"/>
      <c r="O959" s="19" t="str">
        <f ca="1">CONCATENATE(G959,CHAR(10),F959," --- ",H959)</f>
        <v>0
0 --- 0</v>
      </c>
    </row>
    <row r="960" spans="1:15" x14ac:dyDescent="0.2">
      <c r="A960" s="10">
        <v>950</v>
      </c>
      <c r="B960" s="10" t="s">
        <v>16</v>
      </c>
      <c r="C960" s="10" t="str">
        <f t="shared" si="640"/>
        <v>11:30-01:00</v>
      </c>
      <c r="D960" s="10" t="s">
        <v>59</v>
      </c>
      <c r="E960" s="10">
        <f t="shared" ref="E960:E985" si="645">E959+1</f>
        <v>213</v>
      </c>
      <c r="F960" s="10">
        <f t="shared" ref="F960:F970" ca="1" si="646">INDIRECT(CONCATENATE("Sheet1!",CHAR(CODE(D960)),E960),1)</f>
        <v>0</v>
      </c>
      <c r="G960" s="10">
        <f t="shared" ref="G960:G970" ca="1" si="647">INDIRECT(CONCATENATE("Sheet1!",CHAR(CODE(D960)+1),E960),1)</f>
        <v>0</v>
      </c>
      <c r="H960" s="10">
        <f t="shared" ca="1" si="641"/>
        <v>0</v>
      </c>
      <c r="I960" s="10">
        <f t="shared" ca="1" si="642"/>
        <v>0</v>
      </c>
      <c r="J960" s="10" t="str">
        <f t="shared" ref="J960:J1051" ca="1" si="648">CONCATENATE(B960,C960,H960)</f>
        <v>Thursday11:30-01:000</v>
      </c>
      <c r="K960" s="10" t="str">
        <f t="shared" ref="K960:K1051" ca="1" si="649">CONCATENATE(B960,C960,I960)</f>
        <v>Thursday11:30-01:000</v>
      </c>
      <c r="L960" s="14">
        <f t="shared" ca="1" si="643"/>
        <v>27</v>
      </c>
      <c r="M960" s="19" t="str">
        <f t="shared" ca="1" si="644"/>
        <v/>
      </c>
      <c r="N960" s="19"/>
      <c r="O960" s="19" t="str">
        <f t="shared" ref="O960:O1051" ca="1" si="650">CONCATENATE(G960,CHAR(10),F960," --- ",H960)</f>
        <v>0
0 --- 0</v>
      </c>
    </row>
    <row r="961" spans="1:15" x14ac:dyDescent="0.2">
      <c r="A961" s="10">
        <v>951</v>
      </c>
      <c r="B961" s="10" t="s">
        <v>16</v>
      </c>
      <c r="C961" s="10" t="str">
        <f t="shared" si="640"/>
        <v>11:30-01:00</v>
      </c>
      <c r="D961" s="10" t="s">
        <v>59</v>
      </c>
      <c r="E961" s="10">
        <f t="shared" si="645"/>
        <v>214</v>
      </c>
      <c r="F961" s="10">
        <f t="shared" ca="1" si="646"/>
        <v>0</v>
      </c>
      <c r="G961" s="10">
        <f t="shared" ca="1" si="647"/>
        <v>0</v>
      </c>
      <c r="H961" s="10">
        <f t="shared" ca="1" si="641"/>
        <v>0</v>
      </c>
      <c r="I961" s="10">
        <f t="shared" ca="1" si="642"/>
        <v>0</v>
      </c>
      <c r="J961" s="10" t="str">
        <f t="shared" ca="1" si="648"/>
        <v>Thursday11:30-01:000</v>
      </c>
      <c r="K961" s="10" t="str">
        <f t="shared" ca="1" si="649"/>
        <v>Thursday11:30-01:000</v>
      </c>
      <c r="L961" s="14">
        <f t="shared" ca="1" si="643"/>
        <v>27</v>
      </c>
      <c r="M961" s="19" t="str">
        <f t="shared" ca="1" si="644"/>
        <v/>
      </c>
      <c r="N961" s="19"/>
      <c r="O961" s="19" t="str">
        <f t="shared" ca="1" si="650"/>
        <v>0
0 --- 0</v>
      </c>
    </row>
    <row r="962" spans="1:15" x14ac:dyDescent="0.2">
      <c r="A962" s="10">
        <v>952</v>
      </c>
      <c r="B962" s="10" t="s">
        <v>16</v>
      </c>
      <c r="C962" s="10" t="str">
        <f t="shared" si="640"/>
        <v>11:30-01:00</v>
      </c>
      <c r="D962" s="10" t="s">
        <v>59</v>
      </c>
      <c r="E962" s="10">
        <f t="shared" si="645"/>
        <v>215</v>
      </c>
      <c r="F962" s="10">
        <f t="shared" ca="1" si="646"/>
        <v>0</v>
      </c>
      <c r="G962" s="10">
        <f t="shared" ca="1" si="647"/>
        <v>0</v>
      </c>
      <c r="H962" s="10">
        <f t="shared" ca="1" si="641"/>
        <v>0</v>
      </c>
      <c r="I962" s="10">
        <f t="shared" ca="1" si="642"/>
        <v>0</v>
      </c>
      <c r="J962" s="10" t="str">
        <f t="shared" ca="1" si="648"/>
        <v>Thursday11:30-01:000</v>
      </c>
      <c r="K962" s="10" t="str">
        <f t="shared" ca="1" si="649"/>
        <v>Thursday11:30-01:000</v>
      </c>
      <c r="L962" s="14">
        <f t="shared" ca="1" si="643"/>
        <v>27</v>
      </c>
      <c r="M962" s="19" t="str">
        <f t="shared" ca="1" si="644"/>
        <v/>
      </c>
      <c r="N962" s="19"/>
      <c r="O962" s="19" t="str">
        <f t="shared" ca="1" si="650"/>
        <v>0
0 --- 0</v>
      </c>
    </row>
    <row r="963" spans="1:15" x14ac:dyDescent="0.2">
      <c r="A963" s="10">
        <v>953</v>
      </c>
      <c r="B963" s="10" t="s">
        <v>16</v>
      </c>
      <c r="C963" s="10" t="str">
        <f t="shared" si="640"/>
        <v>11:30-01:00</v>
      </c>
      <c r="D963" s="10" t="s">
        <v>59</v>
      </c>
      <c r="E963" s="10">
        <f t="shared" si="645"/>
        <v>216</v>
      </c>
      <c r="F963" s="10">
        <f t="shared" ca="1" si="646"/>
        <v>0</v>
      </c>
      <c r="G963" s="10">
        <f t="shared" ca="1" si="647"/>
        <v>0</v>
      </c>
      <c r="H963" s="10">
        <f t="shared" ca="1" si="641"/>
        <v>0</v>
      </c>
      <c r="I963" s="10">
        <f t="shared" ca="1" si="642"/>
        <v>0</v>
      </c>
      <c r="J963" s="10" t="str">
        <f t="shared" ca="1" si="648"/>
        <v>Thursday11:30-01:000</v>
      </c>
      <c r="K963" s="10" t="str">
        <f t="shared" ca="1" si="649"/>
        <v>Thursday11:30-01:000</v>
      </c>
      <c r="L963" s="14">
        <f t="shared" ca="1" si="643"/>
        <v>27</v>
      </c>
      <c r="M963" s="19" t="str">
        <f t="shared" ca="1" si="644"/>
        <v/>
      </c>
      <c r="N963" s="19"/>
      <c r="O963" s="19" t="str">
        <f t="shared" ca="1" si="650"/>
        <v>0
0 --- 0</v>
      </c>
    </row>
    <row r="964" spans="1:15" x14ac:dyDescent="0.2">
      <c r="A964" s="10">
        <v>954</v>
      </c>
      <c r="B964" s="10" t="s">
        <v>16</v>
      </c>
      <c r="C964" s="10" t="str">
        <f t="shared" si="640"/>
        <v>11:30-01:00</v>
      </c>
      <c r="D964" s="10" t="s">
        <v>59</v>
      </c>
      <c r="E964" s="10">
        <f t="shared" si="645"/>
        <v>217</v>
      </c>
      <c r="F964" s="10">
        <f t="shared" ca="1" si="646"/>
        <v>0</v>
      </c>
      <c r="G964" s="10">
        <f t="shared" ca="1" si="647"/>
        <v>0</v>
      </c>
      <c r="H964" s="10">
        <f t="shared" ca="1" si="641"/>
        <v>0</v>
      </c>
      <c r="I964" s="10">
        <f t="shared" ca="1" si="642"/>
        <v>0</v>
      </c>
      <c r="J964" s="10" t="str">
        <f t="shared" ca="1" si="648"/>
        <v>Thursday11:30-01:000</v>
      </c>
      <c r="K964" s="10" t="str">
        <f t="shared" ca="1" si="649"/>
        <v>Thursday11:30-01:000</v>
      </c>
      <c r="L964" s="14">
        <f t="shared" ca="1" si="643"/>
        <v>27</v>
      </c>
      <c r="M964" s="19" t="str">
        <f t="shared" ca="1" si="644"/>
        <v/>
      </c>
      <c r="N964" s="19"/>
      <c r="O964" s="19" t="str">
        <f t="shared" ca="1" si="650"/>
        <v>0
0 --- 0</v>
      </c>
    </row>
    <row r="965" spans="1:15" x14ac:dyDescent="0.2">
      <c r="A965" s="10">
        <v>955</v>
      </c>
      <c r="B965" s="10" t="s">
        <v>16</v>
      </c>
      <c r="C965" s="10" t="str">
        <f t="shared" si="640"/>
        <v>11:30-01:00</v>
      </c>
      <c r="D965" s="10" t="s">
        <v>59</v>
      </c>
      <c r="E965" s="10">
        <f t="shared" si="645"/>
        <v>218</v>
      </c>
      <c r="F965" s="10">
        <f t="shared" ca="1" si="646"/>
        <v>0</v>
      </c>
      <c r="G965" s="10">
        <f t="shared" ca="1" si="647"/>
        <v>0</v>
      </c>
      <c r="H965" s="10">
        <f t="shared" ca="1" si="641"/>
        <v>0</v>
      </c>
      <c r="I965" s="10">
        <f t="shared" ca="1" si="642"/>
        <v>0</v>
      </c>
      <c r="J965" s="10" t="str">
        <f t="shared" ca="1" si="648"/>
        <v>Thursday11:30-01:000</v>
      </c>
      <c r="K965" s="10" t="str">
        <f t="shared" ca="1" si="649"/>
        <v>Thursday11:30-01:000</v>
      </c>
      <c r="L965" s="14">
        <f t="shared" ca="1" si="643"/>
        <v>27</v>
      </c>
      <c r="M965" s="19" t="str">
        <f t="shared" ca="1" si="644"/>
        <v/>
      </c>
      <c r="N965" s="19"/>
      <c r="O965" s="19" t="str">
        <f t="shared" ca="1" si="650"/>
        <v>0
0 --- 0</v>
      </c>
    </row>
    <row r="966" spans="1:15" x14ac:dyDescent="0.2">
      <c r="A966" s="10">
        <v>956</v>
      </c>
      <c r="B966" s="10" t="s">
        <v>16</v>
      </c>
      <c r="C966" s="10" t="str">
        <f t="shared" si="640"/>
        <v>11:30-01:00</v>
      </c>
      <c r="D966" s="10" t="s">
        <v>59</v>
      </c>
      <c r="E966" s="10">
        <f t="shared" si="645"/>
        <v>219</v>
      </c>
      <c r="F966" s="10">
        <f t="shared" ca="1" si="646"/>
        <v>0</v>
      </c>
      <c r="G966" s="10">
        <f t="shared" ca="1" si="647"/>
        <v>0</v>
      </c>
      <c r="H966" s="10">
        <f t="shared" ca="1" si="641"/>
        <v>0</v>
      </c>
      <c r="I966" s="10">
        <f t="shared" ca="1" si="642"/>
        <v>0</v>
      </c>
      <c r="J966" s="10" t="str">
        <f t="shared" ca="1" si="648"/>
        <v>Thursday11:30-01:000</v>
      </c>
      <c r="K966" s="10" t="str">
        <f t="shared" ca="1" si="649"/>
        <v>Thursday11:30-01:000</v>
      </c>
      <c r="L966" s="14">
        <f t="shared" ca="1" si="643"/>
        <v>27</v>
      </c>
      <c r="M966" s="19" t="str">
        <f t="shared" ca="1" si="644"/>
        <v/>
      </c>
      <c r="N966" s="19"/>
      <c r="O966" s="19" t="str">
        <f t="shared" ca="1" si="650"/>
        <v>0
0 --- 0</v>
      </c>
    </row>
    <row r="967" spans="1:15" x14ac:dyDescent="0.2">
      <c r="A967" s="10">
        <v>957</v>
      </c>
      <c r="B967" s="10" t="s">
        <v>16</v>
      </c>
      <c r="C967" s="10" t="str">
        <f t="shared" si="640"/>
        <v>11:30-01:00</v>
      </c>
      <c r="D967" s="10" t="s">
        <v>59</v>
      </c>
      <c r="E967" s="10">
        <f t="shared" si="645"/>
        <v>220</v>
      </c>
      <c r="F967" s="10">
        <f t="shared" ca="1" si="646"/>
        <v>0</v>
      </c>
      <c r="G967" s="10">
        <f t="shared" ca="1" si="647"/>
        <v>0</v>
      </c>
      <c r="H967" s="10">
        <f t="shared" ca="1" si="641"/>
        <v>0</v>
      </c>
      <c r="I967" s="10">
        <f t="shared" ca="1" si="642"/>
        <v>0</v>
      </c>
      <c r="J967" s="10" t="str">
        <f t="shared" ca="1" si="648"/>
        <v>Thursday11:30-01:000</v>
      </c>
      <c r="K967" s="10" t="str">
        <f t="shared" ca="1" si="649"/>
        <v>Thursday11:30-01:000</v>
      </c>
      <c r="L967" s="14">
        <f t="shared" ca="1" si="643"/>
        <v>27</v>
      </c>
      <c r="M967" s="19" t="str">
        <f t="shared" ca="1" si="644"/>
        <v/>
      </c>
      <c r="N967" s="19"/>
      <c r="O967" s="19" t="str">
        <f t="shared" ca="1" si="650"/>
        <v>0
0 --- 0</v>
      </c>
    </row>
    <row r="968" spans="1:15" x14ac:dyDescent="0.2">
      <c r="A968" s="10">
        <v>958</v>
      </c>
      <c r="B968" s="10" t="s">
        <v>16</v>
      </c>
      <c r="C968" s="10" t="str">
        <f t="shared" si="640"/>
        <v>11:30-01:00</v>
      </c>
      <c r="D968" s="10" t="s">
        <v>59</v>
      </c>
      <c r="E968" s="10">
        <f t="shared" si="645"/>
        <v>221</v>
      </c>
      <c r="F968" s="10">
        <f t="shared" ca="1" si="646"/>
        <v>0</v>
      </c>
      <c r="G968" s="10">
        <f t="shared" ca="1" si="647"/>
        <v>0</v>
      </c>
      <c r="H968" s="10">
        <f t="shared" ca="1" si="641"/>
        <v>0</v>
      </c>
      <c r="I968" s="10">
        <f t="shared" ca="1" si="642"/>
        <v>0</v>
      </c>
      <c r="J968" s="10" t="str">
        <f t="shared" ca="1" si="648"/>
        <v>Thursday11:30-01:000</v>
      </c>
      <c r="K968" s="10" t="str">
        <f t="shared" ca="1" si="649"/>
        <v>Thursday11:30-01:000</v>
      </c>
      <c r="L968" s="14">
        <f t="shared" ca="1" si="643"/>
        <v>27</v>
      </c>
      <c r="M968" s="19" t="str">
        <f t="shared" ca="1" si="644"/>
        <v/>
      </c>
      <c r="N968" s="19"/>
      <c r="O968" s="19" t="str">
        <f t="shared" ca="1" si="650"/>
        <v>0
0 --- 0</v>
      </c>
    </row>
    <row r="969" spans="1:15" x14ac:dyDescent="0.2">
      <c r="A969" s="10">
        <v>959</v>
      </c>
      <c r="B969" s="10" t="s">
        <v>16</v>
      </c>
      <c r="C969" s="10" t="str">
        <f t="shared" si="640"/>
        <v>11:30-01:00</v>
      </c>
      <c r="D969" s="10" t="s">
        <v>59</v>
      </c>
      <c r="E969" s="10">
        <f t="shared" si="645"/>
        <v>222</v>
      </c>
      <c r="F969" s="10">
        <f t="shared" ca="1" si="646"/>
        <v>0</v>
      </c>
      <c r="G969" s="10">
        <f t="shared" ca="1" si="647"/>
        <v>0</v>
      </c>
      <c r="H969" s="10">
        <f t="shared" ca="1" si="641"/>
        <v>0</v>
      </c>
      <c r="I969" s="10">
        <f t="shared" ca="1" si="642"/>
        <v>0</v>
      </c>
      <c r="J969" s="10" t="str">
        <f t="shared" ca="1" si="648"/>
        <v>Thursday11:30-01:000</v>
      </c>
      <c r="K969" s="10" t="str">
        <f t="shared" ca="1" si="649"/>
        <v>Thursday11:30-01:000</v>
      </c>
      <c r="L969" s="14">
        <f t="shared" ca="1" si="643"/>
        <v>27</v>
      </c>
      <c r="M969" s="19" t="str">
        <f t="shared" ca="1" si="644"/>
        <v/>
      </c>
      <c r="N969" s="19"/>
      <c r="O969" s="19" t="str">
        <f t="shared" ca="1" si="650"/>
        <v>0
0 --- 0</v>
      </c>
    </row>
    <row r="970" spans="1:15" x14ac:dyDescent="0.2">
      <c r="A970" s="10">
        <v>960</v>
      </c>
      <c r="B970" s="10" t="s">
        <v>16</v>
      </c>
      <c r="C970" s="10" t="str">
        <f t="shared" si="640"/>
        <v>11:30-01:00</v>
      </c>
      <c r="D970" s="10" t="s">
        <v>59</v>
      </c>
      <c r="E970" s="10">
        <f t="shared" si="645"/>
        <v>223</v>
      </c>
      <c r="F970" s="10">
        <f t="shared" ca="1" si="646"/>
        <v>0</v>
      </c>
      <c r="G970" s="10">
        <f t="shared" ca="1" si="647"/>
        <v>0</v>
      </c>
      <c r="H970" s="10">
        <f t="shared" ca="1" si="641"/>
        <v>0</v>
      </c>
      <c r="I970" s="10">
        <f t="shared" ca="1" si="642"/>
        <v>0</v>
      </c>
      <c r="J970" s="10" t="str">
        <f t="shared" ca="1" si="648"/>
        <v>Thursday11:30-01:000</v>
      </c>
      <c r="K970" s="10" t="str">
        <f t="shared" ca="1" si="649"/>
        <v>Thursday11:30-01:000</v>
      </c>
      <c r="L970" s="14">
        <f t="shared" ca="1" si="643"/>
        <v>27</v>
      </c>
      <c r="M970" s="19" t="str">
        <f t="shared" ca="1" si="644"/>
        <v/>
      </c>
      <c r="N970" s="19"/>
      <c r="O970" s="19" t="str">
        <f t="shared" ca="1" si="650"/>
        <v>0
0 --- 0</v>
      </c>
    </row>
    <row r="971" spans="1:15" x14ac:dyDescent="0.2">
      <c r="A971" s="10">
        <v>961</v>
      </c>
      <c r="B971" s="10" t="s">
        <v>16</v>
      </c>
      <c r="C971" s="10" t="str">
        <f t="shared" ref="C971:C985" si="651">LOOKUP(D971,$L$1:$L$6,$K$1:$K$6)</f>
        <v>11:30-01:00</v>
      </c>
      <c r="D971" s="10" t="s">
        <v>59</v>
      </c>
      <c r="E971" s="10">
        <f t="shared" si="645"/>
        <v>224</v>
      </c>
      <c r="F971" s="10">
        <f t="shared" ref="F971:F985" ca="1" si="652">INDIRECT(CONCATENATE("Sheet1!",CHAR(CODE(D971)),E971),1)</f>
        <v>0</v>
      </c>
      <c r="G971" s="10">
        <f t="shared" ref="G971:G985" ca="1" si="653">INDIRECT(CONCATENATE("Sheet1!",CHAR(CODE(D971)+1),E971),1)</f>
        <v>0</v>
      </c>
      <c r="H971" s="10">
        <f t="shared" ca="1" si="641"/>
        <v>0</v>
      </c>
      <c r="I971" s="10">
        <f t="shared" ref="I971:I985" ca="1" si="654">IFERROR(MID(G971,SEARCH("(",G971,1),12),G971)</f>
        <v>0</v>
      </c>
      <c r="J971" s="10" t="str">
        <f t="shared" ref="J971:J985" ca="1" si="655">CONCATENATE(B971,C971,H971)</f>
        <v>Thursday11:30-01:000</v>
      </c>
      <c r="K971" s="10" t="str">
        <f t="shared" ref="K971:K985" ca="1" si="656">CONCATENATE(B971,C971,I971)</f>
        <v>Thursday11:30-01:000</v>
      </c>
      <c r="L971" s="14">
        <f t="shared" ref="L971:L985" ca="1" si="657">COUNTIFS($J$11:$J$1051,J971)</f>
        <v>27</v>
      </c>
      <c r="M971" s="19" t="str">
        <f t="shared" ref="M971:M985" ca="1" si="658">IFERROR(MID(I971,2,4),I971)</f>
        <v/>
      </c>
      <c r="N971" s="19"/>
      <c r="O971" s="19" t="str">
        <f t="shared" ref="O971:O985" ca="1" si="659">CONCATENATE(G971,CHAR(10),F971," --- ",H971)</f>
        <v>0
0 --- 0</v>
      </c>
    </row>
    <row r="972" spans="1:15" x14ac:dyDescent="0.2">
      <c r="A972" s="10">
        <v>962</v>
      </c>
      <c r="B972" s="10" t="s">
        <v>16</v>
      </c>
      <c r="C972" s="10" t="str">
        <f t="shared" si="651"/>
        <v>11:30-01:00</v>
      </c>
      <c r="D972" s="10" t="s">
        <v>59</v>
      </c>
      <c r="E972" s="10">
        <f t="shared" si="645"/>
        <v>225</v>
      </c>
      <c r="F972" s="10">
        <f t="shared" ca="1" si="652"/>
        <v>0</v>
      </c>
      <c r="G972" s="10">
        <f t="shared" ca="1" si="653"/>
        <v>0</v>
      </c>
      <c r="H972" s="10">
        <f t="shared" ref="H972:H978" ca="1" si="660">INDIRECT(CONCATENATE("Sheet1!",CHAR(CODE(D972)+5),E972),1)</f>
        <v>0</v>
      </c>
      <c r="I972" s="10">
        <f t="shared" ca="1" si="654"/>
        <v>0</v>
      </c>
      <c r="J972" s="10" t="str">
        <f t="shared" ca="1" si="655"/>
        <v>Thursday11:30-01:000</v>
      </c>
      <c r="K972" s="10" t="str">
        <f t="shared" ca="1" si="656"/>
        <v>Thursday11:30-01:000</v>
      </c>
      <c r="L972" s="14">
        <f t="shared" ca="1" si="657"/>
        <v>27</v>
      </c>
      <c r="M972" s="19" t="str">
        <f t="shared" ca="1" si="658"/>
        <v/>
      </c>
      <c r="N972" s="19"/>
      <c r="O972" s="19" t="str">
        <f t="shared" ca="1" si="659"/>
        <v>0
0 --- 0</v>
      </c>
    </row>
    <row r="973" spans="1:15" x14ac:dyDescent="0.2">
      <c r="A973" s="10">
        <v>963</v>
      </c>
      <c r="B973" s="10" t="s">
        <v>16</v>
      </c>
      <c r="C973" s="10" t="str">
        <f t="shared" si="651"/>
        <v>11:30-01:00</v>
      </c>
      <c r="D973" s="10" t="s">
        <v>59</v>
      </c>
      <c r="E973" s="10">
        <f t="shared" si="645"/>
        <v>226</v>
      </c>
      <c r="F973" s="10">
        <f t="shared" ca="1" si="652"/>
        <v>0</v>
      </c>
      <c r="G973" s="10">
        <f t="shared" ca="1" si="653"/>
        <v>0</v>
      </c>
      <c r="H973" s="10">
        <f t="shared" ca="1" si="660"/>
        <v>0</v>
      </c>
      <c r="I973" s="10">
        <f t="shared" ca="1" si="654"/>
        <v>0</v>
      </c>
      <c r="J973" s="10" t="str">
        <f t="shared" ca="1" si="655"/>
        <v>Thursday11:30-01:000</v>
      </c>
      <c r="K973" s="10" t="str">
        <f t="shared" ca="1" si="656"/>
        <v>Thursday11:30-01:000</v>
      </c>
      <c r="L973" s="14">
        <f t="shared" ca="1" si="657"/>
        <v>27</v>
      </c>
      <c r="M973" s="19" t="str">
        <f t="shared" ca="1" si="658"/>
        <v/>
      </c>
      <c r="N973" s="19"/>
      <c r="O973" s="19" t="str">
        <f t="shared" ca="1" si="659"/>
        <v>0
0 --- 0</v>
      </c>
    </row>
    <row r="974" spans="1:15" x14ac:dyDescent="0.2">
      <c r="A974" s="10">
        <v>964</v>
      </c>
      <c r="B974" s="10" t="s">
        <v>16</v>
      </c>
      <c r="C974" s="10" t="str">
        <f t="shared" si="651"/>
        <v>11:30-01:00</v>
      </c>
      <c r="D974" s="10" t="s">
        <v>59</v>
      </c>
      <c r="E974" s="10">
        <f t="shared" si="645"/>
        <v>227</v>
      </c>
      <c r="F974" s="10">
        <f t="shared" ca="1" si="652"/>
        <v>0</v>
      </c>
      <c r="G974" s="10">
        <f t="shared" ca="1" si="653"/>
        <v>0</v>
      </c>
      <c r="H974" s="10">
        <f t="shared" ca="1" si="660"/>
        <v>0</v>
      </c>
      <c r="I974" s="10">
        <f t="shared" ca="1" si="654"/>
        <v>0</v>
      </c>
      <c r="J974" s="10" t="str">
        <f t="shared" ca="1" si="655"/>
        <v>Thursday11:30-01:000</v>
      </c>
      <c r="K974" s="10" t="str">
        <f t="shared" ca="1" si="656"/>
        <v>Thursday11:30-01:000</v>
      </c>
      <c r="L974" s="14">
        <f t="shared" ca="1" si="657"/>
        <v>27</v>
      </c>
      <c r="M974" s="19" t="str">
        <f t="shared" ca="1" si="658"/>
        <v/>
      </c>
      <c r="N974" s="19"/>
      <c r="O974" s="19" t="str">
        <f t="shared" ca="1" si="659"/>
        <v>0
0 --- 0</v>
      </c>
    </row>
    <row r="975" spans="1:15" x14ac:dyDescent="0.2">
      <c r="A975" s="10">
        <v>965</v>
      </c>
      <c r="B975" s="10" t="s">
        <v>16</v>
      </c>
      <c r="C975" s="10" t="str">
        <f t="shared" si="651"/>
        <v>11:30-01:00</v>
      </c>
      <c r="D975" s="10" t="s">
        <v>59</v>
      </c>
      <c r="E975" s="10">
        <f t="shared" si="645"/>
        <v>228</v>
      </c>
      <c r="F975" s="10">
        <f t="shared" ca="1" si="652"/>
        <v>0</v>
      </c>
      <c r="G975" s="10">
        <f t="shared" ca="1" si="653"/>
        <v>0</v>
      </c>
      <c r="H975" s="10">
        <f t="shared" ca="1" si="660"/>
        <v>0</v>
      </c>
      <c r="I975" s="10">
        <f t="shared" ca="1" si="654"/>
        <v>0</v>
      </c>
      <c r="J975" s="10" t="str">
        <f t="shared" ca="1" si="655"/>
        <v>Thursday11:30-01:000</v>
      </c>
      <c r="K975" s="10" t="str">
        <f t="shared" ca="1" si="656"/>
        <v>Thursday11:30-01:000</v>
      </c>
      <c r="L975" s="14">
        <f t="shared" ca="1" si="657"/>
        <v>27</v>
      </c>
      <c r="M975" s="19" t="str">
        <f t="shared" ca="1" si="658"/>
        <v/>
      </c>
      <c r="N975" s="19"/>
      <c r="O975" s="19" t="str">
        <f t="shared" ca="1" si="659"/>
        <v>0
0 --- 0</v>
      </c>
    </row>
    <row r="976" spans="1:15" x14ac:dyDescent="0.2">
      <c r="A976" s="10">
        <v>966</v>
      </c>
      <c r="B976" s="10" t="s">
        <v>16</v>
      </c>
      <c r="C976" s="10" t="str">
        <f t="shared" si="651"/>
        <v>11:30-01:00</v>
      </c>
      <c r="D976" s="10" t="s">
        <v>59</v>
      </c>
      <c r="E976" s="10">
        <f t="shared" si="645"/>
        <v>229</v>
      </c>
      <c r="F976" s="10">
        <f t="shared" ca="1" si="652"/>
        <v>0</v>
      </c>
      <c r="G976" s="10">
        <f t="shared" ca="1" si="653"/>
        <v>0</v>
      </c>
      <c r="H976" s="10">
        <f t="shared" ca="1" si="660"/>
        <v>0</v>
      </c>
      <c r="I976" s="10">
        <f t="shared" ca="1" si="654"/>
        <v>0</v>
      </c>
      <c r="J976" s="10" t="str">
        <f t="shared" ca="1" si="655"/>
        <v>Thursday11:30-01:000</v>
      </c>
      <c r="K976" s="10" t="str">
        <f t="shared" ca="1" si="656"/>
        <v>Thursday11:30-01:000</v>
      </c>
      <c r="L976" s="14">
        <f t="shared" ca="1" si="657"/>
        <v>27</v>
      </c>
      <c r="M976" s="19" t="str">
        <f t="shared" ca="1" si="658"/>
        <v/>
      </c>
      <c r="N976" s="19"/>
      <c r="O976" s="19" t="str">
        <f t="shared" ca="1" si="659"/>
        <v>0
0 --- 0</v>
      </c>
    </row>
    <row r="977" spans="1:15" x14ac:dyDescent="0.2">
      <c r="A977" s="10">
        <v>967</v>
      </c>
      <c r="B977" s="10" t="s">
        <v>16</v>
      </c>
      <c r="C977" s="10" t="str">
        <f t="shared" si="651"/>
        <v>11:30-01:00</v>
      </c>
      <c r="D977" s="10" t="s">
        <v>59</v>
      </c>
      <c r="E977" s="10">
        <f t="shared" si="645"/>
        <v>230</v>
      </c>
      <c r="F977" s="10">
        <f t="shared" ca="1" si="652"/>
        <v>0</v>
      </c>
      <c r="G977" s="10">
        <f t="shared" ca="1" si="653"/>
        <v>0</v>
      </c>
      <c r="H977" s="10">
        <f t="shared" ca="1" si="660"/>
        <v>0</v>
      </c>
      <c r="I977" s="10">
        <f t="shared" ca="1" si="654"/>
        <v>0</v>
      </c>
      <c r="J977" s="10" t="str">
        <f t="shared" ca="1" si="655"/>
        <v>Thursday11:30-01:000</v>
      </c>
      <c r="K977" s="10" t="str">
        <f t="shared" ca="1" si="656"/>
        <v>Thursday11:30-01:000</v>
      </c>
      <c r="L977" s="14">
        <f t="shared" ca="1" si="657"/>
        <v>27</v>
      </c>
      <c r="M977" s="19" t="str">
        <f t="shared" ca="1" si="658"/>
        <v/>
      </c>
      <c r="N977" s="19"/>
      <c r="O977" s="19" t="str">
        <f t="shared" ca="1" si="659"/>
        <v>0
0 --- 0</v>
      </c>
    </row>
    <row r="978" spans="1:15" x14ac:dyDescent="0.2">
      <c r="A978" s="10">
        <v>968</v>
      </c>
      <c r="B978" s="10" t="s">
        <v>16</v>
      </c>
      <c r="C978" s="10" t="str">
        <f t="shared" si="651"/>
        <v>11:30-01:00</v>
      </c>
      <c r="D978" s="10" t="s">
        <v>59</v>
      </c>
      <c r="E978" s="10">
        <f t="shared" si="645"/>
        <v>231</v>
      </c>
      <c r="F978" s="10">
        <f t="shared" ca="1" si="652"/>
        <v>0</v>
      </c>
      <c r="G978" s="10">
        <f t="shared" ca="1" si="653"/>
        <v>0</v>
      </c>
      <c r="H978" s="10">
        <f t="shared" ca="1" si="660"/>
        <v>0</v>
      </c>
      <c r="I978" s="10">
        <f t="shared" ca="1" si="654"/>
        <v>0</v>
      </c>
      <c r="J978" s="10" t="str">
        <f t="shared" ca="1" si="655"/>
        <v>Thursday11:30-01:000</v>
      </c>
      <c r="K978" s="10" t="str">
        <f t="shared" ca="1" si="656"/>
        <v>Thursday11:30-01:000</v>
      </c>
      <c r="L978" s="14">
        <f t="shared" ca="1" si="657"/>
        <v>27</v>
      </c>
      <c r="M978" s="19" t="str">
        <f t="shared" ca="1" si="658"/>
        <v/>
      </c>
      <c r="N978" s="19"/>
      <c r="O978" s="19" t="str">
        <f t="shared" ca="1" si="659"/>
        <v>0
0 --- 0</v>
      </c>
    </row>
    <row r="979" spans="1:15" x14ac:dyDescent="0.2">
      <c r="A979" s="10">
        <v>969</v>
      </c>
      <c r="B979" s="10" t="s">
        <v>16</v>
      </c>
      <c r="C979" s="10" t="str">
        <f t="shared" si="651"/>
        <v>11:30-01:00</v>
      </c>
      <c r="D979" s="10" t="s">
        <v>59</v>
      </c>
      <c r="E979" s="10">
        <f t="shared" si="645"/>
        <v>232</v>
      </c>
      <c r="F979" s="10">
        <f t="shared" ca="1" si="652"/>
        <v>0</v>
      </c>
      <c r="G979" s="10">
        <f t="shared" ca="1" si="653"/>
        <v>0</v>
      </c>
      <c r="H979" s="10">
        <f ca="1">INDIRECT(CONCATENATE("Sheet1!",CHAR(CODE(D979)+2),E979),1)</f>
        <v>0</v>
      </c>
      <c r="I979" s="10">
        <f t="shared" ca="1" si="654"/>
        <v>0</v>
      </c>
      <c r="J979" s="10" t="str">
        <f t="shared" ca="1" si="655"/>
        <v>Thursday11:30-01:000</v>
      </c>
      <c r="K979" s="10" t="str">
        <f t="shared" ca="1" si="656"/>
        <v>Thursday11:30-01:000</v>
      </c>
      <c r="L979" s="14">
        <f t="shared" ca="1" si="657"/>
        <v>27</v>
      </c>
      <c r="M979" s="19" t="str">
        <f t="shared" ca="1" si="658"/>
        <v/>
      </c>
      <c r="N979" s="19"/>
      <c r="O979" s="19" t="str">
        <f t="shared" ca="1" si="659"/>
        <v>0
0 --- 0</v>
      </c>
    </row>
    <row r="980" spans="1:15" x14ac:dyDescent="0.2">
      <c r="A980" s="10">
        <v>970</v>
      </c>
      <c r="B980" s="10" t="s">
        <v>16</v>
      </c>
      <c r="C980" s="10" t="str">
        <f t="shared" si="651"/>
        <v>11:30-01:00</v>
      </c>
      <c r="D980" s="10" t="s">
        <v>59</v>
      </c>
      <c r="E980" s="10">
        <f t="shared" si="645"/>
        <v>233</v>
      </c>
      <c r="F980" s="10">
        <f t="shared" ca="1" si="652"/>
        <v>0</v>
      </c>
      <c r="G980" s="10">
        <f t="shared" ca="1" si="653"/>
        <v>0</v>
      </c>
      <c r="H980" s="10">
        <f ca="1">INDIRECT(CONCATENATE("Sheet1!",CHAR(CODE(D980)+2),E980),1)</f>
        <v>0</v>
      </c>
      <c r="I980" s="10">
        <f t="shared" ca="1" si="654"/>
        <v>0</v>
      </c>
      <c r="J980" s="10" t="str">
        <f t="shared" ca="1" si="655"/>
        <v>Thursday11:30-01:000</v>
      </c>
      <c r="K980" s="10" t="str">
        <f t="shared" ca="1" si="656"/>
        <v>Thursday11:30-01:000</v>
      </c>
      <c r="L980" s="14">
        <f t="shared" ca="1" si="657"/>
        <v>27</v>
      </c>
      <c r="M980" s="19" t="str">
        <f t="shared" ca="1" si="658"/>
        <v/>
      </c>
      <c r="N980" s="19"/>
      <c r="O980" s="19" t="str">
        <f t="shared" ca="1" si="659"/>
        <v>0
0 --- 0</v>
      </c>
    </row>
    <row r="981" spans="1:15" x14ac:dyDescent="0.2">
      <c r="A981" s="10">
        <v>971</v>
      </c>
      <c r="B981" s="10" t="s">
        <v>16</v>
      </c>
      <c r="C981" s="10" t="str">
        <f t="shared" si="651"/>
        <v>11:30-01:00</v>
      </c>
      <c r="D981" s="10" t="s">
        <v>59</v>
      </c>
      <c r="E981" s="10">
        <f t="shared" si="645"/>
        <v>234</v>
      </c>
      <c r="F981" s="10">
        <f t="shared" ca="1" si="652"/>
        <v>0</v>
      </c>
      <c r="G981" s="10">
        <f t="shared" ca="1" si="653"/>
        <v>0</v>
      </c>
      <c r="H981" s="10">
        <f ca="1">INDIRECT(CONCATENATE("Sheet1!",CHAR(CODE(D981)+2),E981),1)</f>
        <v>0</v>
      </c>
      <c r="I981" s="10">
        <f t="shared" ca="1" si="654"/>
        <v>0</v>
      </c>
      <c r="J981" s="10" t="str">
        <f t="shared" ca="1" si="655"/>
        <v>Thursday11:30-01:000</v>
      </c>
      <c r="K981" s="10" t="str">
        <f t="shared" ca="1" si="656"/>
        <v>Thursday11:30-01:000</v>
      </c>
      <c r="L981" s="14">
        <f t="shared" ca="1" si="657"/>
        <v>27</v>
      </c>
      <c r="M981" s="19" t="str">
        <f t="shared" ca="1" si="658"/>
        <v/>
      </c>
      <c r="N981" s="19"/>
      <c r="O981" s="19" t="str">
        <f t="shared" ca="1" si="659"/>
        <v>0
0 --- 0</v>
      </c>
    </row>
    <row r="982" spans="1:15" x14ac:dyDescent="0.2">
      <c r="A982" s="10">
        <v>972</v>
      </c>
      <c r="B982" s="10" t="s">
        <v>16</v>
      </c>
      <c r="C982" s="10" t="str">
        <f t="shared" si="651"/>
        <v>11:30-01:00</v>
      </c>
      <c r="D982" s="10" t="s">
        <v>59</v>
      </c>
      <c r="E982" s="10">
        <f t="shared" si="645"/>
        <v>235</v>
      </c>
      <c r="F982" s="10">
        <f t="shared" ca="1" si="652"/>
        <v>0</v>
      </c>
      <c r="G982" s="10">
        <f t="shared" ca="1" si="653"/>
        <v>0</v>
      </c>
      <c r="H982" s="10">
        <f ca="1">INDIRECT(CONCATENATE("Sheet1!",CHAR(CODE(D982)+5),E982),1)</f>
        <v>0</v>
      </c>
      <c r="I982" s="10">
        <f t="shared" ca="1" si="654"/>
        <v>0</v>
      </c>
      <c r="J982" s="10" t="str">
        <f t="shared" ca="1" si="655"/>
        <v>Thursday11:30-01:000</v>
      </c>
      <c r="K982" s="10" t="str">
        <f t="shared" ca="1" si="656"/>
        <v>Thursday11:30-01:000</v>
      </c>
      <c r="L982" s="14">
        <f t="shared" ca="1" si="657"/>
        <v>27</v>
      </c>
      <c r="M982" s="19" t="str">
        <f t="shared" ca="1" si="658"/>
        <v/>
      </c>
      <c r="N982" s="19"/>
      <c r="O982" s="19" t="str">
        <f t="shared" ca="1" si="659"/>
        <v>0
0 --- 0</v>
      </c>
    </row>
    <row r="983" spans="1:15" x14ac:dyDescent="0.2">
      <c r="A983" s="10">
        <v>973</v>
      </c>
      <c r="B983" s="10" t="s">
        <v>16</v>
      </c>
      <c r="C983" s="10" t="str">
        <f t="shared" si="651"/>
        <v>11:30-01:00</v>
      </c>
      <c r="D983" s="10" t="s">
        <v>59</v>
      </c>
      <c r="E983" s="10">
        <f t="shared" si="645"/>
        <v>236</v>
      </c>
      <c r="F983" s="10">
        <f t="shared" ca="1" si="652"/>
        <v>0</v>
      </c>
      <c r="G983" s="10">
        <f t="shared" ca="1" si="653"/>
        <v>0</v>
      </c>
      <c r="H983" s="10">
        <f ca="1">INDIRECT(CONCATENATE("Sheet1!",CHAR(CODE(D983)+2),E983),1)</f>
        <v>0</v>
      </c>
      <c r="I983" s="10">
        <f t="shared" ca="1" si="654"/>
        <v>0</v>
      </c>
      <c r="J983" s="10" t="str">
        <f t="shared" ca="1" si="655"/>
        <v>Thursday11:30-01:000</v>
      </c>
      <c r="K983" s="10" t="str">
        <f t="shared" ca="1" si="656"/>
        <v>Thursday11:30-01:000</v>
      </c>
      <c r="L983" s="14">
        <f t="shared" ca="1" si="657"/>
        <v>27</v>
      </c>
      <c r="M983" s="19" t="str">
        <f t="shared" ca="1" si="658"/>
        <v/>
      </c>
      <c r="N983" s="19"/>
      <c r="O983" s="19" t="str">
        <f t="shared" ca="1" si="659"/>
        <v>0
0 --- 0</v>
      </c>
    </row>
    <row r="984" spans="1:15" x14ac:dyDescent="0.2">
      <c r="A984" s="10">
        <v>974</v>
      </c>
      <c r="B984" s="10" t="s">
        <v>16</v>
      </c>
      <c r="C984" s="10" t="str">
        <f t="shared" si="651"/>
        <v>11:30-01:00</v>
      </c>
      <c r="D984" s="10" t="s">
        <v>59</v>
      </c>
      <c r="E984" s="10">
        <f t="shared" si="645"/>
        <v>237</v>
      </c>
      <c r="F984" s="10">
        <f t="shared" ca="1" si="652"/>
        <v>0</v>
      </c>
      <c r="G984" s="10">
        <f t="shared" ca="1" si="653"/>
        <v>0</v>
      </c>
      <c r="H984" s="10">
        <f ca="1">INDIRECT(CONCATENATE("Sheet1!",CHAR(CODE(D984)+2),E984),1)</f>
        <v>0</v>
      </c>
      <c r="I984" s="10">
        <f t="shared" ca="1" si="654"/>
        <v>0</v>
      </c>
      <c r="J984" s="10" t="str">
        <f t="shared" ca="1" si="655"/>
        <v>Thursday11:30-01:000</v>
      </c>
      <c r="K984" s="10" t="str">
        <f t="shared" ca="1" si="656"/>
        <v>Thursday11:30-01:000</v>
      </c>
      <c r="L984" s="14">
        <f t="shared" ca="1" si="657"/>
        <v>27</v>
      </c>
      <c r="M984" s="19" t="str">
        <f t="shared" ca="1" si="658"/>
        <v/>
      </c>
      <c r="N984" s="19"/>
      <c r="O984" s="19" t="str">
        <f t="shared" ca="1" si="659"/>
        <v>0
0 --- 0</v>
      </c>
    </row>
    <row r="985" spans="1:15" x14ac:dyDescent="0.2">
      <c r="A985" s="10">
        <v>975</v>
      </c>
      <c r="B985" s="10" t="s">
        <v>16</v>
      </c>
      <c r="C985" s="10" t="str">
        <f t="shared" si="651"/>
        <v>11:30-01:00</v>
      </c>
      <c r="D985" s="10" t="s">
        <v>59</v>
      </c>
      <c r="E985" s="10">
        <f t="shared" si="645"/>
        <v>238</v>
      </c>
      <c r="F985" s="10">
        <f t="shared" ca="1" si="652"/>
        <v>0</v>
      </c>
      <c r="G985" s="10">
        <f t="shared" ca="1" si="653"/>
        <v>0</v>
      </c>
      <c r="H985" s="10">
        <f ca="1">INDIRECT(CONCATENATE("Sheet1!",CHAR(CODE(D985)+5),E985),1)</f>
        <v>0</v>
      </c>
      <c r="I985" s="10">
        <f t="shared" ca="1" si="654"/>
        <v>0</v>
      </c>
      <c r="J985" s="10" t="str">
        <f t="shared" ca="1" si="655"/>
        <v>Thursday11:30-01:000</v>
      </c>
      <c r="K985" s="10" t="str">
        <f t="shared" ca="1" si="656"/>
        <v>Thursday11:30-01:000</v>
      </c>
      <c r="L985" s="14">
        <f t="shared" ca="1" si="657"/>
        <v>27</v>
      </c>
      <c r="M985" s="19" t="str">
        <f t="shared" ca="1" si="658"/>
        <v/>
      </c>
      <c r="N985" s="19"/>
      <c r="O985" s="19" t="str">
        <f t="shared" ca="1" si="659"/>
        <v>0
0 --- 0</v>
      </c>
    </row>
    <row r="986" spans="1:15" x14ac:dyDescent="0.2">
      <c r="A986" s="10">
        <v>976</v>
      </c>
      <c r="B986" s="10" t="s">
        <v>16</v>
      </c>
      <c r="C986" s="10" t="str">
        <f t="shared" si="640"/>
        <v>01:00-02:30</v>
      </c>
      <c r="D986" s="10" t="s">
        <v>60</v>
      </c>
      <c r="E986" s="10">
        <f>E959</f>
        <v>212</v>
      </c>
      <c r="F986" s="10">
        <f ca="1">INDIRECT(CONCATENATE("Sheet1!",CHAR(CODE(D986)-3),E986),1)</f>
        <v>0</v>
      </c>
      <c r="G986" s="10">
        <f ca="1">INDIRECT(CONCATENATE("Sheet1!",CHAR(CODE(D986)-2),E986),1)</f>
        <v>0</v>
      </c>
      <c r="H986" s="10">
        <f t="shared" ref="H986:H997" ca="1" si="661">INDIRECT(CONCATENATE("Sheet1!",CHAR(CODE(D986)+2),E986),1)</f>
        <v>0</v>
      </c>
      <c r="I986" s="10">
        <f t="shared" ca="1" si="642"/>
        <v>0</v>
      </c>
      <c r="J986" s="10" t="str">
        <f t="shared" ca="1" si="648"/>
        <v>Thursday01:00-02:300</v>
      </c>
      <c r="K986" s="10" t="str">
        <f t="shared" ca="1" si="649"/>
        <v>Thursday01:00-02:300</v>
      </c>
      <c r="L986" s="14">
        <f t="shared" ref="L986:L997" ca="1" si="662">COUNTIFS($J$11:$J$1051,J986)</f>
        <v>27</v>
      </c>
      <c r="M986" s="19" t="str">
        <f t="shared" ca="1" si="644"/>
        <v/>
      </c>
      <c r="N986" s="19"/>
      <c r="O986" s="19" t="str">
        <f t="shared" ca="1" si="650"/>
        <v>0
0 --- 0</v>
      </c>
    </row>
    <row r="987" spans="1:15" x14ac:dyDescent="0.2">
      <c r="A987" s="10">
        <v>977</v>
      </c>
      <c r="B987" s="10" t="s">
        <v>16</v>
      </c>
      <c r="C987" s="10" t="str">
        <f t="shared" si="640"/>
        <v>01:00-02:30</v>
      </c>
      <c r="D987" s="10" t="s">
        <v>60</v>
      </c>
      <c r="E987" s="10">
        <f t="shared" ref="E987:E1012" si="663">E986+1</f>
        <v>213</v>
      </c>
      <c r="F987" s="10">
        <f t="shared" ref="F987:F997" ca="1" si="664">INDIRECT(CONCATENATE("Sheet1!",CHAR(CODE(D987)),E987),1)</f>
        <v>0</v>
      </c>
      <c r="G987" s="10">
        <f t="shared" ref="G987:G997" ca="1" si="665">INDIRECT(CONCATENATE("Sheet1!",CHAR(CODE(D987)+1),E987),1)</f>
        <v>0</v>
      </c>
      <c r="H987" s="10">
        <f t="shared" ca="1" si="661"/>
        <v>0</v>
      </c>
      <c r="I987" s="10">
        <f t="shared" ca="1" si="642"/>
        <v>0</v>
      </c>
      <c r="J987" s="10" t="str">
        <f t="shared" ca="1" si="648"/>
        <v>Thursday01:00-02:300</v>
      </c>
      <c r="K987" s="10" t="str">
        <f t="shared" ca="1" si="649"/>
        <v>Thursday01:00-02:300</v>
      </c>
      <c r="L987" s="14">
        <f t="shared" ca="1" si="662"/>
        <v>27</v>
      </c>
      <c r="M987" s="19" t="str">
        <f t="shared" ca="1" si="644"/>
        <v/>
      </c>
      <c r="N987" s="19"/>
      <c r="O987" s="19" t="str">
        <f t="shared" ca="1" si="650"/>
        <v>0
0 --- 0</v>
      </c>
    </row>
    <row r="988" spans="1:15" x14ac:dyDescent="0.2">
      <c r="A988" s="10">
        <v>978</v>
      </c>
      <c r="B988" s="10" t="s">
        <v>16</v>
      </c>
      <c r="C988" s="10" t="str">
        <f t="shared" si="640"/>
        <v>01:00-02:30</v>
      </c>
      <c r="D988" s="10" t="s">
        <v>60</v>
      </c>
      <c r="E988" s="10">
        <f t="shared" si="663"/>
        <v>214</v>
      </c>
      <c r="F988" s="10">
        <f t="shared" ca="1" si="664"/>
        <v>0</v>
      </c>
      <c r="G988" s="10">
        <f t="shared" ca="1" si="665"/>
        <v>0</v>
      </c>
      <c r="H988" s="10">
        <f t="shared" ca="1" si="661"/>
        <v>0</v>
      </c>
      <c r="I988" s="10">
        <f t="shared" ca="1" si="642"/>
        <v>0</v>
      </c>
      <c r="J988" s="10" t="str">
        <f t="shared" ca="1" si="648"/>
        <v>Thursday01:00-02:300</v>
      </c>
      <c r="K988" s="10" t="str">
        <f t="shared" ca="1" si="649"/>
        <v>Thursday01:00-02:300</v>
      </c>
      <c r="L988" s="14">
        <f t="shared" ca="1" si="662"/>
        <v>27</v>
      </c>
      <c r="M988" s="19" t="str">
        <f t="shared" ca="1" si="644"/>
        <v/>
      </c>
      <c r="N988" s="19"/>
      <c r="O988" s="19" t="str">
        <f t="shared" ca="1" si="650"/>
        <v>0
0 --- 0</v>
      </c>
    </row>
    <row r="989" spans="1:15" x14ac:dyDescent="0.2">
      <c r="A989" s="10">
        <v>979</v>
      </c>
      <c r="B989" s="10" t="s">
        <v>16</v>
      </c>
      <c r="C989" s="10" t="str">
        <f t="shared" si="640"/>
        <v>01:00-02:30</v>
      </c>
      <c r="D989" s="10" t="s">
        <v>60</v>
      </c>
      <c r="E989" s="10">
        <f t="shared" si="663"/>
        <v>215</v>
      </c>
      <c r="F989" s="10">
        <f t="shared" ca="1" si="664"/>
        <v>0</v>
      </c>
      <c r="G989" s="10">
        <f t="shared" ca="1" si="665"/>
        <v>0</v>
      </c>
      <c r="H989" s="10">
        <f t="shared" ca="1" si="661"/>
        <v>0</v>
      </c>
      <c r="I989" s="10">
        <f t="shared" ca="1" si="642"/>
        <v>0</v>
      </c>
      <c r="J989" s="10" t="str">
        <f t="shared" ca="1" si="648"/>
        <v>Thursday01:00-02:300</v>
      </c>
      <c r="K989" s="10" t="str">
        <f t="shared" ca="1" si="649"/>
        <v>Thursday01:00-02:300</v>
      </c>
      <c r="L989" s="14">
        <f t="shared" ca="1" si="662"/>
        <v>27</v>
      </c>
      <c r="M989" s="19" t="str">
        <f t="shared" ca="1" si="644"/>
        <v/>
      </c>
      <c r="N989" s="19"/>
      <c r="O989" s="19" t="str">
        <f t="shared" ca="1" si="650"/>
        <v>0
0 --- 0</v>
      </c>
    </row>
    <row r="990" spans="1:15" x14ac:dyDescent="0.2">
      <c r="A990" s="10">
        <v>980</v>
      </c>
      <c r="B990" s="10" t="s">
        <v>16</v>
      </c>
      <c r="C990" s="10" t="str">
        <f t="shared" si="640"/>
        <v>01:00-02:30</v>
      </c>
      <c r="D990" s="10" t="s">
        <v>60</v>
      </c>
      <c r="E990" s="10">
        <f t="shared" si="663"/>
        <v>216</v>
      </c>
      <c r="F990" s="10">
        <f t="shared" ca="1" si="664"/>
        <v>0</v>
      </c>
      <c r="G990" s="10">
        <f t="shared" ca="1" si="665"/>
        <v>0</v>
      </c>
      <c r="H990" s="10">
        <f t="shared" ca="1" si="661"/>
        <v>0</v>
      </c>
      <c r="I990" s="10">
        <f t="shared" ca="1" si="642"/>
        <v>0</v>
      </c>
      <c r="J990" s="10" t="str">
        <f t="shared" ca="1" si="648"/>
        <v>Thursday01:00-02:300</v>
      </c>
      <c r="K990" s="10" t="str">
        <f t="shared" ca="1" si="649"/>
        <v>Thursday01:00-02:300</v>
      </c>
      <c r="L990" s="14">
        <f t="shared" ca="1" si="662"/>
        <v>27</v>
      </c>
      <c r="M990" s="19" t="str">
        <f t="shared" ca="1" si="644"/>
        <v/>
      </c>
      <c r="N990" s="19"/>
      <c r="O990" s="19" t="str">
        <f t="shared" ca="1" si="650"/>
        <v>0
0 --- 0</v>
      </c>
    </row>
    <row r="991" spans="1:15" x14ac:dyDescent="0.2">
      <c r="A991" s="10">
        <v>981</v>
      </c>
      <c r="B991" s="10" t="s">
        <v>16</v>
      </c>
      <c r="C991" s="10" t="str">
        <f t="shared" si="640"/>
        <v>01:00-02:30</v>
      </c>
      <c r="D991" s="10" t="s">
        <v>60</v>
      </c>
      <c r="E991" s="10">
        <f t="shared" si="663"/>
        <v>217</v>
      </c>
      <c r="F991" s="10">
        <f t="shared" ca="1" si="664"/>
        <v>0</v>
      </c>
      <c r="G991" s="10">
        <f t="shared" ca="1" si="665"/>
        <v>0</v>
      </c>
      <c r="H991" s="10">
        <f t="shared" ca="1" si="661"/>
        <v>0</v>
      </c>
      <c r="I991" s="10">
        <f t="shared" ca="1" si="642"/>
        <v>0</v>
      </c>
      <c r="J991" s="10" t="str">
        <f t="shared" ca="1" si="648"/>
        <v>Thursday01:00-02:300</v>
      </c>
      <c r="K991" s="10" t="str">
        <f t="shared" ca="1" si="649"/>
        <v>Thursday01:00-02:300</v>
      </c>
      <c r="L991" s="14">
        <f t="shared" ca="1" si="662"/>
        <v>27</v>
      </c>
      <c r="M991" s="19" t="str">
        <f t="shared" ca="1" si="644"/>
        <v/>
      </c>
      <c r="N991" s="19"/>
      <c r="O991" s="19" t="str">
        <f t="shared" ca="1" si="650"/>
        <v>0
0 --- 0</v>
      </c>
    </row>
    <row r="992" spans="1:15" x14ac:dyDescent="0.2">
      <c r="A992" s="10">
        <v>982</v>
      </c>
      <c r="B992" s="10" t="s">
        <v>16</v>
      </c>
      <c r="C992" s="10" t="str">
        <f t="shared" si="640"/>
        <v>01:00-02:30</v>
      </c>
      <c r="D992" s="10" t="s">
        <v>60</v>
      </c>
      <c r="E992" s="10">
        <f t="shared" si="663"/>
        <v>218</v>
      </c>
      <c r="F992" s="10">
        <f t="shared" ca="1" si="664"/>
        <v>0</v>
      </c>
      <c r="G992" s="10">
        <f t="shared" ca="1" si="665"/>
        <v>0</v>
      </c>
      <c r="H992" s="10">
        <f t="shared" ca="1" si="661"/>
        <v>0</v>
      </c>
      <c r="I992" s="10">
        <f t="shared" ca="1" si="642"/>
        <v>0</v>
      </c>
      <c r="J992" s="10" t="str">
        <f t="shared" ca="1" si="648"/>
        <v>Thursday01:00-02:300</v>
      </c>
      <c r="K992" s="10" t="str">
        <f t="shared" ca="1" si="649"/>
        <v>Thursday01:00-02:300</v>
      </c>
      <c r="L992" s="14">
        <f t="shared" ca="1" si="662"/>
        <v>27</v>
      </c>
      <c r="M992" s="19" t="str">
        <f t="shared" ca="1" si="644"/>
        <v/>
      </c>
      <c r="N992" s="19"/>
      <c r="O992" s="19" t="str">
        <f t="shared" ca="1" si="650"/>
        <v>0
0 --- 0</v>
      </c>
    </row>
    <row r="993" spans="1:15" x14ac:dyDescent="0.2">
      <c r="A993" s="10">
        <v>983</v>
      </c>
      <c r="B993" s="10" t="s">
        <v>16</v>
      </c>
      <c r="C993" s="10" t="str">
        <f t="shared" si="640"/>
        <v>01:00-02:30</v>
      </c>
      <c r="D993" s="10" t="s">
        <v>60</v>
      </c>
      <c r="E993" s="10">
        <f t="shared" si="663"/>
        <v>219</v>
      </c>
      <c r="F993" s="10">
        <f t="shared" ca="1" si="664"/>
        <v>0</v>
      </c>
      <c r="G993" s="10">
        <f t="shared" ca="1" si="665"/>
        <v>0</v>
      </c>
      <c r="H993" s="10">
        <f t="shared" ca="1" si="661"/>
        <v>0</v>
      </c>
      <c r="I993" s="10">
        <f t="shared" ca="1" si="642"/>
        <v>0</v>
      </c>
      <c r="J993" s="10" t="str">
        <f t="shared" ca="1" si="648"/>
        <v>Thursday01:00-02:300</v>
      </c>
      <c r="K993" s="10" t="str">
        <f t="shared" ca="1" si="649"/>
        <v>Thursday01:00-02:300</v>
      </c>
      <c r="L993" s="14">
        <f t="shared" ca="1" si="662"/>
        <v>27</v>
      </c>
      <c r="M993" s="19" t="str">
        <f t="shared" ca="1" si="644"/>
        <v/>
      </c>
      <c r="N993" s="19"/>
      <c r="O993" s="19" t="str">
        <f t="shared" ca="1" si="650"/>
        <v>0
0 --- 0</v>
      </c>
    </row>
    <row r="994" spans="1:15" x14ac:dyDescent="0.2">
      <c r="A994" s="10">
        <v>984</v>
      </c>
      <c r="B994" s="10" t="s">
        <v>16</v>
      </c>
      <c r="C994" s="10" t="str">
        <f t="shared" si="640"/>
        <v>01:00-02:30</v>
      </c>
      <c r="D994" s="10" t="s">
        <v>60</v>
      </c>
      <c r="E994" s="10">
        <f t="shared" si="663"/>
        <v>220</v>
      </c>
      <c r="F994" s="10">
        <f t="shared" ca="1" si="664"/>
        <v>0</v>
      </c>
      <c r="G994" s="10">
        <f t="shared" ca="1" si="665"/>
        <v>0</v>
      </c>
      <c r="H994" s="10">
        <f t="shared" ca="1" si="661"/>
        <v>0</v>
      </c>
      <c r="I994" s="10">
        <f t="shared" ca="1" si="642"/>
        <v>0</v>
      </c>
      <c r="J994" s="10" t="str">
        <f t="shared" ca="1" si="648"/>
        <v>Thursday01:00-02:300</v>
      </c>
      <c r="K994" s="10" t="str">
        <f t="shared" ca="1" si="649"/>
        <v>Thursday01:00-02:300</v>
      </c>
      <c r="L994" s="14">
        <f t="shared" ca="1" si="662"/>
        <v>27</v>
      </c>
      <c r="M994" s="19" t="str">
        <f t="shared" ca="1" si="644"/>
        <v/>
      </c>
      <c r="N994" s="19"/>
      <c r="O994" s="19" t="str">
        <f t="shared" ca="1" si="650"/>
        <v>0
0 --- 0</v>
      </c>
    </row>
    <row r="995" spans="1:15" x14ac:dyDescent="0.2">
      <c r="A995" s="10">
        <v>985</v>
      </c>
      <c r="B995" s="10" t="s">
        <v>16</v>
      </c>
      <c r="C995" s="10" t="str">
        <f t="shared" si="640"/>
        <v>01:00-02:30</v>
      </c>
      <c r="D995" s="10" t="s">
        <v>60</v>
      </c>
      <c r="E995" s="10">
        <f t="shared" si="663"/>
        <v>221</v>
      </c>
      <c r="F995" s="10">
        <f t="shared" ca="1" si="664"/>
        <v>0</v>
      </c>
      <c r="G995" s="10">
        <f t="shared" ca="1" si="665"/>
        <v>0</v>
      </c>
      <c r="H995" s="10">
        <f t="shared" ca="1" si="661"/>
        <v>0</v>
      </c>
      <c r="I995" s="10">
        <f t="shared" ca="1" si="642"/>
        <v>0</v>
      </c>
      <c r="J995" s="10" t="str">
        <f t="shared" ca="1" si="648"/>
        <v>Thursday01:00-02:300</v>
      </c>
      <c r="K995" s="10" t="str">
        <f t="shared" ca="1" si="649"/>
        <v>Thursday01:00-02:300</v>
      </c>
      <c r="L995" s="14">
        <f t="shared" ca="1" si="662"/>
        <v>27</v>
      </c>
      <c r="M995" s="19" t="str">
        <f t="shared" ca="1" si="644"/>
        <v/>
      </c>
      <c r="N995" s="19"/>
      <c r="O995" s="19" t="str">
        <f t="shared" ca="1" si="650"/>
        <v>0
0 --- 0</v>
      </c>
    </row>
    <row r="996" spans="1:15" x14ac:dyDescent="0.2">
      <c r="A996" s="10">
        <v>986</v>
      </c>
      <c r="B996" s="10" t="s">
        <v>16</v>
      </c>
      <c r="C996" s="10" t="str">
        <f t="shared" si="640"/>
        <v>01:00-02:30</v>
      </c>
      <c r="D996" s="10" t="s">
        <v>60</v>
      </c>
      <c r="E996" s="10">
        <f t="shared" si="663"/>
        <v>222</v>
      </c>
      <c r="F996" s="10">
        <f t="shared" ca="1" si="664"/>
        <v>0</v>
      </c>
      <c r="G996" s="10">
        <f t="shared" ca="1" si="665"/>
        <v>0</v>
      </c>
      <c r="H996" s="10">
        <f t="shared" ca="1" si="661"/>
        <v>0</v>
      </c>
      <c r="I996" s="10">
        <f t="shared" ca="1" si="642"/>
        <v>0</v>
      </c>
      <c r="J996" s="10" t="str">
        <f t="shared" ca="1" si="648"/>
        <v>Thursday01:00-02:300</v>
      </c>
      <c r="K996" s="10" t="str">
        <f t="shared" ca="1" si="649"/>
        <v>Thursday01:00-02:300</v>
      </c>
      <c r="L996" s="14">
        <f t="shared" ca="1" si="662"/>
        <v>27</v>
      </c>
      <c r="M996" s="19" t="str">
        <f t="shared" ca="1" si="644"/>
        <v/>
      </c>
      <c r="N996" s="19"/>
      <c r="O996" s="19" t="str">
        <f t="shared" ca="1" si="650"/>
        <v>0
0 --- 0</v>
      </c>
    </row>
    <row r="997" spans="1:15" x14ac:dyDescent="0.2">
      <c r="A997" s="10">
        <v>987</v>
      </c>
      <c r="B997" s="10" t="s">
        <v>16</v>
      </c>
      <c r="C997" s="10" t="str">
        <f t="shared" si="640"/>
        <v>01:00-02:30</v>
      </c>
      <c r="D997" s="10" t="s">
        <v>60</v>
      </c>
      <c r="E997" s="10">
        <f t="shared" si="663"/>
        <v>223</v>
      </c>
      <c r="F997" s="10">
        <f t="shared" ca="1" si="664"/>
        <v>0</v>
      </c>
      <c r="G997" s="10">
        <f t="shared" ca="1" si="665"/>
        <v>0</v>
      </c>
      <c r="H997" s="10">
        <f t="shared" ca="1" si="661"/>
        <v>0</v>
      </c>
      <c r="I997" s="10">
        <f t="shared" ca="1" si="642"/>
        <v>0</v>
      </c>
      <c r="J997" s="10" t="str">
        <f t="shared" ca="1" si="648"/>
        <v>Thursday01:00-02:300</v>
      </c>
      <c r="K997" s="10" t="str">
        <f t="shared" ca="1" si="649"/>
        <v>Thursday01:00-02:300</v>
      </c>
      <c r="L997" s="14">
        <f t="shared" ca="1" si="662"/>
        <v>27</v>
      </c>
      <c r="M997" s="19" t="str">
        <f t="shared" ca="1" si="644"/>
        <v/>
      </c>
      <c r="N997" s="19"/>
      <c r="O997" s="19" t="str">
        <f t="shared" ca="1" si="650"/>
        <v>0
0 --- 0</v>
      </c>
    </row>
    <row r="998" spans="1:15" x14ac:dyDescent="0.2">
      <c r="A998" s="10">
        <v>988</v>
      </c>
      <c r="B998" s="10" t="s">
        <v>16</v>
      </c>
      <c r="C998" s="10" t="str">
        <f t="shared" ref="C998:C1012" si="666">LOOKUP(D998,$L$1:$L$6,$K$1:$K$6)</f>
        <v>01:00-02:30</v>
      </c>
      <c r="D998" s="10" t="s">
        <v>60</v>
      </c>
      <c r="E998" s="10">
        <f t="shared" si="663"/>
        <v>224</v>
      </c>
      <c r="F998" s="10">
        <f ca="1">INDIRECT(CONCATENATE("Sheet1!",CHAR(CODE(D998)),E998),1)</f>
        <v>0</v>
      </c>
      <c r="G998" s="10">
        <f ca="1">INDIRECT(CONCATENATE("Sheet1!",CHAR(CODE(D998)+1),E998),1)</f>
        <v>0</v>
      </c>
      <c r="H998" s="10">
        <f t="shared" ref="H998:H1012" ca="1" si="667">INDIRECT(CONCATENATE("Sheet1!",CHAR(CODE(D998)+2),E998),1)</f>
        <v>0</v>
      </c>
      <c r="I998" s="10">
        <f t="shared" ref="I998:I1012" ca="1" si="668">IFERROR(MID(G998,SEARCH("(",G998,1),12),G998)</f>
        <v>0</v>
      </c>
      <c r="J998" s="10" t="str">
        <f t="shared" ref="J998:J1012" ca="1" si="669">CONCATENATE(B998,C998,H998)</f>
        <v>Thursday01:00-02:300</v>
      </c>
      <c r="K998" s="10" t="str">
        <f t="shared" ref="K998:K1012" ca="1" si="670">CONCATENATE(B998,C998,I998)</f>
        <v>Thursday01:00-02:300</v>
      </c>
      <c r="L998" s="14">
        <f t="shared" ref="L998:L1012" ca="1" si="671">COUNTIFS($J$11:$J$1051,J998)</f>
        <v>27</v>
      </c>
      <c r="M998" s="19" t="str">
        <f t="shared" ref="M998:M1012" ca="1" si="672">IFERROR(MID(I998,2,4),I998)</f>
        <v/>
      </c>
      <c r="N998" s="19"/>
      <c r="O998" s="19" t="str">
        <f t="shared" ref="O998:O1012" ca="1" si="673">CONCATENATE(G998,CHAR(10),F998," --- ",H998)</f>
        <v>0
0 --- 0</v>
      </c>
    </row>
    <row r="999" spans="1:15" x14ac:dyDescent="0.2">
      <c r="A999" s="10">
        <v>989</v>
      </c>
      <c r="B999" s="10" t="s">
        <v>16</v>
      </c>
      <c r="C999" s="10" t="str">
        <f t="shared" si="666"/>
        <v>01:00-02:30</v>
      </c>
      <c r="D999" s="10" t="s">
        <v>60</v>
      </c>
      <c r="E999" s="10">
        <f t="shared" si="663"/>
        <v>225</v>
      </c>
      <c r="F999" s="10">
        <f t="shared" ref="F999:F1012" ca="1" si="674">INDIRECT(CONCATENATE("Sheet1!",CHAR(CODE(D999)-3),E999),1)</f>
        <v>0</v>
      </c>
      <c r="G999" s="10">
        <f t="shared" ref="G999:G1012" ca="1" si="675">INDIRECT(CONCATENATE("Sheet1!",CHAR(CODE(D999)-2),E999),1)</f>
        <v>0</v>
      </c>
      <c r="H999" s="10">
        <f t="shared" ca="1" si="667"/>
        <v>0</v>
      </c>
      <c r="I999" s="10">
        <f t="shared" ca="1" si="668"/>
        <v>0</v>
      </c>
      <c r="J999" s="10" t="str">
        <f t="shared" ca="1" si="669"/>
        <v>Thursday01:00-02:300</v>
      </c>
      <c r="K999" s="10" t="str">
        <f t="shared" ca="1" si="670"/>
        <v>Thursday01:00-02:300</v>
      </c>
      <c r="L999" s="14">
        <f t="shared" ca="1" si="671"/>
        <v>27</v>
      </c>
      <c r="M999" s="19" t="str">
        <f t="shared" ca="1" si="672"/>
        <v/>
      </c>
      <c r="N999" s="19"/>
      <c r="O999" s="19" t="str">
        <f t="shared" ca="1" si="673"/>
        <v>0
0 --- 0</v>
      </c>
    </row>
    <row r="1000" spans="1:15" x14ac:dyDescent="0.2">
      <c r="A1000" s="10">
        <v>990</v>
      </c>
      <c r="B1000" s="10" t="s">
        <v>16</v>
      </c>
      <c r="C1000" s="10" t="str">
        <f t="shared" si="666"/>
        <v>01:00-02:30</v>
      </c>
      <c r="D1000" s="10" t="s">
        <v>60</v>
      </c>
      <c r="E1000" s="10">
        <f t="shared" si="663"/>
        <v>226</v>
      </c>
      <c r="F1000" s="10">
        <f t="shared" ca="1" si="674"/>
        <v>0</v>
      </c>
      <c r="G1000" s="10">
        <f t="shared" ca="1" si="675"/>
        <v>0</v>
      </c>
      <c r="H1000" s="10">
        <f t="shared" ca="1" si="667"/>
        <v>0</v>
      </c>
      <c r="I1000" s="10">
        <f t="shared" ca="1" si="668"/>
        <v>0</v>
      </c>
      <c r="J1000" s="10" t="str">
        <f t="shared" ca="1" si="669"/>
        <v>Thursday01:00-02:300</v>
      </c>
      <c r="K1000" s="10" t="str">
        <f t="shared" ca="1" si="670"/>
        <v>Thursday01:00-02:300</v>
      </c>
      <c r="L1000" s="14">
        <f t="shared" ca="1" si="671"/>
        <v>27</v>
      </c>
      <c r="M1000" s="19" t="str">
        <f t="shared" ca="1" si="672"/>
        <v/>
      </c>
      <c r="N1000" s="19"/>
      <c r="O1000" s="19" t="str">
        <f t="shared" ca="1" si="673"/>
        <v>0
0 --- 0</v>
      </c>
    </row>
    <row r="1001" spans="1:15" x14ac:dyDescent="0.2">
      <c r="A1001" s="10">
        <v>991</v>
      </c>
      <c r="B1001" s="10" t="s">
        <v>16</v>
      </c>
      <c r="C1001" s="10" t="str">
        <f t="shared" si="666"/>
        <v>01:00-02:30</v>
      </c>
      <c r="D1001" s="10" t="s">
        <v>60</v>
      </c>
      <c r="E1001" s="10">
        <f t="shared" si="663"/>
        <v>227</v>
      </c>
      <c r="F1001" s="10">
        <f t="shared" ca="1" si="674"/>
        <v>0</v>
      </c>
      <c r="G1001" s="10">
        <f t="shared" ca="1" si="675"/>
        <v>0</v>
      </c>
      <c r="H1001" s="10">
        <f t="shared" ca="1" si="667"/>
        <v>0</v>
      </c>
      <c r="I1001" s="10">
        <f t="shared" ca="1" si="668"/>
        <v>0</v>
      </c>
      <c r="J1001" s="10" t="str">
        <f t="shared" ca="1" si="669"/>
        <v>Thursday01:00-02:300</v>
      </c>
      <c r="K1001" s="10" t="str">
        <f t="shared" ca="1" si="670"/>
        <v>Thursday01:00-02:300</v>
      </c>
      <c r="L1001" s="14">
        <f t="shared" ca="1" si="671"/>
        <v>27</v>
      </c>
      <c r="M1001" s="19" t="str">
        <f t="shared" ca="1" si="672"/>
        <v/>
      </c>
      <c r="N1001" s="19"/>
      <c r="O1001" s="19" t="str">
        <f t="shared" ca="1" si="673"/>
        <v>0
0 --- 0</v>
      </c>
    </row>
    <row r="1002" spans="1:15" x14ac:dyDescent="0.2">
      <c r="A1002" s="10">
        <v>992</v>
      </c>
      <c r="B1002" s="10" t="s">
        <v>16</v>
      </c>
      <c r="C1002" s="10" t="str">
        <f t="shared" si="666"/>
        <v>01:00-02:30</v>
      </c>
      <c r="D1002" s="10" t="s">
        <v>60</v>
      </c>
      <c r="E1002" s="10">
        <f t="shared" si="663"/>
        <v>228</v>
      </c>
      <c r="F1002" s="10">
        <f t="shared" ca="1" si="674"/>
        <v>0</v>
      </c>
      <c r="G1002" s="10">
        <f t="shared" ca="1" si="675"/>
        <v>0</v>
      </c>
      <c r="H1002" s="10">
        <f t="shared" ca="1" si="667"/>
        <v>0</v>
      </c>
      <c r="I1002" s="10">
        <f t="shared" ca="1" si="668"/>
        <v>0</v>
      </c>
      <c r="J1002" s="10" t="str">
        <f t="shared" ca="1" si="669"/>
        <v>Thursday01:00-02:300</v>
      </c>
      <c r="K1002" s="10" t="str">
        <f t="shared" ca="1" si="670"/>
        <v>Thursday01:00-02:300</v>
      </c>
      <c r="L1002" s="14">
        <f t="shared" ca="1" si="671"/>
        <v>27</v>
      </c>
      <c r="M1002" s="19" t="str">
        <f t="shared" ca="1" si="672"/>
        <v/>
      </c>
      <c r="N1002" s="19"/>
      <c r="O1002" s="19" t="str">
        <f t="shared" ca="1" si="673"/>
        <v>0
0 --- 0</v>
      </c>
    </row>
    <row r="1003" spans="1:15" x14ac:dyDescent="0.2">
      <c r="A1003" s="10">
        <v>993</v>
      </c>
      <c r="B1003" s="10" t="s">
        <v>16</v>
      </c>
      <c r="C1003" s="10" t="str">
        <f t="shared" si="666"/>
        <v>01:00-02:30</v>
      </c>
      <c r="D1003" s="10" t="s">
        <v>60</v>
      </c>
      <c r="E1003" s="10">
        <f t="shared" si="663"/>
        <v>229</v>
      </c>
      <c r="F1003" s="10">
        <f t="shared" ca="1" si="674"/>
        <v>0</v>
      </c>
      <c r="G1003" s="10">
        <f t="shared" ca="1" si="675"/>
        <v>0</v>
      </c>
      <c r="H1003" s="10">
        <f t="shared" ca="1" si="667"/>
        <v>0</v>
      </c>
      <c r="I1003" s="10">
        <f t="shared" ca="1" si="668"/>
        <v>0</v>
      </c>
      <c r="J1003" s="10" t="str">
        <f t="shared" ca="1" si="669"/>
        <v>Thursday01:00-02:300</v>
      </c>
      <c r="K1003" s="10" t="str">
        <f t="shared" ca="1" si="670"/>
        <v>Thursday01:00-02:300</v>
      </c>
      <c r="L1003" s="14">
        <f t="shared" ca="1" si="671"/>
        <v>27</v>
      </c>
      <c r="M1003" s="19" t="str">
        <f t="shared" ca="1" si="672"/>
        <v/>
      </c>
      <c r="N1003" s="19"/>
      <c r="O1003" s="19" t="str">
        <f t="shared" ca="1" si="673"/>
        <v>0
0 --- 0</v>
      </c>
    </row>
    <row r="1004" spans="1:15" x14ac:dyDescent="0.2">
      <c r="A1004" s="10">
        <v>994</v>
      </c>
      <c r="B1004" s="10" t="s">
        <v>16</v>
      </c>
      <c r="C1004" s="10" t="str">
        <f t="shared" si="666"/>
        <v>01:00-02:30</v>
      </c>
      <c r="D1004" s="10" t="s">
        <v>60</v>
      </c>
      <c r="E1004" s="10">
        <f t="shared" si="663"/>
        <v>230</v>
      </c>
      <c r="F1004" s="10">
        <f t="shared" ca="1" si="674"/>
        <v>0</v>
      </c>
      <c r="G1004" s="10">
        <f t="shared" ca="1" si="675"/>
        <v>0</v>
      </c>
      <c r="H1004" s="10">
        <f t="shared" ca="1" si="667"/>
        <v>0</v>
      </c>
      <c r="I1004" s="10">
        <f t="shared" ca="1" si="668"/>
        <v>0</v>
      </c>
      <c r="J1004" s="10" t="str">
        <f t="shared" ca="1" si="669"/>
        <v>Thursday01:00-02:300</v>
      </c>
      <c r="K1004" s="10" t="str">
        <f t="shared" ca="1" si="670"/>
        <v>Thursday01:00-02:300</v>
      </c>
      <c r="L1004" s="14">
        <f t="shared" ca="1" si="671"/>
        <v>27</v>
      </c>
      <c r="M1004" s="19" t="str">
        <f t="shared" ca="1" si="672"/>
        <v/>
      </c>
      <c r="N1004" s="19"/>
      <c r="O1004" s="19" t="str">
        <f t="shared" ca="1" si="673"/>
        <v>0
0 --- 0</v>
      </c>
    </row>
    <row r="1005" spans="1:15" x14ac:dyDescent="0.2">
      <c r="A1005" s="10">
        <v>995</v>
      </c>
      <c r="B1005" s="10" t="s">
        <v>16</v>
      </c>
      <c r="C1005" s="10" t="str">
        <f t="shared" si="666"/>
        <v>01:00-02:30</v>
      </c>
      <c r="D1005" s="10" t="s">
        <v>60</v>
      </c>
      <c r="E1005" s="10">
        <f t="shared" si="663"/>
        <v>231</v>
      </c>
      <c r="F1005" s="10">
        <f t="shared" ca="1" si="674"/>
        <v>0</v>
      </c>
      <c r="G1005" s="10">
        <f t="shared" ca="1" si="675"/>
        <v>0</v>
      </c>
      <c r="H1005" s="10">
        <f t="shared" ca="1" si="667"/>
        <v>0</v>
      </c>
      <c r="I1005" s="10">
        <f t="shared" ca="1" si="668"/>
        <v>0</v>
      </c>
      <c r="J1005" s="10" t="str">
        <f t="shared" ca="1" si="669"/>
        <v>Thursday01:00-02:300</v>
      </c>
      <c r="K1005" s="10" t="str">
        <f t="shared" ca="1" si="670"/>
        <v>Thursday01:00-02:300</v>
      </c>
      <c r="L1005" s="14">
        <f t="shared" ca="1" si="671"/>
        <v>27</v>
      </c>
      <c r="M1005" s="19" t="str">
        <f t="shared" ca="1" si="672"/>
        <v/>
      </c>
      <c r="N1005" s="19"/>
      <c r="O1005" s="19" t="str">
        <f t="shared" ca="1" si="673"/>
        <v>0
0 --- 0</v>
      </c>
    </row>
    <row r="1006" spans="1:15" x14ac:dyDescent="0.2">
      <c r="A1006" s="10">
        <v>996</v>
      </c>
      <c r="B1006" s="10" t="s">
        <v>16</v>
      </c>
      <c r="C1006" s="10" t="str">
        <f t="shared" si="666"/>
        <v>01:00-02:30</v>
      </c>
      <c r="D1006" s="10" t="s">
        <v>60</v>
      </c>
      <c r="E1006" s="10">
        <f t="shared" si="663"/>
        <v>232</v>
      </c>
      <c r="F1006" s="10">
        <f t="shared" ca="1" si="674"/>
        <v>0</v>
      </c>
      <c r="G1006" s="10">
        <f t="shared" ca="1" si="675"/>
        <v>0</v>
      </c>
      <c r="H1006" s="10">
        <f t="shared" ca="1" si="667"/>
        <v>0</v>
      </c>
      <c r="I1006" s="10">
        <f t="shared" ca="1" si="668"/>
        <v>0</v>
      </c>
      <c r="J1006" s="10" t="str">
        <f t="shared" ca="1" si="669"/>
        <v>Thursday01:00-02:300</v>
      </c>
      <c r="K1006" s="10" t="str">
        <f t="shared" ca="1" si="670"/>
        <v>Thursday01:00-02:300</v>
      </c>
      <c r="L1006" s="14">
        <f t="shared" ca="1" si="671"/>
        <v>27</v>
      </c>
      <c r="M1006" s="19" t="str">
        <f t="shared" ca="1" si="672"/>
        <v/>
      </c>
      <c r="N1006" s="19"/>
      <c r="O1006" s="19" t="str">
        <f t="shared" ca="1" si="673"/>
        <v>0
0 --- 0</v>
      </c>
    </row>
    <row r="1007" spans="1:15" x14ac:dyDescent="0.2">
      <c r="A1007" s="10">
        <v>997</v>
      </c>
      <c r="B1007" s="10" t="s">
        <v>16</v>
      </c>
      <c r="C1007" s="10" t="str">
        <f t="shared" si="666"/>
        <v>01:00-02:30</v>
      </c>
      <c r="D1007" s="10" t="s">
        <v>60</v>
      </c>
      <c r="E1007" s="10">
        <f t="shared" si="663"/>
        <v>233</v>
      </c>
      <c r="F1007" s="10">
        <f t="shared" ca="1" si="674"/>
        <v>0</v>
      </c>
      <c r="G1007" s="10">
        <f t="shared" ca="1" si="675"/>
        <v>0</v>
      </c>
      <c r="H1007" s="10">
        <f t="shared" ca="1" si="667"/>
        <v>0</v>
      </c>
      <c r="I1007" s="10">
        <f t="shared" ca="1" si="668"/>
        <v>0</v>
      </c>
      <c r="J1007" s="10" t="str">
        <f t="shared" ca="1" si="669"/>
        <v>Thursday01:00-02:300</v>
      </c>
      <c r="K1007" s="10" t="str">
        <f t="shared" ca="1" si="670"/>
        <v>Thursday01:00-02:300</v>
      </c>
      <c r="L1007" s="14">
        <f t="shared" ca="1" si="671"/>
        <v>27</v>
      </c>
      <c r="M1007" s="19" t="str">
        <f t="shared" ca="1" si="672"/>
        <v/>
      </c>
      <c r="N1007" s="19"/>
      <c r="O1007" s="19" t="str">
        <f t="shared" ca="1" si="673"/>
        <v>0
0 --- 0</v>
      </c>
    </row>
    <row r="1008" spans="1:15" x14ac:dyDescent="0.2">
      <c r="A1008" s="10">
        <v>998</v>
      </c>
      <c r="B1008" s="10" t="s">
        <v>16</v>
      </c>
      <c r="C1008" s="10" t="str">
        <f t="shared" si="666"/>
        <v>01:00-02:30</v>
      </c>
      <c r="D1008" s="10" t="s">
        <v>60</v>
      </c>
      <c r="E1008" s="10">
        <f t="shared" si="663"/>
        <v>234</v>
      </c>
      <c r="F1008" s="10">
        <f t="shared" ca="1" si="674"/>
        <v>0</v>
      </c>
      <c r="G1008" s="10">
        <f t="shared" ca="1" si="675"/>
        <v>0</v>
      </c>
      <c r="H1008" s="10">
        <f t="shared" ca="1" si="667"/>
        <v>0</v>
      </c>
      <c r="I1008" s="10">
        <f t="shared" ca="1" si="668"/>
        <v>0</v>
      </c>
      <c r="J1008" s="10" t="str">
        <f t="shared" ca="1" si="669"/>
        <v>Thursday01:00-02:300</v>
      </c>
      <c r="K1008" s="10" t="str">
        <f t="shared" ca="1" si="670"/>
        <v>Thursday01:00-02:300</v>
      </c>
      <c r="L1008" s="14">
        <f t="shared" ca="1" si="671"/>
        <v>27</v>
      </c>
      <c r="M1008" s="19" t="str">
        <f t="shared" ca="1" si="672"/>
        <v/>
      </c>
      <c r="N1008" s="19"/>
      <c r="O1008" s="19" t="str">
        <f t="shared" ca="1" si="673"/>
        <v>0
0 --- 0</v>
      </c>
    </row>
    <row r="1009" spans="1:15" x14ac:dyDescent="0.2">
      <c r="A1009" s="10">
        <v>999</v>
      </c>
      <c r="B1009" s="10" t="s">
        <v>16</v>
      </c>
      <c r="C1009" s="10" t="str">
        <f t="shared" si="666"/>
        <v>01:00-02:30</v>
      </c>
      <c r="D1009" s="10" t="s">
        <v>60</v>
      </c>
      <c r="E1009" s="10">
        <f t="shared" si="663"/>
        <v>235</v>
      </c>
      <c r="F1009" s="10">
        <f t="shared" ca="1" si="674"/>
        <v>0</v>
      </c>
      <c r="G1009" s="10">
        <f t="shared" ca="1" si="675"/>
        <v>0</v>
      </c>
      <c r="H1009" s="10">
        <f t="shared" ca="1" si="667"/>
        <v>0</v>
      </c>
      <c r="I1009" s="10">
        <f t="shared" ca="1" si="668"/>
        <v>0</v>
      </c>
      <c r="J1009" s="10" t="str">
        <f t="shared" ca="1" si="669"/>
        <v>Thursday01:00-02:300</v>
      </c>
      <c r="K1009" s="10" t="str">
        <f t="shared" ca="1" si="670"/>
        <v>Thursday01:00-02:300</v>
      </c>
      <c r="L1009" s="14">
        <f t="shared" ca="1" si="671"/>
        <v>27</v>
      </c>
      <c r="M1009" s="19" t="str">
        <f t="shared" ca="1" si="672"/>
        <v/>
      </c>
      <c r="N1009" s="19"/>
      <c r="O1009" s="19" t="str">
        <f t="shared" ca="1" si="673"/>
        <v>0
0 --- 0</v>
      </c>
    </row>
    <row r="1010" spans="1:15" x14ac:dyDescent="0.2">
      <c r="A1010" s="10">
        <v>1000</v>
      </c>
      <c r="B1010" s="10" t="s">
        <v>16</v>
      </c>
      <c r="C1010" s="10" t="str">
        <f t="shared" si="666"/>
        <v>01:00-02:30</v>
      </c>
      <c r="D1010" s="10" t="s">
        <v>60</v>
      </c>
      <c r="E1010" s="10">
        <f t="shared" si="663"/>
        <v>236</v>
      </c>
      <c r="F1010" s="10">
        <f t="shared" ca="1" si="674"/>
        <v>0</v>
      </c>
      <c r="G1010" s="10">
        <f t="shared" ca="1" si="675"/>
        <v>0</v>
      </c>
      <c r="H1010" s="10">
        <f t="shared" ca="1" si="667"/>
        <v>0</v>
      </c>
      <c r="I1010" s="10">
        <f t="shared" ca="1" si="668"/>
        <v>0</v>
      </c>
      <c r="J1010" s="10" t="str">
        <f t="shared" ca="1" si="669"/>
        <v>Thursday01:00-02:300</v>
      </c>
      <c r="K1010" s="10" t="str">
        <f t="shared" ca="1" si="670"/>
        <v>Thursday01:00-02:300</v>
      </c>
      <c r="L1010" s="14">
        <f t="shared" ca="1" si="671"/>
        <v>27</v>
      </c>
      <c r="M1010" s="19" t="str">
        <f t="shared" ca="1" si="672"/>
        <v/>
      </c>
      <c r="N1010" s="19"/>
      <c r="O1010" s="19" t="str">
        <f t="shared" ca="1" si="673"/>
        <v>0
0 --- 0</v>
      </c>
    </row>
    <row r="1011" spans="1:15" x14ac:dyDescent="0.2">
      <c r="A1011" s="10">
        <v>1001</v>
      </c>
      <c r="B1011" s="10" t="s">
        <v>16</v>
      </c>
      <c r="C1011" s="10" t="str">
        <f t="shared" si="666"/>
        <v>01:00-02:30</v>
      </c>
      <c r="D1011" s="10" t="s">
        <v>60</v>
      </c>
      <c r="E1011" s="10">
        <f t="shared" si="663"/>
        <v>237</v>
      </c>
      <c r="F1011" s="10">
        <f t="shared" ca="1" si="674"/>
        <v>0</v>
      </c>
      <c r="G1011" s="10">
        <f t="shared" ca="1" si="675"/>
        <v>0</v>
      </c>
      <c r="H1011" s="10">
        <f t="shared" ca="1" si="667"/>
        <v>0</v>
      </c>
      <c r="I1011" s="10">
        <f t="shared" ca="1" si="668"/>
        <v>0</v>
      </c>
      <c r="J1011" s="10" t="str">
        <f t="shared" ca="1" si="669"/>
        <v>Thursday01:00-02:300</v>
      </c>
      <c r="K1011" s="10" t="str">
        <f t="shared" ca="1" si="670"/>
        <v>Thursday01:00-02:300</v>
      </c>
      <c r="L1011" s="14">
        <f t="shared" ca="1" si="671"/>
        <v>27</v>
      </c>
      <c r="M1011" s="19" t="str">
        <f t="shared" ca="1" si="672"/>
        <v/>
      </c>
      <c r="N1011" s="19"/>
      <c r="O1011" s="19" t="str">
        <f t="shared" ca="1" si="673"/>
        <v>0
0 --- 0</v>
      </c>
    </row>
    <row r="1012" spans="1:15" x14ac:dyDescent="0.2">
      <c r="A1012" s="10">
        <v>1002</v>
      </c>
      <c r="B1012" s="10" t="s">
        <v>16</v>
      </c>
      <c r="C1012" s="10" t="str">
        <f t="shared" si="666"/>
        <v>01:00-02:30</v>
      </c>
      <c r="D1012" s="10" t="s">
        <v>60</v>
      </c>
      <c r="E1012" s="10">
        <f t="shared" si="663"/>
        <v>238</v>
      </c>
      <c r="F1012" s="10">
        <f t="shared" ca="1" si="674"/>
        <v>0</v>
      </c>
      <c r="G1012" s="10">
        <f t="shared" ca="1" si="675"/>
        <v>0</v>
      </c>
      <c r="H1012" s="10">
        <f t="shared" ca="1" si="667"/>
        <v>0</v>
      </c>
      <c r="I1012" s="10">
        <f t="shared" ca="1" si="668"/>
        <v>0</v>
      </c>
      <c r="J1012" s="10" t="str">
        <f t="shared" ca="1" si="669"/>
        <v>Thursday01:00-02:300</v>
      </c>
      <c r="K1012" s="10" t="str">
        <f t="shared" ca="1" si="670"/>
        <v>Thursday01:00-02:300</v>
      </c>
      <c r="L1012" s="14">
        <f t="shared" ca="1" si="671"/>
        <v>27</v>
      </c>
      <c r="M1012" s="19" t="str">
        <f t="shared" ca="1" si="672"/>
        <v/>
      </c>
      <c r="N1012" s="19"/>
      <c r="O1012" s="19" t="str">
        <f t="shared" ca="1" si="673"/>
        <v>0
0 --- 0</v>
      </c>
    </row>
    <row r="1013" spans="1:15" x14ac:dyDescent="0.2">
      <c r="A1013" s="10">
        <v>1003</v>
      </c>
      <c r="B1013" s="10" t="s">
        <v>16</v>
      </c>
      <c r="C1013" s="10" t="str">
        <f t="shared" si="640"/>
        <v>2:30-04:00</v>
      </c>
      <c r="D1013" s="10" t="s">
        <v>61</v>
      </c>
      <c r="E1013" s="10">
        <f>E986</f>
        <v>212</v>
      </c>
      <c r="F1013" s="10">
        <f ca="1">INDIRECT(CONCATENATE("Sheet1!",CHAR(CODE(D1013)),E1013),1)</f>
        <v>0</v>
      </c>
      <c r="G1013" s="10">
        <f ca="1">INDIRECT(CONCATENATE("Sheet1!",CHAR(CODE(D1013)+1),E1013),1)</f>
        <v>0</v>
      </c>
      <c r="H1013" s="10">
        <f t="shared" ref="H1013:H1024" ca="1" si="676">INDIRECT(CONCATENATE("Sheet1!",CHAR(CODE(D1013)+2),E1013),1)</f>
        <v>0</v>
      </c>
      <c r="I1013" s="10">
        <f t="shared" ca="1" si="642"/>
        <v>0</v>
      </c>
      <c r="J1013" s="10" t="str">
        <f t="shared" ca="1" si="648"/>
        <v>Thursday2:30-04:000</v>
      </c>
      <c r="K1013" s="10" t="str">
        <f t="shared" ca="1" si="649"/>
        <v>Thursday2:30-04:000</v>
      </c>
      <c r="L1013" s="14">
        <f t="shared" ref="L1013:L1024" ca="1" si="677">COUNTIFS($J$11:$J$1051,J1013)</f>
        <v>27</v>
      </c>
      <c r="M1013" s="19" t="str">
        <f t="shared" ca="1" si="644"/>
        <v/>
      </c>
      <c r="N1013" s="19"/>
      <c r="O1013" s="19" t="str">
        <f t="shared" ca="1" si="650"/>
        <v>0
0 --- 0</v>
      </c>
    </row>
    <row r="1014" spans="1:15" x14ac:dyDescent="0.2">
      <c r="A1014" s="10">
        <v>1004</v>
      </c>
      <c r="B1014" s="10" t="s">
        <v>16</v>
      </c>
      <c r="C1014" s="10" t="str">
        <f t="shared" si="640"/>
        <v>2:30-04:00</v>
      </c>
      <c r="D1014" s="10" t="s">
        <v>61</v>
      </c>
      <c r="E1014" s="10">
        <f t="shared" ref="E1014:E1039" si="678">E1013+1</f>
        <v>213</v>
      </c>
      <c r="F1014" s="10">
        <f t="shared" ref="F1014:F1024" ca="1" si="679">INDIRECT(CONCATENATE("Sheet1!",CHAR(CODE(D1014)),E1014),1)</f>
        <v>0</v>
      </c>
      <c r="G1014" s="10">
        <f t="shared" ref="G1014:G1024" ca="1" si="680">INDIRECT(CONCATENATE("Sheet1!",CHAR(CODE(D1014)+1),E1014),1)</f>
        <v>0</v>
      </c>
      <c r="H1014" s="10">
        <f t="shared" ca="1" si="676"/>
        <v>0</v>
      </c>
      <c r="I1014" s="10">
        <f t="shared" ca="1" si="642"/>
        <v>0</v>
      </c>
      <c r="J1014" s="10" t="str">
        <f t="shared" ca="1" si="648"/>
        <v>Thursday2:30-04:000</v>
      </c>
      <c r="K1014" s="10" t="str">
        <f t="shared" ca="1" si="649"/>
        <v>Thursday2:30-04:000</v>
      </c>
      <c r="L1014" s="14">
        <f t="shared" ca="1" si="677"/>
        <v>27</v>
      </c>
      <c r="M1014" s="19" t="str">
        <f t="shared" ca="1" si="644"/>
        <v/>
      </c>
      <c r="N1014" s="19"/>
      <c r="O1014" s="19" t="str">
        <f t="shared" ca="1" si="650"/>
        <v>0
0 --- 0</v>
      </c>
    </row>
    <row r="1015" spans="1:15" x14ac:dyDescent="0.2">
      <c r="A1015" s="10">
        <v>1005</v>
      </c>
      <c r="B1015" s="10" t="s">
        <v>16</v>
      </c>
      <c r="C1015" s="10" t="str">
        <f t="shared" si="640"/>
        <v>2:30-04:00</v>
      </c>
      <c r="D1015" s="10" t="s">
        <v>61</v>
      </c>
      <c r="E1015" s="10">
        <f t="shared" si="678"/>
        <v>214</v>
      </c>
      <c r="F1015" s="10">
        <f t="shared" ca="1" si="679"/>
        <v>0</v>
      </c>
      <c r="G1015" s="10">
        <f t="shared" ca="1" si="680"/>
        <v>0</v>
      </c>
      <c r="H1015" s="10">
        <f t="shared" ca="1" si="676"/>
        <v>0</v>
      </c>
      <c r="I1015" s="10">
        <f t="shared" ca="1" si="642"/>
        <v>0</v>
      </c>
      <c r="J1015" s="10" t="str">
        <f t="shared" ca="1" si="648"/>
        <v>Thursday2:30-04:000</v>
      </c>
      <c r="K1015" s="10" t="str">
        <f t="shared" ca="1" si="649"/>
        <v>Thursday2:30-04:000</v>
      </c>
      <c r="L1015" s="14">
        <f t="shared" ca="1" si="677"/>
        <v>27</v>
      </c>
      <c r="M1015" s="19" t="str">
        <f t="shared" ca="1" si="644"/>
        <v/>
      </c>
      <c r="N1015" s="19"/>
      <c r="O1015" s="19" t="str">
        <f t="shared" ca="1" si="650"/>
        <v>0
0 --- 0</v>
      </c>
    </row>
    <row r="1016" spans="1:15" x14ac:dyDescent="0.2">
      <c r="A1016" s="10">
        <v>1006</v>
      </c>
      <c r="B1016" s="10" t="s">
        <v>16</v>
      </c>
      <c r="C1016" s="10" t="str">
        <f t="shared" si="640"/>
        <v>2:30-04:00</v>
      </c>
      <c r="D1016" s="10" t="s">
        <v>61</v>
      </c>
      <c r="E1016" s="10">
        <f t="shared" si="678"/>
        <v>215</v>
      </c>
      <c r="F1016" s="10">
        <f t="shared" ca="1" si="679"/>
        <v>0</v>
      </c>
      <c r="G1016" s="10">
        <f t="shared" ca="1" si="680"/>
        <v>0</v>
      </c>
      <c r="H1016" s="10">
        <f t="shared" ca="1" si="676"/>
        <v>0</v>
      </c>
      <c r="I1016" s="10">
        <f t="shared" ca="1" si="642"/>
        <v>0</v>
      </c>
      <c r="J1016" s="10" t="str">
        <f t="shared" ca="1" si="648"/>
        <v>Thursday2:30-04:000</v>
      </c>
      <c r="K1016" s="10" t="str">
        <f t="shared" ca="1" si="649"/>
        <v>Thursday2:30-04:000</v>
      </c>
      <c r="L1016" s="14">
        <f t="shared" ca="1" si="677"/>
        <v>27</v>
      </c>
      <c r="M1016" s="19" t="str">
        <f t="shared" ca="1" si="644"/>
        <v/>
      </c>
      <c r="N1016" s="19"/>
      <c r="O1016" s="19" t="str">
        <f t="shared" ca="1" si="650"/>
        <v>0
0 --- 0</v>
      </c>
    </row>
    <row r="1017" spans="1:15" x14ac:dyDescent="0.2">
      <c r="A1017" s="10">
        <v>1007</v>
      </c>
      <c r="B1017" s="10" t="s">
        <v>16</v>
      </c>
      <c r="C1017" s="10" t="str">
        <f t="shared" si="640"/>
        <v>2:30-04:00</v>
      </c>
      <c r="D1017" s="10" t="s">
        <v>61</v>
      </c>
      <c r="E1017" s="10">
        <f t="shared" si="678"/>
        <v>216</v>
      </c>
      <c r="F1017" s="10">
        <f t="shared" ca="1" si="679"/>
        <v>0</v>
      </c>
      <c r="G1017" s="10">
        <f t="shared" ca="1" si="680"/>
        <v>0</v>
      </c>
      <c r="H1017" s="10">
        <f t="shared" ca="1" si="676"/>
        <v>0</v>
      </c>
      <c r="I1017" s="10">
        <f t="shared" ca="1" si="642"/>
        <v>0</v>
      </c>
      <c r="J1017" s="10" t="str">
        <f t="shared" ca="1" si="648"/>
        <v>Thursday2:30-04:000</v>
      </c>
      <c r="K1017" s="10" t="str">
        <f t="shared" ca="1" si="649"/>
        <v>Thursday2:30-04:000</v>
      </c>
      <c r="L1017" s="14">
        <f t="shared" ca="1" si="677"/>
        <v>27</v>
      </c>
      <c r="M1017" s="19" t="str">
        <f t="shared" ca="1" si="644"/>
        <v/>
      </c>
      <c r="N1017" s="19"/>
      <c r="O1017" s="19" t="str">
        <f t="shared" ca="1" si="650"/>
        <v>0
0 --- 0</v>
      </c>
    </row>
    <row r="1018" spans="1:15" x14ac:dyDescent="0.2">
      <c r="A1018" s="10">
        <v>1008</v>
      </c>
      <c r="B1018" s="10" t="s">
        <v>16</v>
      </c>
      <c r="C1018" s="10" t="str">
        <f t="shared" si="640"/>
        <v>2:30-04:00</v>
      </c>
      <c r="D1018" s="10" t="s">
        <v>61</v>
      </c>
      <c r="E1018" s="10">
        <f t="shared" si="678"/>
        <v>217</v>
      </c>
      <c r="F1018" s="10">
        <f t="shared" ca="1" si="679"/>
        <v>0</v>
      </c>
      <c r="G1018" s="10">
        <f t="shared" ca="1" si="680"/>
        <v>0</v>
      </c>
      <c r="H1018" s="10">
        <f t="shared" ca="1" si="676"/>
        <v>0</v>
      </c>
      <c r="I1018" s="10">
        <f t="shared" ca="1" si="642"/>
        <v>0</v>
      </c>
      <c r="J1018" s="10" t="str">
        <f t="shared" ca="1" si="648"/>
        <v>Thursday2:30-04:000</v>
      </c>
      <c r="K1018" s="10" t="str">
        <f t="shared" ca="1" si="649"/>
        <v>Thursday2:30-04:000</v>
      </c>
      <c r="L1018" s="14">
        <f t="shared" ca="1" si="677"/>
        <v>27</v>
      </c>
      <c r="M1018" s="19" t="str">
        <f t="shared" ca="1" si="644"/>
        <v/>
      </c>
      <c r="N1018" s="19"/>
      <c r="O1018" s="19" t="str">
        <f t="shared" ca="1" si="650"/>
        <v>0
0 --- 0</v>
      </c>
    </row>
    <row r="1019" spans="1:15" x14ac:dyDescent="0.2">
      <c r="A1019" s="10">
        <v>1009</v>
      </c>
      <c r="B1019" s="10" t="s">
        <v>16</v>
      </c>
      <c r="C1019" s="10" t="str">
        <f t="shared" si="640"/>
        <v>2:30-04:00</v>
      </c>
      <c r="D1019" s="10" t="s">
        <v>61</v>
      </c>
      <c r="E1019" s="10">
        <f t="shared" si="678"/>
        <v>218</v>
      </c>
      <c r="F1019" s="10">
        <f t="shared" ca="1" si="679"/>
        <v>0</v>
      </c>
      <c r="G1019" s="10">
        <f t="shared" ca="1" si="680"/>
        <v>0</v>
      </c>
      <c r="H1019" s="10">
        <f t="shared" ca="1" si="676"/>
        <v>0</v>
      </c>
      <c r="I1019" s="10">
        <f t="shared" ca="1" si="642"/>
        <v>0</v>
      </c>
      <c r="J1019" s="10" t="str">
        <f t="shared" ca="1" si="648"/>
        <v>Thursday2:30-04:000</v>
      </c>
      <c r="K1019" s="10" t="str">
        <f t="shared" ca="1" si="649"/>
        <v>Thursday2:30-04:000</v>
      </c>
      <c r="L1019" s="14">
        <f t="shared" ca="1" si="677"/>
        <v>27</v>
      </c>
      <c r="M1019" s="19" t="str">
        <f t="shared" ca="1" si="644"/>
        <v/>
      </c>
      <c r="N1019" s="19"/>
      <c r="O1019" s="19" t="str">
        <f t="shared" ca="1" si="650"/>
        <v>0
0 --- 0</v>
      </c>
    </row>
    <row r="1020" spans="1:15" x14ac:dyDescent="0.2">
      <c r="A1020" s="10">
        <v>1010</v>
      </c>
      <c r="B1020" s="10" t="s">
        <v>16</v>
      </c>
      <c r="C1020" s="10" t="str">
        <f t="shared" si="640"/>
        <v>2:30-04:00</v>
      </c>
      <c r="D1020" s="10" t="s">
        <v>61</v>
      </c>
      <c r="E1020" s="10">
        <f t="shared" si="678"/>
        <v>219</v>
      </c>
      <c r="F1020" s="10">
        <f t="shared" ca="1" si="679"/>
        <v>0</v>
      </c>
      <c r="G1020" s="10">
        <f t="shared" ca="1" si="680"/>
        <v>0</v>
      </c>
      <c r="H1020" s="10">
        <f t="shared" ca="1" si="676"/>
        <v>0</v>
      </c>
      <c r="I1020" s="10">
        <f t="shared" ca="1" si="642"/>
        <v>0</v>
      </c>
      <c r="J1020" s="10" t="str">
        <f t="shared" ca="1" si="648"/>
        <v>Thursday2:30-04:000</v>
      </c>
      <c r="K1020" s="10" t="str">
        <f t="shared" ca="1" si="649"/>
        <v>Thursday2:30-04:000</v>
      </c>
      <c r="L1020" s="14">
        <f t="shared" ca="1" si="677"/>
        <v>27</v>
      </c>
      <c r="M1020" s="19" t="str">
        <f t="shared" ca="1" si="644"/>
        <v/>
      </c>
      <c r="N1020" s="19"/>
      <c r="O1020" s="19" t="str">
        <f t="shared" ca="1" si="650"/>
        <v>0
0 --- 0</v>
      </c>
    </row>
    <row r="1021" spans="1:15" x14ac:dyDescent="0.2">
      <c r="A1021" s="10">
        <v>1011</v>
      </c>
      <c r="B1021" s="10" t="s">
        <v>16</v>
      </c>
      <c r="C1021" s="10" t="str">
        <f t="shared" si="640"/>
        <v>2:30-04:00</v>
      </c>
      <c r="D1021" s="10" t="s">
        <v>61</v>
      </c>
      <c r="E1021" s="10">
        <f t="shared" si="678"/>
        <v>220</v>
      </c>
      <c r="F1021" s="10">
        <f t="shared" ca="1" si="679"/>
        <v>0</v>
      </c>
      <c r="G1021" s="10">
        <f t="shared" ca="1" si="680"/>
        <v>0</v>
      </c>
      <c r="H1021" s="10">
        <f t="shared" ca="1" si="676"/>
        <v>0</v>
      </c>
      <c r="I1021" s="10">
        <f t="shared" ca="1" si="642"/>
        <v>0</v>
      </c>
      <c r="J1021" s="10" t="str">
        <f t="shared" ca="1" si="648"/>
        <v>Thursday2:30-04:000</v>
      </c>
      <c r="K1021" s="10" t="str">
        <f t="shared" ca="1" si="649"/>
        <v>Thursday2:30-04:000</v>
      </c>
      <c r="L1021" s="14">
        <f t="shared" ca="1" si="677"/>
        <v>27</v>
      </c>
      <c r="M1021" s="19" t="str">
        <f t="shared" ca="1" si="644"/>
        <v/>
      </c>
      <c r="N1021" s="19"/>
      <c r="O1021" s="19" t="str">
        <f t="shared" ca="1" si="650"/>
        <v>0
0 --- 0</v>
      </c>
    </row>
    <row r="1022" spans="1:15" x14ac:dyDescent="0.2">
      <c r="A1022" s="10">
        <v>1012</v>
      </c>
      <c r="B1022" s="10" t="s">
        <v>16</v>
      </c>
      <c r="C1022" s="10" t="str">
        <f t="shared" si="640"/>
        <v>2:30-04:00</v>
      </c>
      <c r="D1022" s="10" t="s">
        <v>61</v>
      </c>
      <c r="E1022" s="10">
        <f t="shared" si="678"/>
        <v>221</v>
      </c>
      <c r="F1022" s="10">
        <f t="shared" ca="1" si="679"/>
        <v>0</v>
      </c>
      <c r="G1022" s="10">
        <f t="shared" ca="1" si="680"/>
        <v>0</v>
      </c>
      <c r="H1022" s="10">
        <f t="shared" ca="1" si="676"/>
        <v>0</v>
      </c>
      <c r="I1022" s="10">
        <f t="shared" ca="1" si="642"/>
        <v>0</v>
      </c>
      <c r="J1022" s="10" t="str">
        <f t="shared" ca="1" si="648"/>
        <v>Thursday2:30-04:000</v>
      </c>
      <c r="K1022" s="10" t="str">
        <f t="shared" ca="1" si="649"/>
        <v>Thursday2:30-04:000</v>
      </c>
      <c r="L1022" s="14">
        <f t="shared" ca="1" si="677"/>
        <v>27</v>
      </c>
      <c r="M1022" s="19" t="str">
        <f t="shared" ca="1" si="644"/>
        <v/>
      </c>
      <c r="N1022" s="19"/>
      <c r="O1022" s="19" t="str">
        <f t="shared" ca="1" si="650"/>
        <v>0
0 --- 0</v>
      </c>
    </row>
    <row r="1023" spans="1:15" x14ac:dyDescent="0.2">
      <c r="A1023" s="10">
        <v>1013</v>
      </c>
      <c r="B1023" s="10" t="s">
        <v>16</v>
      </c>
      <c r="C1023" s="10" t="str">
        <f t="shared" si="640"/>
        <v>2:30-04:00</v>
      </c>
      <c r="D1023" s="10" t="s">
        <v>61</v>
      </c>
      <c r="E1023" s="10">
        <f t="shared" si="678"/>
        <v>222</v>
      </c>
      <c r="F1023" s="10">
        <f t="shared" ca="1" si="679"/>
        <v>0</v>
      </c>
      <c r="G1023" s="10">
        <f t="shared" ca="1" si="680"/>
        <v>0</v>
      </c>
      <c r="H1023" s="10">
        <f t="shared" ca="1" si="676"/>
        <v>0</v>
      </c>
      <c r="I1023" s="10">
        <f t="shared" ca="1" si="642"/>
        <v>0</v>
      </c>
      <c r="J1023" s="10" t="str">
        <f t="shared" ca="1" si="648"/>
        <v>Thursday2:30-04:000</v>
      </c>
      <c r="K1023" s="10" t="str">
        <f t="shared" ca="1" si="649"/>
        <v>Thursday2:30-04:000</v>
      </c>
      <c r="L1023" s="14">
        <f t="shared" ca="1" si="677"/>
        <v>27</v>
      </c>
      <c r="M1023" s="19" t="str">
        <f t="shared" ca="1" si="644"/>
        <v/>
      </c>
      <c r="N1023" s="19"/>
      <c r="O1023" s="19" t="str">
        <f t="shared" ca="1" si="650"/>
        <v>0
0 --- 0</v>
      </c>
    </row>
    <row r="1024" spans="1:15" x14ac:dyDescent="0.2">
      <c r="A1024" s="10">
        <v>1014</v>
      </c>
      <c r="B1024" s="10" t="s">
        <v>16</v>
      </c>
      <c r="C1024" s="10" t="str">
        <f t="shared" si="640"/>
        <v>2:30-04:00</v>
      </c>
      <c r="D1024" s="10" t="s">
        <v>61</v>
      </c>
      <c r="E1024" s="10">
        <f t="shared" si="678"/>
        <v>223</v>
      </c>
      <c r="F1024" s="10">
        <f t="shared" ca="1" si="679"/>
        <v>0</v>
      </c>
      <c r="G1024" s="10">
        <f t="shared" ca="1" si="680"/>
        <v>0</v>
      </c>
      <c r="H1024" s="10">
        <f t="shared" ca="1" si="676"/>
        <v>0</v>
      </c>
      <c r="I1024" s="10">
        <f t="shared" ca="1" si="642"/>
        <v>0</v>
      </c>
      <c r="J1024" s="10" t="str">
        <f t="shared" ca="1" si="648"/>
        <v>Thursday2:30-04:000</v>
      </c>
      <c r="K1024" s="10" t="str">
        <f t="shared" ca="1" si="649"/>
        <v>Thursday2:30-04:000</v>
      </c>
      <c r="L1024" s="14">
        <f t="shared" ca="1" si="677"/>
        <v>27</v>
      </c>
      <c r="M1024" s="19" t="str">
        <f t="shared" ca="1" si="644"/>
        <v/>
      </c>
      <c r="N1024" s="19"/>
      <c r="O1024" s="19" t="str">
        <f t="shared" ca="1" si="650"/>
        <v>0
0 --- 0</v>
      </c>
    </row>
    <row r="1025" spans="1:15" x14ac:dyDescent="0.2">
      <c r="A1025" s="10">
        <v>1015</v>
      </c>
      <c r="B1025" s="10" t="s">
        <v>16</v>
      </c>
      <c r="C1025" s="10" t="str">
        <f t="shared" ref="C1025:C1039" si="681">LOOKUP(D1025,$L$1:$L$6,$K$1:$K$6)</f>
        <v>2:30-04:00</v>
      </c>
      <c r="D1025" s="10" t="s">
        <v>61</v>
      </c>
      <c r="E1025" s="10">
        <f t="shared" si="678"/>
        <v>224</v>
      </c>
      <c r="F1025" s="10">
        <f t="shared" ref="F1025:F1039" ca="1" si="682">INDIRECT(CONCATENATE("Sheet1!",CHAR(CODE(D1025)),E1025),1)</f>
        <v>0</v>
      </c>
      <c r="G1025" s="10">
        <f t="shared" ref="G1025:G1039" ca="1" si="683">INDIRECT(CONCATENATE("Sheet1!",CHAR(CODE(D1025)+1),E1025),1)</f>
        <v>0</v>
      </c>
      <c r="H1025" s="10">
        <f t="shared" ref="H1025:H1032" ca="1" si="684">INDIRECT(CONCATENATE("Sheet1!",CHAR(CODE(D1025)+5),E1025),1)</f>
        <v>0</v>
      </c>
      <c r="I1025" s="10">
        <f t="shared" ref="I1025:I1039" ca="1" si="685">IFERROR(MID(G1025,SEARCH("(",G1025,1),12),G1025)</f>
        <v>0</v>
      </c>
      <c r="J1025" s="10" t="str">
        <f t="shared" ref="J1025:J1039" ca="1" si="686">CONCATENATE(B1025,C1025,H1025)</f>
        <v>Thursday2:30-04:000</v>
      </c>
      <c r="K1025" s="10" t="str">
        <f t="shared" ref="K1025:K1039" ca="1" si="687">CONCATENATE(B1025,C1025,I1025)</f>
        <v>Thursday2:30-04:000</v>
      </c>
      <c r="L1025" s="14">
        <f t="shared" ref="L1025:L1039" ca="1" si="688">COUNTIFS($J$11:$J$1051,J1025)</f>
        <v>27</v>
      </c>
      <c r="M1025" s="19" t="str">
        <f t="shared" ref="M1025:M1039" ca="1" si="689">IFERROR(MID(I1025,2,4),I1025)</f>
        <v/>
      </c>
      <c r="N1025" s="19"/>
      <c r="O1025" s="19" t="str">
        <f t="shared" ref="O1025:O1039" ca="1" si="690">CONCATENATE(G1025,CHAR(10),F1025," --- ",H1025)</f>
        <v>0
0 --- 0</v>
      </c>
    </row>
    <row r="1026" spans="1:15" x14ac:dyDescent="0.2">
      <c r="A1026" s="10">
        <v>1016</v>
      </c>
      <c r="B1026" s="10" t="s">
        <v>16</v>
      </c>
      <c r="C1026" s="10" t="str">
        <f t="shared" si="681"/>
        <v>2:30-04:00</v>
      </c>
      <c r="D1026" s="10" t="s">
        <v>61</v>
      </c>
      <c r="E1026" s="10">
        <f t="shared" si="678"/>
        <v>225</v>
      </c>
      <c r="F1026" s="10">
        <f t="shared" ca="1" si="682"/>
        <v>0</v>
      </c>
      <c r="G1026" s="10">
        <f t="shared" ca="1" si="683"/>
        <v>0</v>
      </c>
      <c r="H1026" s="10">
        <f t="shared" ca="1" si="684"/>
        <v>0</v>
      </c>
      <c r="I1026" s="10">
        <f t="shared" ca="1" si="685"/>
        <v>0</v>
      </c>
      <c r="J1026" s="10" t="str">
        <f t="shared" ca="1" si="686"/>
        <v>Thursday2:30-04:000</v>
      </c>
      <c r="K1026" s="10" t="str">
        <f t="shared" ca="1" si="687"/>
        <v>Thursday2:30-04:000</v>
      </c>
      <c r="L1026" s="14">
        <f t="shared" ca="1" si="688"/>
        <v>27</v>
      </c>
      <c r="M1026" s="19" t="str">
        <f t="shared" ca="1" si="689"/>
        <v/>
      </c>
      <c r="N1026" s="19"/>
      <c r="O1026" s="19" t="str">
        <f t="shared" ca="1" si="690"/>
        <v>0
0 --- 0</v>
      </c>
    </row>
    <row r="1027" spans="1:15" x14ac:dyDescent="0.2">
      <c r="A1027" s="10">
        <v>1017</v>
      </c>
      <c r="B1027" s="10" t="s">
        <v>16</v>
      </c>
      <c r="C1027" s="10" t="str">
        <f t="shared" si="681"/>
        <v>2:30-04:00</v>
      </c>
      <c r="D1027" s="10" t="s">
        <v>61</v>
      </c>
      <c r="E1027" s="10">
        <f t="shared" si="678"/>
        <v>226</v>
      </c>
      <c r="F1027" s="10">
        <f t="shared" ca="1" si="682"/>
        <v>0</v>
      </c>
      <c r="G1027" s="10">
        <f t="shared" ca="1" si="683"/>
        <v>0</v>
      </c>
      <c r="H1027" s="10">
        <f t="shared" ca="1" si="684"/>
        <v>0</v>
      </c>
      <c r="I1027" s="10">
        <f t="shared" ca="1" si="685"/>
        <v>0</v>
      </c>
      <c r="J1027" s="10" t="str">
        <f t="shared" ca="1" si="686"/>
        <v>Thursday2:30-04:000</v>
      </c>
      <c r="K1027" s="10" t="str">
        <f t="shared" ca="1" si="687"/>
        <v>Thursday2:30-04:000</v>
      </c>
      <c r="L1027" s="14">
        <f t="shared" ca="1" si="688"/>
        <v>27</v>
      </c>
      <c r="M1027" s="19" t="str">
        <f t="shared" ca="1" si="689"/>
        <v/>
      </c>
      <c r="N1027" s="19"/>
      <c r="O1027" s="19" t="str">
        <f t="shared" ca="1" si="690"/>
        <v>0
0 --- 0</v>
      </c>
    </row>
    <row r="1028" spans="1:15" x14ac:dyDescent="0.2">
      <c r="A1028" s="10">
        <v>1018</v>
      </c>
      <c r="B1028" s="10" t="s">
        <v>16</v>
      </c>
      <c r="C1028" s="10" t="str">
        <f t="shared" si="681"/>
        <v>2:30-04:00</v>
      </c>
      <c r="D1028" s="10" t="s">
        <v>61</v>
      </c>
      <c r="E1028" s="10">
        <f t="shared" si="678"/>
        <v>227</v>
      </c>
      <c r="F1028" s="10">
        <f t="shared" ca="1" si="682"/>
        <v>0</v>
      </c>
      <c r="G1028" s="10">
        <f t="shared" ca="1" si="683"/>
        <v>0</v>
      </c>
      <c r="H1028" s="10">
        <f t="shared" ca="1" si="684"/>
        <v>0</v>
      </c>
      <c r="I1028" s="10">
        <f t="shared" ca="1" si="685"/>
        <v>0</v>
      </c>
      <c r="J1028" s="10" t="str">
        <f t="shared" ca="1" si="686"/>
        <v>Thursday2:30-04:000</v>
      </c>
      <c r="K1028" s="10" t="str">
        <f t="shared" ca="1" si="687"/>
        <v>Thursday2:30-04:000</v>
      </c>
      <c r="L1028" s="14">
        <f t="shared" ca="1" si="688"/>
        <v>27</v>
      </c>
      <c r="M1028" s="19" t="str">
        <f t="shared" ca="1" si="689"/>
        <v/>
      </c>
      <c r="N1028" s="19"/>
      <c r="O1028" s="19" t="str">
        <f t="shared" ca="1" si="690"/>
        <v>0
0 --- 0</v>
      </c>
    </row>
    <row r="1029" spans="1:15" x14ac:dyDescent="0.2">
      <c r="A1029" s="10">
        <v>1019</v>
      </c>
      <c r="B1029" s="10" t="s">
        <v>16</v>
      </c>
      <c r="C1029" s="10" t="str">
        <f t="shared" si="681"/>
        <v>2:30-04:00</v>
      </c>
      <c r="D1029" s="10" t="s">
        <v>61</v>
      </c>
      <c r="E1029" s="10">
        <f t="shared" si="678"/>
        <v>228</v>
      </c>
      <c r="F1029" s="10">
        <f t="shared" ca="1" si="682"/>
        <v>0</v>
      </c>
      <c r="G1029" s="10">
        <f t="shared" ca="1" si="683"/>
        <v>0</v>
      </c>
      <c r="H1029" s="10">
        <f t="shared" ca="1" si="684"/>
        <v>0</v>
      </c>
      <c r="I1029" s="10">
        <f t="shared" ca="1" si="685"/>
        <v>0</v>
      </c>
      <c r="J1029" s="10" t="str">
        <f t="shared" ca="1" si="686"/>
        <v>Thursday2:30-04:000</v>
      </c>
      <c r="K1029" s="10" t="str">
        <f t="shared" ca="1" si="687"/>
        <v>Thursday2:30-04:000</v>
      </c>
      <c r="L1029" s="14">
        <f t="shared" ca="1" si="688"/>
        <v>27</v>
      </c>
      <c r="M1029" s="19" t="str">
        <f t="shared" ca="1" si="689"/>
        <v/>
      </c>
      <c r="N1029" s="19"/>
      <c r="O1029" s="19" t="str">
        <f t="shared" ca="1" si="690"/>
        <v>0
0 --- 0</v>
      </c>
    </row>
    <row r="1030" spans="1:15" x14ac:dyDescent="0.2">
      <c r="A1030" s="10">
        <v>1020</v>
      </c>
      <c r="B1030" s="10" t="s">
        <v>16</v>
      </c>
      <c r="C1030" s="10" t="str">
        <f t="shared" si="681"/>
        <v>2:30-04:00</v>
      </c>
      <c r="D1030" s="10" t="s">
        <v>61</v>
      </c>
      <c r="E1030" s="10">
        <f t="shared" si="678"/>
        <v>229</v>
      </c>
      <c r="F1030" s="10">
        <f t="shared" ca="1" si="682"/>
        <v>0</v>
      </c>
      <c r="G1030" s="10">
        <f t="shared" ca="1" si="683"/>
        <v>0</v>
      </c>
      <c r="H1030" s="10">
        <f t="shared" ca="1" si="684"/>
        <v>0</v>
      </c>
      <c r="I1030" s="10">
        <f t="shared" ca="1" si="685"/>
        <v>0</v>
      </c>
      <c r="J1030" s="10" t="str">
        <f t="shared" ca="1" si="686"/>
        <v>Thursday2:30-04:000</v>
      </c>
      <c r="K1030" s="10" t="str">
        <f t="shared" ca="1" si="687"/>
        <v>Thursday2:30-04:000</v>
      </c>
      <c r="L1030" s="14">
        <f t="shared" ca="1" si="688"/>
        <v>27</v>
      </c>
      <c r="M1030" s="19" t="str">
        <f t="shared" ca="1" si="689"/>
        <v/>
      </c>
      <c r="N1030" s="19"/>
      <c r="O1030" s="19" t="str">
        <f t="shared" ca="1" si="690"/>
        <v>0
0 --- 0</v>
      </c>
    </row>
    <row r="1031" spans="1:15" x14ac:dyDescent="0.2">
      <c r="A1031" s="10">
        <v>1021</v>
      </c>
      <c r="B1031" s="10" t="s">
        <v>16</v>
      </c>
      <c r="C1031" s="10" t="str">
        <f t="shared" si="681"/>
        <v>2:30-04:00</v>
      </c>
      <c r="D1031" s="10" t="s">
        <v>61</v>
      </c>
      <c r="E1031" s="10">
        <f t="shared" si="678"/>
        <v>230</v>
      </c>
      <c r="F1031" s="10">
        <f t="shared" ca="1" si="682"/>
        <v>0</v>
      </c>
      <c r="G1031" s="10">
        <f t="shared" ca="1" si="683"/>
        <v>0</v>
      </c>
      <c r="H1031" s="10">
        <f t="shared" ca="1" si="684"/>
        <v>0</v>
      </c>
      <c r="I1031" s="10">
        <f t="shared" ca="1" si="685"/>
        <v>0</v>
      </c>
      <c r="J1031" s="10" t="str">
        <f t="shared" ca="1" si="686"/>
        <v>Thursday2:30-04:000</v>
      </c>
      <c r="K1031" s="10" t="str">
        <f t="shared" ca="1" si="687"/>
        <v>Thursday2:30-04:000</v>
      </c>
      <c r="L1031" s="14">
        <f t="shared" ca="1" si="688"/>
        <v>27</v>
      </c>
      <c r="M1031" s="19" t="str">
        <f t="shared" ca="1" si="689"/>
        <v/>
      </c>
      <c r="N1031" s="19"/>
      <c r="O1031" s="19" t="str">
        <f t="shared" ca="1" si="690"/>
        <v>0
0 --- 0</v>
      </c>
    </row>
    <row r="1032" spans="1:15" x14ac:dyDescent="0.2">
      <c r="A1032" s="10">
        <v>1022</v>
      </c>
      <c r="B1032" s="10" t="s">
        <v>16</v>
      </c>
      <c r="C1032" s="10" t="str">
        <f t="shared" si="681"/>
        <v>2:30-04:00</v>
      </c>
      <c r="D1032" s="10" t="s">
        <v>61</v>
      </c>
      <c r="E1032" s="10">
        <f t="shared" si="678"/>
        <v>231</v>
      </c>
      <c r="F1032" s="10">
        <f t="shared" ca="1" si="682"/>
        <v>0</v>
      </c>
      <c r="G1032" s="10">
        <f t="shared" ca="1" si="683"/>
        <v>0</v>
      </c>
      <c r="H1032" s="10">
        <f t="shared" ca="1" si="684"/>
        <v>0</v>
      </c>
      <c r="I1032" s="10">
        <f t="shared" ca="1" si="685"/>
        <v>0</v>
      </c>
      <c r="J1032" s="10" t="str">
        <f t="shared" ca="1" si="686"/>
        <v>Thursday2:30-04:000</v>
      </c>
      <c r="K1032" s="10" t="str">
        <f t="shared" ca="1" si="687"/>
        <v>Thursday2:30-04:000</v>
      </c>
      <c r="L1032" s="14">
        <f t="shared" ca="1" si="688"/>
        <v>27</v>
      </c>
      <c r="M1032" s="19" t="str">
        <f t="shared" ca="1" si="689"/>
        <v/>
      </c>
      <c r="N1032" s="19"/>
      <c r="O1032" s="19" t="str">
        <f t="shared" ca="1" si="690"/>
        <v>0
0 --- 0</v>
      </c>
    </row>
    <row r="1033" spans="1:15" x14ac:dyDescent="0.2">
      <c r="A1033" s="10">
        <v>1023</v>
      </c>
      <c r="B1033" s="10" t="s">
        <v>16</v>
      </c>
      <c r="C1033" s="10" t="str">
        <f t="shared" si="681"/>
        <v>2:30-04:00</v>
      </c>
      <c r="D1033" s="10" t="s">
        <v>61</v>
      </c>
      <c r="E1033" s="10">
        <f t="shared" si="678"/>
        <v>232</v>
      </c>
      <c r="F1033" s="10">
        <f t="shared" ca="1" si="682"/>
        <v>0</v>
      </c>
      <c r="G1033" s="10">
        <f t="shared" ca="1" si="683"/>
        <v>0</v>
      </c>
      <c r="H1033" s="10">
        <f t="shared" ref="H1033:H1038" ca="1" si="691">INDIRECT(CONCATENATE("Sheet1!",CHAR(CODE(D1033)+2),E1033),1)</f>
        <v>0</v>
      </c>
      <c r="I1033" s="10">
        <f t="shared" ca="1" si="685"/>
        <v>0</v>
      </c>
      <c r="J1033" s="10" t="str">
        <f t="shared" ca="1" si="686"/>
        <v>Thursday2:30-04:000</v>
      </c>
      <c r="K1033" s="10" t="str">
        <f t="shared" ca="1" si="687"/>
        <v>Thursday2:30-04:000</v>
      </c>
      <c r="L1033" s="14">
        <f t="shared" ca="1" si="688"/>
        <v>27</v>
      </c>
      <c r="M1033" s="19" t="str">
        <f t="shared" ca="1" si="689"/>
        <v/>
      </c>
      <c r="N1033" s="19"/>
      <c r="O1033" s="19" t="str">
        <f t="shared" ca="1" si="690"/>
        <v>0
0 --- 0</v>
      </c>
    </row>
    <row r="1034" spans="1:15" x14ac:dyDescent="0.2">
      <c r="A1034" s="10">
        <v>1024</v>
      </c>
      <c r="B1034" s="10" t="s">
        <v>16</v>
      </c>
      <c r="C1034" s="10" t="str">
        <f t="shared" si="681"/>
        <v>2:30-04:00</v>
      </c>
      <c r="D1034" s="10" t="s">
        <v>61</v>
      </c>
      <c r="E1034" s="10">
        <f t="shared" si="678"/>
        <v>233</v>
      </c>
      <c r="F1034" s="10">
        <f t="shared" ca="1" si="682"/>
        <v>0</v>
      </c>
      <c r="G1034" s="10">
        <f t="shared" ca="1" si="683"/>
        <v>0</v>
      </c>
      <c r="H1034" s="10">
        <f t="shared" ca="1" si="691"/>
        <v>0</v>
      </c>
      <c r="I1034" s="10">
        <f t="shared" ca="1" si="685"/>
        <v>0</v>
      </c>
      <c r="J1034" s="10" t="str">
        <f t="shared" ca="1" si="686"/>
        <v>Thursday2:30-04:000</v>
      </c>
      <c r="K1034" s="10" t="str">
        <f t="shared" ca="1" si="687"/>
        <v>Thursday2:30-04:000</v>
      </c>
      <c r="L1034" s="14">
        <f t="shared" ca="1" si="688"/>
        <v>27</v>
      </c>
      <c r="M1034" s="19" t="str">
        <f t="shared" ca="1" si="689"/>
        <v/>
      </c>
      <c r="N1034" s="19"/>
      <c r="O1034" s="19" t="str">
        <f t="shared" ca="1" si="690"/>
        <v>0
0 --- 0</v>
      </c>
    </row>
    <row r="1035" spans="1:15" x14ac:dyDescent="0.2">
      <c r="A1035" s="10">
        <v>1025</v>
      </c>
      <c r="B1035" s="10" t="s">
        <v>16</v>
      </c>
      <c r="C1035" s="10" t="str">
        <f t="shared" si="681"/>
        <v>2:30-04:00</v>
      </c>
      <c r="D1035" s="10" t="s">
        <v>61</v>
      </c>
      <c r="E1035" s="10">
        <f t="shared" si="678"/>
        <v>234</v>
      </c>
      <c r="F1035" s="10">
        <f t="shared" ca="1" si="682"/>
        <v>0</v>
      </c>
      <c r="G1035" s="10">
        <f t="shared" ca="1" si="683"/>
        <v>0</v>
      </c>
      <c r="H1035" s="10">
        <f t="shared" ca="1" si="691"/>
        <v>0</v>
      </c>
      <c r="I1035" s="10">
        <f t="shared" ca="1" si="685"/>
        <v>0</v>
      </c>
      <c r="J1035" s="10" t="str">
        <f t="shared" ca="1" si="686"/>
        <v>Thursday2:30-04:000</v>
      </c>
      <c r="K1035" s="10" t="str">
        <f t="shared" ca="1" si="687"/>
        <v>Thursday2:30-04:000</v>
      </c>
      <c r="L1035" s="14">
        <f t="shared" ca="1" si="688"/>
        <v>27</v>
      </c>
      <c r="M1035" s="19" t="str">
        <f t="shared" ca="1" si="689"/>
        <v/>
      </c>
      <c r="N1035" s="19"/>
      <c r="O1035" s="19" t="str">
        <f t="shared" ca="1" si="690"/>
        <v>0
0 --- 0</v>
      </c>
    </row>
    <row r="1036" spans="1:15" x14ac:dyDescent="0.2">
      <c r="A1036" s="10">
        <v>1026</v>
      </c>
      <c r="B1036" s="10" t="s">
        <v>16</v>
      </c>
      <c r="C1036" s="10" t="str">
        <f t="shared" si="681"/>
        <v>2:30-04:00</v>
      </c>
      <c r="D1036" s="10" t="s">
        <v>61</v>
      </c>
      <c r="E1036" s="10">
        <f t="shared" si="678"/>
        <v>235</v>
      </c>
      <c r="F1036" s="10">
        <f t="shared" ca="1" si="682"/>
        <v>0</v>
      </c>
      <c r="G1036" s="10">
        <f t="shared" ca="1" si="683"/>
        <v>0</v>
      </c>
      <c r="H1036" s="10">
        <f ca="1">INDIRECT(CONCATENATE("Sheet1!",CHAR(CODE(D1036)+5),E1036),1)</f>
        <v>0</v>
      </c>
      <c r="I1036" s="10">
        <f t="shared" ca="1" si="685"/>
        <v>0</v>
      </c>
      <c r="J1036" s="10" t="str">
        <f t="shared" ca="1" si="686"/>
        <v>Thursday2:30-04:000</v>
      </c>
      <c r="K1036" s="10" t="str">
        <f t="shared" ca="1" si="687"/>
        <v>Thursday2:30-04:000</v>
      </c>
      <c r="L1036" s="14">
        <f t="shared" ca="1" si="688"/>
        <v>27</v>
      </c>
      <c r="M1036" s="19" t="str">
        <f t="shared" ca="1" si="689"/>
        <v/>
      </c>
      <c r="N1036" s="19"/>
      <c r="O1036" s="19" t="str">
        <f t="shared" ca="1" si="690"/>
        <v>0
0 --- 0</v>
      </c>
    </row>
    <row r="1037" spans="1:15" x14ac:dyDescent="0.2">
      <c r="A1037" s="10">
        <v>1027</v>
      </c>
      <c r="B1037" s="10" t="s">
        <v>16</v>
      </c>
      <c r="C1037" s="10" t="str">
        <f t="shared" si="681"/>
        <v>2:30-04:00</v>
      </c>
      <c r="D1037" s="10" t="s">
        <v>61</v>
      </c>
      <c r="E1037" s="10">
        <f t="shared" si="678"/>
        <v>236</v>
      </c>
      <c r="F1037" s="10">
        <f t="shared" ca="1" si="682"/>
        <v>0</v>
      </c>
      <c r="G1037" s="10">
        <f t="shared" ca="1" si="683"/>
        <v>0</v>
      </c>
      <c r="H1037" s="10">
        <f t="shared" ca="1" si="691"/>
        <v>0</v>
      </c>
      <c r="I1037" s="10">
        <f t="shared" ca="1" si="685"/>
        <v>0</v>
      </c>
      <c r="J1037" s="10" t="str">
        <f t="shared" ca="1" si="686"/>
        <v>Thursday2:30-04:000</v>
      </c>
      <c r="K1037" s="10" t="str">
        <f t="shared" ca="1" si="687"/>
        <v>Thursday2:30-04:000</v>
      </c>
      <c r="L1037" s="14">
        <f t="shared" ca="1" si="688"/>
        <v>27</v>
      </c>
      <c r="M1037" s="19" t="str">
        <f t="shared" ca="1" si="689"/>
        <v/>
      </c>
      <c r="N1037" s="19"/>
      <c r="O1037" s="19" t="str">
        <f t="shared" ca="1" si="690"/>
        <v>0
0 --- 0</v>
      </c>
    </row>
    <row r="1038" spans="1:15" x14ac:dyDescent="0.2">
      <c r="A1038" s="10">
        <v>1028</v>
      </c>
      <c r="B1038" s="10" t="s">
        <v>16</v>
      </c>
      <c r="C1038" s="10" t="str">
        <f t="shared" si="681"/>
        <v>2:30-04:00</v>
      </c>
      <c r="D1038" s="10" t="s">
        <v>61</v>
      </c>
      <c r="E1038" s="10">
        <f t="shared" si="678"/>
        <v>237</v>
      </c>
      <c r="F1038" s="10">
        <f t="shared" ca="1" si="682"/>
        <v>0</v>
      </c>
      <c r="G1038" s="10">
        <f t="shared" ca="1" si="683"/>
        <v>0</v>
      </c>
      <c r="H1038" s="10">
        <f t="shared" ca="1" si="691"/>
        <v>0</v>
      </c>
      <c r="I1038" s="10">
        <f t="shared" ca="1" si="685"/>
        <v>0</v>
      </c>
      <c r="J1038" s="10" t="str">
        <f t="shared" ca="1" si="686"/>
        <v>Thursday2:30-04:000</v>
      </c>
      <c r="K1038" s="10" t="str">
        <f t="shared" ca="1" si="687"/>
        <v>Thursday2:30-04:000</v>
      </c>
      <c r="L1038" s="14">
        <f t="shared" ca="1" si="688"/>
        <v>27</v>
      </c>
      <c r="M1038" s="19" t="str">
        <f t="shared" ca="1" si="689"/>
        <v/>
      </c>
      <c r="N1038" s="19"/>
      <c r="O1038" s="19" t="str">
        <f t="shared" ca="1" si="690"/>
        <v>0
0 --- 0</v>
      </c>
    </row>
    <row r="1039" spans="1:15" x14ac:dyDescent="0.2">
      <c r="A1039" s="10">
        <v>1029</v>
      </c>
      <c r="B1039" s="10" t="s">
        <v>16</v>
      </c>
      <c r="C1039" s="10" t="str">
        <f t="shared" si="681"/>
        <v>2:30-04:00</v>
      </c>
      <c r="D1039" s="10" t="s">
        <v>61</v>
      </c>
      <c r="E1039" s="10">
        <f t="shared" si="678"/>
        <v>238</v>
      </c>
      <c r="F1039" s="10">
        <f t="shared" ca="1" si="682"/>
        <v>0</v>
      </c>
      <c r="G1039" s="10">
        <f t="shared" ca="1" si="683"/>
        <v>0</v>
      </c>
      <c r="H1039" s="10">
        <f ca="1">INDIRECT(CONCATENATE("Sheet1!",CHAR(CODE(D1039)+5),E1039),1)</f>
        <v>0</v>
      </c>
      <c r="I1039" s="10">
        <f t="shared" ca="1" si="685"/>
        <v>0</v>
      </c>
      <c r="J1039" s="10" t="str">
        <f t="shared" ca="1" si="686"/>
        <v>Thursday2:30-04:000</v>
      </c>
      <c r="K1039" s="10" t="str">
        <f t="shared" ca="1" si="687"/>
        <v>Thursday2:30-04:000</v>
      </c>
      <c r="L1039" s="14">
        <f t="shared" ca="1" si="688"/>
        <v>27</v>
      </c>
      <c r="M1039" s="19" t="str">
        <f t="shared" ca="1" si="689"/>
        <v/>
      </c>
      <c r="N1039" s="19"/>
      <c r="O1039" s="19" t="str">
        <f t="shared" ca="1" si="690"/>
        <v>0
0 --- 0</v>
      </c>
    </row>
    <row r="1040" spans="1:15" x14ac:dyDescent="0.2">
      <c r="A1040" s="10">
        <v>1030</v>
      </c>
      <c r="B1040" s="10" t="s">
        <v>16</v>
      </c>
      <c r="C1040" s="10" t="str">
        <f t="shared" si="640"/>
        <v>04:00-05:30</v>
      </c>
      <c r="D1040" s="10" t="s">
        <v>62</v>
      </c>
      <c r="E1040" s="10">
        <f>E1013</f>
        <v>212</v>
      </c>
      <c r="F1040" s="10">
        <f ca="1">INDIRECT(CONCATENATE("Sheet1!",CHAR(CODE(D1040)-3),E1040),1)</f>
        <v>0</v>
      </c>
      <c r="G1040" s="10">
        <f ca="1">INDIRECT(CONCATENATE("Sheet1!",CHAR(CODE(D1040)-2),E1040),1)</f>
        <v>0</v>
      </c>
      <c r="H1040" s="10">
        <f ca="1">INDIRECT(CONCATENATE("Sheet1!",CHAR(CODE(D1040)+2),E1040),1)</f>
        <v>0</v>
      </c>
      <c r="I1040" s="10">
        <f t="shared" ca="1" si="642"/>
        <v>0</v>
      </c>
      <c r="J1040" s="10" t="str">
        <f t="shared" ca="1" si="648"/>
        <v>Thursday04:00-05:300</v>
      </c>
      <c r="K1040" s="10" t="str">
        <f t="shared" ca="1" si="649"/>
        <v>Thursday04:00-05:300</v>
      </c>
      <c r="L1040" s="14">
        <f t="shared" ref="L1040:L1051" ca="1" si="692">COUNTIFS($J$11:$J$1051,J1040)</f>
        <v>12</v>
      </c>
      <c r="M1040" s="19" t="str">
        <f t="shared" ca="1" si="644"/>
        <v/>
      </c>
      <c r="N1040" s="19"/>
      <c r="O1040" s="19" t="str">
        <f t="shared" ca="1" si="650"/>
        <v>0
0 --- 0</v>
      </c>
    </row>
    <row r="1041" spans="1:15" x14ac:dyDescent="0.2">
      <c r="A1041" s="10">
        <v>1031</v>
      </c>
      <c r="B1041" s="10" t="s">
        <v>16</v>
      </c>
      <c r="C1041" s="10" t="str">
        <f t="shared" si="640"/>
        <v>04:00-05:30</v>
      </c>
      <c r="D1041" s="10" t="s">
        <v>62</v>
      </c>
      <c r="E1041" s="10">
        <f t="shared" ref="E1041:E1066" si="693">E1040+1</f>
        <v>213</v>
      </c>
      <c r="F1041" s="10">
        <f t="shared" ref="F1041:F1051" ca="1" si="694">INDIRECT(CONCATENATE("Sheet1!",CHAR(CODE(D1041)),E1041),1)</f>
        <v>0</v>
      </c>
      <c r="G1041" s="10">
        <f t="shared" ref="G1041:G1051" ca="1" si="695">INDIRECT(CONCATENATE("Sheet1!",CHAR(CODE(D1041)+1),E1041),1)</f>
        <v>0</v>
      </c>
      <c r="H1041" s="10">
        <f ca="1">INDIRECT(CONCATENATE("Sheet1!",CHAR(CODE(D1041)+2),E1041),1)</f>
        <v>0</v>
      </c>
      <c r="I1041" s="10">
        <f t="shared" ca="1" si="642"/>
        <v>0</v>
      </c>
      <c r="J1041" s="10" t="str">
        <f t="shared" ca="1" si="648"/>
        <v>Thursday04:00-05:300</v>
      </c>
      <c r="K1041" s="10" t="str">
        <f t="shared" ca="1" si="649"/>
        <v>Thursday04:00-05:300</v>
      </c>
      <c r="L1041" s="14">
        <f t="shared" ca="1" si="692"/>
        <v>12</v>
      </c>
      <c r="M1041" s="19" t="str">
        <f t="shared" ca="1" si="644"/>
        <v/>
      </c>
      <c r="N1041" s="19"/>
      <c r="O1041" s="19" t="str">
        <f t="shared" ca="1" si="650"/>
        <v>0
0 --- 0</v>
      </c>
    </row>
    <row r="1042" spans="1:15" x14ac:dyDescent="0.2">
      <c r="A1042" s="10">
        <v>1032</v>
      </c>
      <c r="B1042" s="10" t="s">
        <v>16</v>
      </c>
      <c r="C1042" s="10" t="str">
        <f t="shared" si="640"/>
        <v>04:00-05:30</v>
      </c>
      <c r="D1042" s="10" t="s">
        <v>62</v>
      </c>
      <c r="E1042" s="10">
        <f t="shared" si="693"/>
        <v>214</v>
      </c>
      <c r="F1042" s="10">
        <f t="shared" ca="1" si="694"/>
        <v>0</v>
      </c>
      <c r="G1042" s="10">
        <f t="shared" ca="1" si="695"/>
        <v>0</v>
      </c>
      <c r="H1042" s="10">
        <f ca="1">INDIRECT(CONCATENATE("Sheet1!",CHAR(CODE(D1042)+2),E1042),1)</f>
        <v>0</v>
      </c>
      <c r="I1042" s="10">
        <f t="shared" ca="1" si="642"/>
        <v>0</v>
      </c>
      <c r="J1042" s="10" t="str">
        <f t="shared" ca="1" si="648"/>
        <v>Thursday04:00-05:300</v>
      </c>
      <c r="K1042" s="10" t="str">
        <f t="shared" ca="1" si="649"/>
        <v>Thursday04:00-05:300</v>
      </c>
      <c r="L1042" s="14">
        <f t="shared" ca="1" si="692"/>
        <v>12</v>
      </c>
      <c r="M1042" s="19" t="str">
        <f t="shared" ca="1" si="644"/>
        <v/>
      </c>
      <c r="N1042" s="19"/>
      <c r="O1042" s="19" t="str">
        <f t="shared" ca="1" si="650"/>
        <v>0
0 --- 0</v>
      </c>
    </row>
    <row r="1043" spans="1:15" x14ac:dyDescent="0.2">
      <c r="A1043" s="10">
        <v>1033</v>
      </c>
      <c r="B1043" s="10" t="s">
        <v>16</v>
      </c>
      <c r="C1043" s="10" t="str">
        <f t="shared" si="640"/>
        <v>04:00-05:30</v>
      </c>
      <c r="D1043" s="10" t="s">
        <v>62</v>
      </c>
      <c r="E1043" s="10">
        <f t="shared" si="693"/>
        <v>215</v>
      </c>
      <c r="F1043" s="10">
        <f t="shared" ca="1" si="694"/>
        <v>0</v>
      </c>
      <c r="G1043" s="10">
        <f t="shared" ca="1" si="695"/>
        <v>0</v>
      </c>
      <c r="H1043" s="10">
        <f ca="1">INDIRECT(CONCATENATE("Sheet1!",CHAR(CODE(D1043)+2),E1043),1)</f>
        <v>0</v>
      </c>
      <c r="I1043" s="10">
        <f t="shared" ca="1" si="642"/>
        <v>0</v>
      </c>
      <c r="J1043" s="10" t="str">
        <f t="shared" ca="1" si="648"/>
        <v>Thursday04:00-05:300</v>
      </c>
      <c r="K1043" s="10" t="str">
        <f t="shared" ca="1" si="649"/>
        <v>Thursday04:00-05:300</v>
      </c>
      <c r="L1043" s="14">
        <f t="shared" ca="1" si="692"/>
        <v>12</v>
      </c>
      <c r="M1043" s="19" t="str">
        <f t="shared" ca="1" si="644"/>
        <v/>
      </c>
      <c r="N1043" s="19"/>
      <c r="O1043" s="19" t="str">
        <f t="shared" ca="1" si="650"/>
        <v>0
0 --- 0</v>
      </c>
    </row>
    <row r="1044" spans="1:15" x14ac:dyDescent="0.2">
      <c r="A1044" s="10">
        <v>1034</v>
      </c>
      <c r="B1044" s="10" t="s">
        <v>16</v>
      </c>
      <c r="C1044" s="10" t="str">
        <f t="shared" si="640"/>
        <v>04:00-05:30</v>
      </c>
      <c r="D1044" s="10" t="s">
        <v>62</v>
      </c>
      <c r="E1044" s="10">
        <f t="shared" si="693"/>
        <v>216</v>
      </c>
      <c r="F1044" s="10">
        <f t="shared" ca="1" si="694"/>
        <v>0</v>
      </c>
      <c r="G1044" s="10">
        <f t="shared" ca="1" si="695"/>
        <v>0</v>
      </c>
      <c r="H1044" s="10">
        <f ca="1">INDIRECT(CONCATENATE("Sheet1!",CHAR(CODE(D1044)+2),E1044),1)</f>
        <v>0</v>
      </c>
      <c r="I1044" s="10">
        <f t="shared" ca="1" si="642"/>
        <v>0</v>
      </c>
      <c r="J1044" s="10" t="str">
        <f t="shared" ca="1" si="648"/>
        <v>Thursday04:00-05:300</v>
      </c>
      <c r="K1044" s="10" t="str">
        <f t="shared" ca="1" si="649"/>
        <v>Thursday04:00-05:300</v>
      </c>
      <c r="L1044" s="14">
        <f t="shared" ca="1" si="692"/>
        <v>12</v>
      </c>
      <c r="M1044" s="19" t="str">
        <f t="shared" ca="1" si="644"/>
        <v/>
      </c>
      <c r="N1044" s="19"/>
      <c r="O1044" s="19" t="str">
        <f t="shared" ca="1" si="650"/>
        <v>0
0 --- 0</v>
      </c>
    </row>
    <row r="1045" spans="1:15" x14ac:dyDescent="0.2">
      <c r="A1045" s="10">
        <v>1035</v>
      </c>
      <c r="B1045" s="10" t="s">
        <v>16</v>
      </c>
      <c r="C1045" s="10" t="str">
        <f t="shared" si="640"/>
        <v>04:00-05:30</v>
      </c>
      <c r="D1045" s="10" t="s">
        <v>62</v>
      </c>
      <c r="E1045" s="10">
        <f t="shared" si="693"/>
        <v>217</v>
      </c>
      <c r="F1045" s="10">
        <f t="shared" ca="1" si="694"/>
        <v>0</v>
      </c>
      <c r="G1045" s="10">
        <f t="shared" ca="1" si="695"/>
        <v>0</v>
      </c>
      <c r="H1045" s="10">
        <f t="shared" ref="H1045:H1051" ca="1" si="696">INDIRECT(CONCATENATE("Sheet1!",CHAR(CODE(D1045)+2),E1045),1)</f>
        <v>0</v>
      </c>
      <c r="I1045" s="10">
        <f t="shared" ca="1" si="642"/>
        <v>0</v>
      </c>
      <c r="J1045" s="10" t="str">
        <f t="shared" ca="1" si="648"/>
        <v>Thursday04:00-05:300</v>
      </c>
      <c r="K1045" s="10" t="str">
        <f t="shared" ca="1" si="649"/>
        <v>Thursday04:00-05:300</v>
      </c>
      <c r="L1045" s="14">
        <f t="shared" ca="1" si="692"/>
        <v>12</v>
      </c>
      <c r="M1045" s="19" t="str">
        <f t="shared" ca="1" si="644"/>
        <v/>
      </c>
      <c r="N1045" s="19"/>
      <c r="O1045" s="19" t="str">
        <f t="shared" ca="1" si="650"/>
        <v>0
0 --- 0</v>
      </c>
    </row>
    <row r="1046" spans="1:15" x14ac:dyDescent="0.2">
      <c r="A1046" s="10">
        <v>1036</v>
      </c>
      <c r="B1046" s="10" t="s">
        <v>16</v>
      </c>
      <c r="C1046" s="10" t="str">
        <f t="shared" si="640"/>
        <v>04:00-05:30</v>
      </c>
      <c r="D1046" s="10" t="s">
        <v>62</v>
      </c>
      <c r="E1046" s="10">
        <f t="shared" si="693"/>
        <v>218</v>
      </c>
      <c r="F1046" s="10">
        <f t="shared" ca="1" si="694"/>
        <v>0</v>
      </c>
      <c r="G1046" s="10">
        <f t="shared" ca="1" si="695"/>
        <v>0</v>
      </c>
      <c r="H1046" s="10">
        <f t="shared" ca="1" si="696"/>
        <v>0</v>
      </c>
      <c r="I1046" s="10">
        <f t="shared" ca="1" si="642"/>
        <v>0</v>
      </c>
      <c r="J1046" s="10" t="str">
        <f t="shared" ca="1" si="648"/>
        <v>Thursday04:00-05:300</v>
      </c>
      <c r="K1046" s="10" t="str">
        <f t="shared" ca="1" si="649"/>
        <v>Thursday04:00-05:300</v>
      </c>
      <c r="L1046" s="14">
        <f t="shared" ca="1" si="692"/>
        <v>12</v>
      </c>
      <c r="M1046" s="19" t="str">
        <f t="shared" ca="1" si="644"/>
        <v/>
      </c>
      <c r="N1046" s="19"/>
      <c r="O1046" s="19" t="str">
        <f t="shared" ca="1" si="650"/>
        <v>0
0 --- 0</v>
      </c>
    </row>
    <row r="1047" spans="1:15" x14ac:dyDescent="0.2">
      <c r="A1047" s="10">
        <v>1037</v>
      </c>
      <c r="B1047" s="10" t="s">
        <v>16</v>
      </c>
      <c r="C1047" s="10" t="str">
        <f t="shared" si="640"/>
        <v>04:00-05:30</v>
      </c>
      <c r="D1047" s="10" t="s">
        <v>62</v>
      </c>
      <c r="E1047" s="10">
        <f t="shared" si="693"/>
        <v>219</v>
      </c>
      <c r="F1047" s="10">
        <f t="shared" ca="1" si="694"/>
        <v>0</v>
      </c>
      <c r="G1047" s="10">
        <f t="shared" ca="1" si="695"/>
        <v>0</v>
      </c>
      <c r="H1047" s="10">
        <f t="shared" ca="1" si="696"/>
        <v>0</v>
      </c>
      <c r="I1047" s="10">
        <f t="shared" ca="1" si="642"/>
        <v>0</v>
      </c>
      <c r="J1047" s="10" t="str">
        <f t="shared" ca="1" si="648"/>
        <v>Thursday04:00-05:300</v>
      </c>
      <c r="K1047" s="10" t="str">
        <f t="shared" ca="1" si="649"/>
        <v>Thursday04:00-05:300</v>
      </c>
      <c r="L1047" s="14">
        <f t="shared" ca="1" si="692"/>
        <v>12</v>
      </c>
      <c r="M1047" s="19" t="str">
        <f t="shared" ca="1" si="644"/>
        <v/>
      </c>
      <c r="N1047" s="19"/>
      <c r="O1047" s="19" t="str">
        <f t="shared" ca="1" si="650"/>
        <v>0
0 --- 0</v>
      </c>
    </row>
    <row r="1048" spans="1:15" x14ac:dyDescent="0.2">
      <c r="A1048" s="10">
        <v>1038</v>
      </c>
      <c r="B1048" s="10" t="s">
        <v>16</v>
      </c>
      <c r="C1048" s="10" t="str">
        <f t="shared" si="640"/>
        <v>04:00-05:30</v>
      </c>
      <c r="D1048" s="10" t="s">
        <v>62</v>
      </c>
      <c r="E1048" s="10">
        <f t="shared" si="693"/>
        <v>220</v>
      </c>
      <c r="F1048" s="10">
        <f t="shared" ca="1" si="694"/>
        <v>0</v>
      </c>
      <c r="G1048" s="10">
        <f t="shared" ca="1" si="695"/>
        <v>0</v>
      </c>
      <c r="H1048" s="10">
        <f t="shared" ca="1" si="696"/>
        <v>0</v>
      </c>
      <c r="I1048" s="10">
        <f t="shared" ca="1" si="642"/>
        <v>0</v>
      </c>
      <c r="J1048" s="10" t="str">
        <f t="shared" ca="1" si="648"/>
        <v>Thursday04:00-05:300</v>
      </c>
      <c r="K1048" s="10" t="str">
        <f t="shared" ca="1" si="649"/>
        <v>Thursday04:00-05:300</v>
      </c>
      <c r="L1048" s="14">
        <f t="shared" ca="1" si="692"/>
        <v>12</v>
      </c>
      <c r="M1048" s="19" t="str">
        <f t="shared" ca="1" si="644"/>
        <v/>
      </c>
      <c r="N1048" s="19"/>
      <c r="O1048" s="19" t="str">
        <f t="shared" ca="1" si="650"/>
        <v>0
0 --- 0</v>
      </c>
    </row>
    <row r="1049" spans="1:15" x14ac:dyDescent="0.2">
      <c r="A1049" s="10">
        <v>1039</v>
      </c>
      <c r="B1049" s="10" t="s">
        <v>16</v>
      </c>
      <c r="C1049" s="10" t="str">
        <f t="shared" si="640"/>
        <v>04:00-05:30</v>
      </c>
      <c r="D1049" s="10" t="s">
        <v>62</v>
      </c>
      <c r="E1049" s="10">
        <f t="shared" si="693"/>
        <v>221</v>
      </c>
      <c r="F1049" s="10">
        <f t="shared" ca="1" si="694"/>
        <v>0</v>
      </c>
      <c r="G1049" s="10">
        <f t="shared" ca="1" si="695"/>
        <v>0</v>
      </c>
      <c r="H1049" s="10">
        <f t="shared" ca="1" si="696"/>
        <v>0</v>
      </c>
      <c r="I1049" s="10">
        <f t="shared" ca="1" si="642"/>
        <v>0</v>
      </c>
      <c r="J1049" s="10" t="str">
        <f t="shared" ca="1" si="648"/>
        <v>Thursday04:00-05:300</v>
      </c>
      <c r="K1049" s="10" t="str">
        <f t="shared" ca="1" si="649"/>
        <v>Thursday04:00-05:300</v>
      </c>
      <c r="L1049" s="14">
        <f t="shared" ca="1" si="692"/>
        <v>12</v>
      </c>
      <c r="M1049" s="19" t="str">
        <f t="shared" ca="1" si="644"/>
        <v/>
      </c>
      <c r="N1049" s="19"/>
      <c r="O1049" s="19" t="str">
        <f t="shared" ca="1" si="650"/>
        <v>0
0 --- 0</v>
      </c>
    </row>
    <row r="1050" spans="1:15" x14ac:dyDescent="0.2">
      <c r="A1050" s="10">
        <v>1040</v>
      </c>
      <c r="B1050" s="10" t="s">
        <v>16</v>
      </c>
      <c r="C1050" s="10" t="str">
        <f t="shared" si="640"/>
        <v>04:00-05:30</v>
      </c>
      <c r="D1050" s="10" t="s">
        <v>62</v>
      </c>
      <c r="E1050" s="10">
        <f t="shared" si="693"/>
        <v>222</v>
      </c>
      <c r="F1050" s="10">
        <f t="shared" ca="1" si="694"/>
        <v>0</v>
      </c>
      <c r="G1050" s="10">
        <f t="shared" ca="1" si="695"/>
        <v>0</v>
      </c>
      <c r="H1050" s="10">
        <f t="shared" ca="1" si="696"/>
        <v>0</v>
      </c>
      <c r="I1050" s="10">
        <f t="shared" ca="1" si="642"/>
        <v>0</v>
      </c>
      <c r="J1050" s="10" t="str">
        <f t="shared" ca="1" si="648"/>
        <v>Thursday04:00-05:300</v>
      </c>
      <c r="K1050" s="10" t="str">
        <f t="shared" ca="1" si="649"/>
        <v>Thursday04:00-05:300</v>
      </c>
      <c r="L1050" s="14">
        <f t="shared" ca="1" si="692"/>
        <v>12</v>
      </c>
      <c r="M1050" s="19" t="str">
        <f t="shared" ca="1" si="644"/>
        <v/>
      </c>
      <c r="N1050" s="19"/>
      <c r="O1050" s="19" t="str">
        <f t="shared" ca="1" si="650"/>
        <v>0
0 --- 0</v>
      </c>
    </row>
    <row r="1051" spans="1:15" x14ac:dyDescent="0.2">
      <c r="A1051" s="10">
        <v>1041</v>
      </c>
      <c r="B1051" s="10" t="s">
        <v>16</v>
      </c>
      <c r="C1051" s="10" t="str">
        <f t="shared" si="640"/>
        <v>04:00-05:30</v>
      </c>
      <c r="D1051" s="10" t="s">
        <v>62</v>
      </c>
      <c r="E1051" s="10">
        <f t="shared" si="693"/>
        <v>223</v>
      </c>
      <c r="F1051" s="10">
        <f t="shared" ca="1" si="694"/>
        <v>0</v>
      </c>
      <c r="G1051" s="10">
        <f t="shared" ca="1" si="695"/>
        <v>0</v>
      </c>
      <c r="H1051" s="10">
        <f t="shared" ca="1" si="696"/>
        <v>0</v>
      </c>
      <c r="I1051" s="10">
        <f t="shared" ca="1" si="642"/>
        <v>0</v>
      </c>
      <c r="J1051" s="10" t="str">
        <f t="shared" ca="1" si="648"/>
        <v>Thursday04:00-05:300</v>
      </c>
      <c r="K1051" s="10" t="str">
        <f t="shared" ca="1" si="649"/>
        <v>Thursday04:00-05:300</v>
      </c>
      <c r="L1051" s="14">
        <f t="shared" ca="1" si="692"/>
        <v>12</v>
      </c>
      <c r="M1051" s="19" t="str">
        <f t="shared" ca="1" si="644"/>
        <v/>
      </c>
      <c r="N1051" s="19"/>
      <c r="O1051" s="19" t="str">
        <f t="shared" ca="1" si="650"/>
        <v>0
0 --- 0</v>
      </c>
    </row>
    <row r="1052" spans="1:15" x14ac:dyDescent="0.2">
      <c r="A1052" s="10">
        <v>1042</v>
      </c>
      <c r="B1052" s="10" t="s">
        <v>16</v>
      </c>
      <c r="C1052" s="10" t="str">
        <f t="shared" ref="C1052:C1066" si="697">LOOKUP(D1052,$L$1:$L$6,$K$1:$K$6)</f>
        <v>04:00-05:30</v>
      </c>
      <c r="D1052" s="10" t="s">
        <v>62</v>
      </c>
      <c r="E1052" s="10">
        <f t="shared" si="693"/>
        <v>224</v>
      </c>
      <c r="F1052" s="10">
        <f ca="1">INDIRECT(CONCATENATE("Sheet1!",CHAR(CODE(D1052)),E1052),1)</f>
        <v>0</v>
      </c>
      <c r="G1052" s="10">
        <f ca="1">INDIRECT(CONCATENATE("Sheet1!",CHAR(CODE(D1052)+1),E1052),1)</f>
        <v>0</v>
      </c>
      <c r="H1052" s="10">
        <f t="shared" ref="H1052:H1066" ca="1" si="698">INDIRECT(CONCATENATE("Sheet1!",CHAR(CODE(D1052)+2),E1052),1)</f>
        <v>0</v>
      </c>
      <c r="I1052" s="10">
        <f t="shared" ref="I1052:I1066" ca="1" si="699">IFERROR(MID(G1052,SEARCH("(",G1052,1),12),G1052)</f>
        <v>0</v>
      </c>
      <c r="J1052" s="10" t="str">
        <f t="shared" ref="J1052:J1066" ca="1" si="700">CONCATENATE(B1052,C1052,H1052)</f>
        <v>Thursday04:00-05:300</v>
      </c>
      <c r="K1052" s="10" t="str">
        <f t="shared" ref="K1052:K1066" ca="1" si="701">CONCATENATE(B1052,C1052,I1052)</f>
        <v>Thursday04:00-05:300</v>
      </c>
      <c r="L1052" s="14">
        <f t="shared" ref="L1052:L1066" ca="1" si="702">COUNTIFS($J$11:$J$1051,J1052)</f>
        <v>12</v>
      </c>
      <c r="M1052" s="19" t="str">
        <f t="shared" ref="M1052:M1066" ca="1" si="703">IFERROR(MID(I1052,2,4),I1052)</f>
        <v/>
      </c>
      <c r="N1052" s="19"/>
      <c r="O1052" s="19" t="str">
        <f t="shared" ref="O1052:O1066" ca="1" si="704">CONCATENATE(G1052,CHAR(10),F1052," --- ",H1052)</f>
        <v>0
0 --- 0</v>
      </c>
    </row>
    <row r="1053" spans="1:15" x14ac:dyDescent="0.2">
      <c r="A1053" s="10">
        <v>1043</v>
      </c>
      <c r="B1053" s="10" t="s">
        <v>16</v>
      </c>
      <c r="C1053" s="10" t="str">
        <f t="shared" si="697"/>
        <v>04:00-05:30</v>
      </c>
      <c r="D1053" s="10" t="s">
        <v>62</v>
      </c>
      <c r="E1053" s="10">
        <f t="shared" si="693"/>
        <v>225</v>
      </c>
      <c r="F1053" s="10">
        <f t="shared" ref="F1053:F1066" ca="1" si="705">INDIRECT(CONCATENATE("Sheet1!",CHAR(CODE(D1053)-3),E1053),1)</f>
        <v>0</v>
      </c>
      <c r="G1053" s="10">
        <f t="shared" ref="G1053:G1066" ca="1" si="706">INDIRECT(CONCATENATE("Sheet1!",CHAR(CODE(D1053)-2),E1053),1)</f>
        <v>0</v>
      </c>
      <c r="H1053" s="10">
        <f t="shared" ca="1" si="698"/>
        <v>0</v>
      </c>
      <c r="I1053" s="10">
        <f t="shared" ca="1" si="699"/>
        <v>0</v>
      </c>
      <c r="J1053" s="10" t="str">
        <f t="shared" ca="1" si="700"/>
        <v>Thursday04:00-05:300</v>
      </c>
      <c r="K1053" s="10" t="str">
        <f t="shared" ca="1" si="701"/>
        <v>Thursday04:00-05:300</v>
      </c>
      <c r="L1053" s="14">
        <f t="shared" ca="1" si="702"/>
        <v>12</v>
      </c>
      <c r="M1053" s="19" t="str">
        <f t="shared" ca="1" si="703"/>
        <v/>
      </c>
      <c r="N1053" s="19"/>
      <c r="O1053" s="19" t="str">
        <f t="shared" ca="1" si="704"/>
        <v>0
0 --- 0</v>
      </c>
    </row>
    <row r="1054" spans="1:15" x14ac:dyDescent="0.2">
      <c r="A1054" s="10">
        <v>1044</v>
      </c>
      <c r="B1054" s="10" t="s">
        <v>16</v>
      </c>
      <c r="C1054" s="10" t="str">
        <f t="shared" si="697"/>
        <v>04:00-05:30</v>
      </c>
      <c r="D1054" s="10" t="s">
        <v>62</v>
      </c>
      <c r="E1054" s="10">
        <f t="shared" si="693"/>
        <v>226</v>
      </c>
      <c r="F1054" s="10">
        <f t="shared" ca="1" si="705"/>
        <v>0</v>
      </c>
      <c r="G1054" s="10">
        <f t="shared" ca="1" si="706"/>
        <v>0</v>
      </c>
      <c r="H1054" s="10">
        <f t="shared" ca="1" si="698"/>
        <v>0</v>
      </c>
      <c r="I1054" s="10">
        <f t="shared" ca="1" si="699"/>
        <v>0</v>
      </c>
      <c r="J1054" s="10" t="str">
        <f t="shared" ca="1" si="700"/>
        <v>Thursday04:00-05:300</v>
      </c>
      <c r="K1054" s="10" t="str">
        <f t="shared" ca="1" si="701"/>
        <v>Thursday04:00-05:300</v>
      </c>
      <c r="L1054" s="14">
        <f t="shared" ca="1" si="702"/>
        <v>12</v>
      </c>
      <c r="M1054" s="19" t="str">
        <f t="shared" ca="1" si="703"/>
        <v/>
      </c>
      <c r="N1054" s="19"/>
      <c r="O1054" s="19" t="str">
        <f t="shared" ca="1" si="704"/>
        <v>0
0 --- 0</v>
      </c>
    </row>
    <row r="1055" spans="1:15" x14ac:dyDescent="0.2">
      <c r="A1055" s="10">
        <v>1045</v>
      </c>
      <c r="B1055" s="10" t="s">
        <v>16</v>
      </c>
      <c r="C1055" s="10" t="str">
        <f t="shared" si="697"/>
        <v>04:00-05:30</v>
      </c>
      <c r="D1055" s="10" t="s">
        <v>62</v>
      </c>
      <c r="E1055" s="10">
        <f t="shared" si="693"/>
        <v>227</v>
      </c>
      <c r="F1055" s="10">
        <f t="shared" ca="1" si="705"/>
        <v>0</v>
      </c>
      <c r="G1055" s="10">
        <f t="shared" ca="1" si="706"/>
        <v>0</v>
      </c>
      <c r="H1055" s="10">
        <f t="shared" ca="1" si="698"/>
        <v>0</v>
      </c>
      <c r="I1055" s="10">
        <f t="shared" ca="1" si="699"/>
        <v>0</v>
      </c>
      <c r="J1055" s="10" t="str">
        <f t="shared" ca="1" si="700"/>
        <v>Thursday04:00-05:300</v>
      </c>
      <c r="K1055" s="10" t="str">
        <f t="shared" ca="1" si="701"/>
        <v>Thursday04:00-05:300</v>
      </c>
      <c r="L1055" s="14">
        <f t="shared" ca="1" si="702"/>
        <v>12</v>
      </c>
      <c r="M1055" s="19" t="str">
        <f t="shared" ca="1" si="703"/>
        <v/>
      </c>
      <c r="N1055" s="19"/>
      <c r="O1055" s="19" t="str">
        <f t="shared" ca="1" si="704"/>
        <v>0
0 --- 0</v>
      </c>
    </row>
    <row r="1056" spans="1:15" x14ac:dyDescent="0.2">
      <c r="A1056" s="10">
        <v>1046</v>
      </c>
      <c r="B1056" s="10" t="s">
        <v>16</v>
      </c>
      <c r="C1056" s="10" t="str">
        <f t="shared" si="697"/>
        <v>04:00-05:30</v>
      </c>
      <c r="D1056" s="10" t="s">
        <v>62</v>
      </c>
      <c r="E1056" s="10">
        <f t="shared" si="693"/>
        <v>228</v>
      </c>
      <c r="F1056" s="10">
        <f t="shared" ca="1" si="705"/>
        <v>0</v>
      </c>
      <c r="G1056" s="10">
        <f t="shared" ca="1" si="706"/>
        <v>0</v>
      </c>
      <c r="H1056" s="10">
        <f t="shared" ca="1" si="698"/>
        <v>0</v>
      </c>
      <c r="I1056" s="10">
        <f t="shared" ca="1" si="699"/>
        <v>0</v>
      </c>
      <c r="J1056" s="10" t="str">
        <f t="shared" ca="1" si="700"/>
        <v>Thursday04:00-05:300</v>
      </c>
      <c r="K1056" s="10" t="str">
        <f t="shared" ca="1" si="701"/>
        <v>Thursday04:00-05:300</v>
      </c>
      <c r="L1056" s="14">
        <f t="shared" ca="1" si="702"/>
        <v>12</v>
      </c>
      <c r="M1056" s="19" t="str">
        <f t="shared" ca="1" si="703"/>
        <v/>
      </c>
      <c r="N1056" s="19"/>
      <c r="O1056" s="19" t="str">
        <f t="shared" ca="1" si="704"/>
        <v>0
0 --- 0</v>
      </c>
    </row>
    <row r="1057" spans="1:15" x14ac:dyDescent="0.2">
      <c r="A1057" s="10">
        <v>1047</v>
      </c>
      <c r="B1057" s="10" t="s">
        <v>16</v>
      </c>
      <c r="C1057" s="10" t="str">
        <f t="shared" si="697"/>
        <v>04:00-05:30</v>
      </c>
      <c r="D1057" s="10" t="s">
        <v>62</v>
      </c>
      <c r="E1057" s="10">
        <f t="shared" si="693"/>
        <v>229</v>
      </c>
      <c r="F1057" s="10">
        <f t="shared" ca="1" si="705"/>
        <v>0</v>
      </c>
      <c r="G1057" s="10">
        <f t="shared" ca="1" si="706"/>
        <v>0</v>
      </c>
      <c r="H1057" s="10">
        <f t="shared" ca="1" si="698"/>
        <v>0</v>
      </c>
      <c r="I1057" s="10">
        <f t="shared" ca="1" si="699"/>
        <v>0</v>
      </c>
      <c r="J1057" s="10" t="str">
        <f t="shared" ca="1" si="700"/>
        <v>Thursday04:00-05:300</v>
      </c>
      <c r="K1057" s="10" t="str">
        <f t="shared" ca="1" si="701"/>
        <v>Thursday04:00-05:300</v>
      </c>
      <c r="L1057" s="14">
        <f t="shared" ca="1" si="702"/>
        <v>12</v>
      </c>
      <c r="M1057" s="19" t="str">
        <f t="shared" ca="1" si="703"/>
        <v/>
      </c>
      <c r="N1057" s="19"/>
      <c r="O1057" s="19" t="str">
        <f t="shared" ca="1" si="704"/>
        <v>0
0 --- 0</v>
      </c>
    </row>
    <row r="1058" spans="1:15" x14ac:dyDescent="0.2">
      <c r="A1058" s="10">
        <v>1048</v>
      </c>
      <c r="B1058" s="10" t="s">
        <v>16</v>
      </c>
      <c r="C1058" s="10" t="str">
        <f t="shared" si="697"/>
        <v>04:00-05:30</v>
      </c>
      <c r="D1058" s="10" t="s">
        <v>62</v>
      </c>
      <c r="E1058" s="10">
        <f t="shared" si="693"/>
        <v>230</v>
      </c>
      <c r="F1058" s="10">
        <f t="shared" ca="1" si="705"/>
        <v>0</v>
      </c>
      <c r="G1058" s="10">
        <f t="shared" ca="1" si="706"/>
        <v>0</v>
      </c>
      <c r="H1058" s="10">
        <f t="shared" ca="1" si="698"/>
        <v>0</v>
      </c>
      <c r="I1058" s="10">
        <f t="shared" ca="1" si="699"/>
        <v>0</v>
      </c>
      <c r="J1058" s="10" t="str">
        <f t="shared" ca="1" si="700"/>
        <v>Thursday04:00-05:300</v>
      </c>
      <c r="K1058" s="10" t="str">
        <f t="shared" ca="1" si="701"/>
        <v>Thursday04:00-05:300</v>
      </c>
      <c r="L1058" s="14">
        <f t="shared" ca="1" si="702"/>
        <v>12</v>
      </c>
      <c r="M1058" s="19" t="str">
        <f t="shared" ca="1" si="703"/>
        <v/>
      </c>
      <c r="N1058" s="19"/>
      <c r="O1058" s="19" t="str">
        <f t="shared" ca="1" si="704"/>
        <v>0
0 --- 0</v>
      </c>
    </row>
    <row r="1059" spans="1:15" x14ac:dyDescent="0.2">
      <c r="A1059" s="10">
        <v>1049</v>
      </c>
      <c r="B1059" s="10" t="s">
        <v>16</v>
      </c>
      <c r="C1059" s="10" t="str">
        <f t="shared" si="697"/>
        <v>04:00-05:30</v>
      </c>
      <c r="D1059" s="10" t="s">
        <v>62</v>
      </c>
      <c r="E1059" s="10">
        <f t="shared" si="693"/>
        <v>231</v>
      </c>
      <c r="F1059" s="10">
        <f t="shared" ca="1" si="705"/>
        <v>0</v>
      </c>
      <c r="G1059" s="10">
        <f t="shared" ca="1" si="706"/>
        <v>0</v>
      </c>
      <c r="H1059" s="10">
        <f t="shared" ca="1" si="698"/>
        <v>0</v>
      </c>
      <c r="I1059" s="10">
        <f t="shared" ca="1" si="699"/>
        <v>0</v>
      </c>
      <c r="J1059" s="10" t="str">
        <f t="shared" ca="1" si="700"/>
        <v>Thursday04:00-05:300</v>
      </c>
      <c r="K1059" s="10" t="str">
        <f t="shared" ca="1" si="701"/>
        <v>Thursday04:00-05:300</v>
      </c>
      <c r="L1059" s="14">
        <f t="shared" ca="1" si="702"/>
        <v>12</v>
      </c>
      <c r="M1059" s="19" t="str">
        <f t="shared" ca="1" si="703"/>
        <v/>
      </c>
      <c r="N1059" s="19"/>
      <c r="O1059" s="19" t="str">
        <f t="shared" ca="1" si="704"/>
        <v>0
0 --- 0</v>
      </c>
    </row>
    <row r="1060" spans="1:15" x14ac:dyDescent="0.2">
      <c r="A1060" s="10">
        <v>1050</v>
      </c>
      <c r="B1060" s="10" t="s">
        <v>16</v>
      </c>
      <c r="C1060" s="10" t="str">
        <f t="shared" si="697"/>
        <v>04:00-05:30</v>
      </c>
      <c r="D1060" s="10" t="s">
        <v>62</v>
      </c>
      <c r="E1060" s="10">
        <f t="shared" si="693"/>
        <v>232</v>
      </c>
      <c r="F1060" s="10">
        <f t="shared" ca="1" si="705"/>
        <v>0</v>
      </c>
      <c r="G1060" s="10">
        <f t="shared" ca="1" si="706"/>
        <v>0</v>
      </c>
      <c r="H1060" s="10">
        <f t="shared" ca="1" si="698"/>
        <v>0</v>
      </c>
      <c r="I1060" s="10">
        <f t="shared" ca="1" si="699"/>
        <v>0</v>
      </c>
      <c r="J1060" s="10" t="str">
        <f t="shared" ca="1" si="700"/>
        <v>Thursday04:00-05:300</v>
      </c>
      <c r="K1060" s="10" t="str">
        <f t="shared" ca="1" si="701"/>
        <v>Thursday04:00-05:300</v>
      </c>
      <c r="L1060" s="14">
        <f t="shared" ca="1" si="702"/>
        <v>12</v>
      </c>
      <c r="M1060" s="19" t="str">
        <f t="shared" ca="1" si="703"/>
        <v/>
      </c>
      <c r="N1060" s="19"/>
      <c r="O1060" s="19" t="str">
        <f t="shared" ca="1" si="704"/>
        <v>0
0 --- 0</v>
      </c>
    </row>
    <row r="1061" spans="1:15" x14ac:dyDescent="0.2">
      <c r="A1061" s="10">
        <v>1051</v>
      </c>
      <c r="B1061" s="10" t="s">
        <v>16</v>
      </c>
      <c r="C1061" s="10" t="str">
        <f t="shared" si="697"/>
        <v>04:00-05:30</v>
      </c>
      <c r="D1061" s="10" t="s">
        <v>62</v>
      </c>
      <c r="E1061" s="10">
        <f t="shared" si="693"/>
        <v>233</v>
      </c>
      <c r="F1061" s="10">
        <f t="shared" ca="1" si="705"/>
        <v>0</v>
      </c>
      <c r="G1061" s="10">
        <f t="shared" ca="1" si="706"/>
        <v>0</v>
      </c>
      <c r="H1061" s="10">
        <f t="shared" ca="1" si="698"/>
        <v>0</v>
      </c>
      <c r="I1061" s="10">
        <f t="shared" ca="1" si="699"/>
        <v>0</v>
      </c>
      <c r="J1061" s="10" t="str">
        <f t="shared" ca="1" si="700"/>
        <v>Thursday04:00-05:300</v>
      </c>
      <c r="K1061" s="10" t="str">
        <f t="shared" ca="1" si="701"/>
        <v>Thursday04:00-05:300</v>
      </c>
      <c r="L1061" s="14">
        <f t="shared" ca="1" si="702"/>
        <v>12</v>
      </c>
      <c r="M1061" s="19" t="str">
        <f t="shared" ca="1" si="703"/>
        <v/>
      </c>
      <c r="N1061" s="19"/>
      <c r="O1061" s="19" t="str">
        <f t="shared" ca="1" si="704"/>
        <v>0
0 --- 0</v>
      </c>
    </row>
    <row r="1062" spans="1:15" x14ac:dyDescent="0.2">
      <c r="A1062" s="10">
        <v>1052</v>
      </c>
      <c r="B1062" s="10" t="s">
        <v>16</v>
      </c>
      <c r="C1062" s="10" t="str">
        <f t="shared" si="697"/>
        <v>04:00-05:30</v>
      </c>
      <c r="D1062" s="10" t="s">
        <v>62</v>
      </c>
      <c r="E1062" s="10">
        <f t="shared" si="693"/>
        <v>234</v>
      </c>
      <c r="F1062" s="10">
        <f t="shared" ca="1" si="705"/>
        <v>0</v>
      </c>
      <c r="G1062" s="10">
        <f t="shared" ca="1" si="706"/>
        <v>0</v>
      </c>
      <c r="H1062" s="10">
        <f t="shared" ca="1" si="698"/>
        <v>0</v>
      </c>
      <c r="I1062" s="10">
        <f t="shared" ca="1" si="699"/>
        <v>0</v>
      </c>
      <c r="J1062" s="10" t="str">
        <f t="shared" ca="1" si="700"/>
        <v>Thursday04:00-05:300</v>
      </c>
      <c r="K1062" s="10" t="str">
        <f t="shared" ca="1" si="701"/>
        <v>Thursday04:00-05:300</v>
      </c>
      <c r="L1062" s="14">
        <f t="shared" ca="1" si="702"/>
        <v>12</v>
      </c>
      <c r="M1062" s="19" t="str">
        <f t="shared" ca="1" si="703"/>
        <v/>
      </c>
      <c r="N1062" s="19"/>
      <c r="O1062" s="19" t="str">
        <f t="shared" ca="1" si="704"/>
        <v>0
0 --- 0</v>
      </c>
    </row>
    <row r="1063" spans="1:15" x14ac:dyDescent="0.2">
      <c r="A1063" s="10">
        <v>1053</v>
      </c>
      <c r="B1063" s="10" t="s">
        <v>16</v>
      </c>
      <c r="C1063" s="10" t="str">
        <f t="shared" si="697"/>
        <v>04:00-05:30</v>
      </c>
      <c r="D1063" s="10" t="s">
        <v>62</v>
      </c>
      <c r="E1063" s="10">
        <f t="shared" si="693"/>
        <v>235</v>
      </c>
      <c r="F1063" s="10">
        <f t="shared" ca="1" si="705"/>
        <v>0</v>
      </c>
      <c r="G1063" s="10">
        <f t="shared" ca="1" si="706"/>
        <v>0</v>
      </c>
      <c r="H1063" s="10">
        <f t="shared" ca="1" si="698"/>
        <v>0</v>
      </c>
      <c r="I1063" s="10">
        <f t="shared" ca="1" si="699"/>
        <v>0</v>
      </c>
      <c r="J1063" s="10" t="str">
        <f t="shared" ca="1" si="700"/>
        <v>Thursday04:00-05:300</v>
      </c>
      <c r="K1063" s="10" t="str">
        <f t="shared" ca="1" si="701"/>
        <v>Thursday04:00-05:300</v>
      </c>
      <c r="L1063" s="14">
        <f t="shared" ca="1" si="702"/>
        <v>12</v>
      </c>
      <c r="M1063" s="19" t="str">
        <f t="shared" ca="1" si="703"/>
        <v/>
      </c>
      <c r="N1063" s="19"/>
      <c r="O1063" s="19" t="str">
        <f t="shared" ca="1" si="704"/>
        <v>0
0 --- 0</v>
      </c>
    </row>
    <row r="1064" spans="1:15" x14ac:dyDescent="0.2">
      <c r="A1064" s="10">
        <v>1054</v>
      </c>
      <c r="B1064" s="10" t="s">
        <v>16</v>
      </c>
      <c r="C1064" s="10" t="str">
        <f t="shared" si="697"/>
        <v>04:00-05:30</v>
      </c>
      <c r="D1064" s="10" t="s">
        <v>62</v>
      </c>
      <c r="E1064" s="10">
        <f t="shared" si="693"/>
        <v>236</v>
      </c>
      <c r="F1064" s="10">
        <f t="shared" ca="1" si="705"/>
        <v>0</v>
      </c>
      <c r="G1064" s="10">
        <f t="shared" ca="1" si="706"/>
        <v>0</v>
      </c>
      <c r="H1064" s="10">
        <f t="shared" ca="1" si="698"/>
        <v>0</v>
      </c>
      <c r="I1064" s="10">
        <f t="shared" ca="1" si="699"/>
        <v>0</v>
      </c>
      <c r="J1064" s="10" t="str">
        <f t="shared" ca="1" si="700"/>
        <v>Thursday04:00-05:300</v>
      </c>
      <c r="K1064" s="10" t="str">
        <f t="shared" ca="1" si="701"/>
        <v>Thursday04:00-05:300</v>
      </c>
      <c r="L1064" s="14">
        <f t="shared" ca="1" si="702"/>
        <v>12</v>
      </c>
      <c r="M1064" s="19" t="str">
        <f t="shared" ca="1" si="703"/>
        <v/>
      </c>
      <c r="N1064" s="19"/>
      <c r="O1064" s="19" t="str">
        <f t="shared" ca="1" si="704"/>
        <v>0
0 --- 0</v>
      </c>
    </row>
    <row r="1065" spans="1:15" x14ac:dyDescent="0.2">
      <c r="A1065" s="10">
        <v>1055</v>
      </c>
      <c r="B1065" s="10" t="s">
        <v>16</v>
      </c>
      <c r="C1065" s="10" t="str">
        <f t="shared" si="697"/>
        <v>04:00-05:30</v>
      </c>
      <c r="D1065" s="10" t="s">
        <v>62</v>
      </c>
      <c r="E1065" s="10">
        <f t="shared" si="693"/>
        <v>237</v>
      </c>
      <c r="F1065" s="10">
        <f t="shared" ca="1" si="705"/>
        <v>0</v>
      </c>
      <c r="G1065" s="10">
        <f t="shared" ca="1" si="706"/>
        <v>0</v>
      </c>
      <c r="H1065" s="10">
        <f t="shared" ca="1" si="698"/>
        <v>0</v>
      </c>
      <c r="I1065" s="10">
        <f t="shared" ca="1" si="699"/>
        <v>0</v>
      </c>
      <c r="J1065" s="10" t="str">
        <f t="shared" ca="1" si="700"/>
        <v>Thursday04:00-05:300</v>
      </c>
      <c r="K1065" s="10" t="str">
        <f t="shared" ca="1" si="701"/>
        <v>Thursday04:00-05:300</v>
      </c>
      <c r="L1065" s="14">
        <f t="shared" ca="1" si="702"/>
        <v>12</v>
      </c>
      <c r="M1065" s="19" t="str">
        <f t="shared" ca="1" si="703"/>
        <v/>
      </c>
      <c r="N1065" s="19"/>
      <c r="O1065" s="19" t="str">
        <f t="shared" ca="1" si="704"/>
        <v>0
0 --- 0</v>
      </c>
    </row>
    <row r="1066" spans="1:15" x14ac:dyDescent="0.2">
      <c r="A1066" s="10">
        <v>1056</v>
      </c>
      <c r="B1066" s="10" t="s">
        <v>16</v>
      </c>
      <c r="C1066" s="10" t="str">
        <f t="shared" si="697"/>
        <v>04:00-05:30</v>
      </c>
      <c r="D1066" s="10" t="s">
        <v>62</v>
      </c>
      <c r="E1066" s="10">
        <f t="shared" si="693"/>
        <v>238</v>
      </c>
      <c r="F1066" s="10">
        <f t="shared" ca="1" si="705"/>
        <v>0</v>
      </c>
      <c r="G1066" s="10">
        <f t="shared" ca="1" si="706"/>
        <v>0</v>
      </c>
      <c r="H1066" s="10">
        <f t="shared" ca="1" si="698"/>
        <v>0</v>
      </c>
      <c r="I1066" s="10">
        <f t="shared" ca="1" si="699"/>
        <v>0</v>
      </c>
      <c r="J1066" s="10" t="str">
        <f t="shared" ca="1" si="700"/>
        <v>Thursday04:00-05:300</v>
      </c>
      <c r="K1066" s="10" t="str">
        <f t="shared" ca="1" si="701"/>
        <v>Thursday04:00-05:300</v>
      </c>
      <c r="L1066" s="14">
        <f t="shared" ca="1" si="702"/>
        <v>12</v>
      </c>
      <c r="M1066" s="19" t="str">
        <f t="shared" ca="1" si="703"/>
        <v/>
      </c>
      <c r="N1066" s="19"/>
      <c r="O1066" s="19" t="str">
        <f t="shared" ca="1" si="704"/>
        <v>0
0 --- 0</v>
      </c>
    </row>
  </sheetData>
  <autoFilter ref="A10:L1066"/>
  <phoneticPr fontId="3" type="noConversion"/>
  <conditionalFormatting sqref="L10:O10 K1:K22 J9:J22 K1067:K1048576 J1067:J65763 J22:K1066">
    <cfRule type="duplicateValues" dxfId="0" priority="21" stopIfTrue="1"/>
  </conditionalFormatting>
  <dataValidations count="2">
    <dataValidation type="list" allowBlank="1" showInputMessage="1" showErrorMessage="1" sqref="A5">
      <formula1>$R$3:$R$310</formula1>
    </dataValidation>
    <dataValidation type="list" allowBlank="1" showInputMessage="1" showErrorMessage="1" sqref="A3">
      <formula1>$P$3:$P$243</formula1>
    </dataValidation>
  </dataValidations>
  <pageMargins left="0.75" right="0.75" top="1" bottom="1" header="0.5" footer="0.5"/>
  <pageSetup orientation="portrait" r:id="rId3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view="pageBreakPreview" zoomScale="80" zoomScaleSheetLayoutView="80" workbookViewId="0"/>
  </sheetViews>
  <sheetFormatPr defaultColWidth="8.85546875" defaultRowHeight="12.75" outlineLevelCol="1" x14ac:dyDescent="0.2"/>
  <cols>
    <col min="1" max="1" width="12.28515625" bestFit="1" customWidth="1"/>
    <col min="2" max="2" width="16.42578125" customWidth="1"/>
    <col min="3" max="8" width="27" style="21" customWidth="1"/>
    <col min="11" max="11" width="11.28515625" customWidth="1" outlineLevel="1"/>
    <col min="12" max="12" width="8.42578125" bestFit="1" customWidth="1"/>
  </cols>
  <sheetData>
    <row r="1" spans="1:12" ht="15" x14ac:dyDescent="0.25">
      <c r="A1" s="27"/>
      <c r="B1" s="28"/>
      <c r="C1" s="30" t="str">
        <f>Data!D1</f>
        <v>08:30-10:00</v>
      </c>
      <c r="D1" s="30" t="str">
        <f>Data!E1</f>
        <v>10:00-11:30</v>
      </c>
      <c r="E1" s="30" t="str">
        <f>Data!F1</f>
        <v>11:30-01:00</v>
      </c>
      <c r="F1" s="30" t="str">
        <f>Data!G1</f>
        <v>01:00-02:30</v>
      </c>
      <c r="G1" s="30" t="str">
        <f>Data!H1</f>
        <v>2:30-04:00</v>
      </c>
      <c r="H1" s="30" t="str">
        <f>Data!I1</f>
        <v>04:00-05:30</v>
      </c>
      <c r="K1" s="55" t="s">
        <v>82</v>
      </c>
      <c r="L1" s="56" t="s">
        <v>83</v>
      </c>
    </row>
    <row r="2" spans="1:12" ht="81" x14ac:dyDescent="0.2">
      <c r="A2" s="8" t="s">
        <v>69</v>
      </c>
      <c r="B2" s="30" t="s">
        <v>0</v>
      </c>
      <c r="C2" s="24" t="str">
        <f ca="1">IFERROR(INDEX(Data!$A$10:$O$1069,MATCH(CONCATENATE($B2,C$1,$A$2),Data!$K$10:$K$1069,0),15),"")&amp;CHAR(10)&amp;IFERROR(INDEX(Data!$A$10:$O$1069,MATCH(CONCATENATE($B2,C$1,$A$3),Data!$K$10:$K$1069,0),15),"")&amp;CHAR(10)&amp;IFERROR(INDEX(Data!$A$10:$O$1069,MATCH(CONCATENATE($B2,C$1,$A$4),Data!$K$10:$K$1069,0),15),"")&amp;CHAR(10)&amp;IFERROR(INDEX(Data!$A$10:$O$1069,MATCH(CONCATENATE($B2,C$1,$A$5),Data!$K$10:$K$1069,0),15),"")&amp;CHAR(10)&amp;IFERROR(INDEX(Data!$A$10:$O$1069,MATCH(CONCATENATE($B2,C$1,$A$6),Data!$K$10:$K$1069,0),15),"")&amp;CHAR(10)&amp;IFERROR(INDEX(Data!$A$10:$O$1069,MATCH(CONCATENATE($B2,C$1,$A$7),Data!$K$10:$K$1069,0),15),"")</f>
        <v xml:space="preserve">
</v>
      </c>
      <c r="D2" s="24" t="str">
        <f ca="1">IFERROR(INDEX(Data!$A$10:$O$1069,MATCH(CONCATENATE($B2,D$1,$A$2),Data!$K$10:$K$1069,0),15),"")&amp;CHAR(10)&amp;IFERROR(INDEX(Data!$A$10:$O$1069,MATCH(CONCATENATE($B2,D$1,$A$3),Data!$K$10:$K$1069,0),15),"")&amp;CHAR(10)&amp;IFERROR(INDEX(Data!$A$10:$O$1069,MATCH(CONCATENATE($B2,D$1,$A$4),Data!$K$10:$K$1069,0),15),"")&amp;CHAR(10)&amp;IFERROR(INDEX(Data!$A$10:$O$1069,MATCH(CONCATENATE($B2,D$1,$A$5),Data!$K$10:$K$1069,0),15),"")&amp;CHAR(10)&amp;IFERROR(INDEX(Data!$A$10:$O$1069,MATCH(CONCATENATE($B2,D$1,$A$6),Data!$K$10:$K$1069,0),15),"")&amp;CHAR(10)&amp;IFERROR(INDEX(Data!$A$10:$O$1069,MATCH(CONCATENATE($B2,D$1,$A$7),Data!$K$10:$K$1069,0),15),"")</f>
        <v xml:space="preserve">
</v>
      </c>
      <c r="E2" s="24" t="str">
        <f ca="1">IFERROR(INDEX(Data!$A$10:$O$1069,MATCH(CONCATENATE($B2,E$1,$A$2),Data!$K$10:$K$1069,0),15),"")&amp;CHAR(10)&amp;IFERROR(INDEX(Data!$A$10:$O$1069,MATCH(CONCATENATE($B2,E$1,$A$3),Data!$K$10:$K$1069,0),15),"")&amp;CHAR(10)&amp;IFERROR(INDEX(Data!$A$10:$O$1069,MATCH(CONCATENATE($B2,E$1,$A$4),Data!$K$10:$K$1069,0),15),"")&amp;CHAR(10)&amp;IFERROR(INDEX(Data!$A$10:$O$1069,MATCH(CONCATENATE($B2,E$1,$A$5),Data!$K$10:$K$1069,0),15),"")&amp;CHAR(10)&amp;IFERROR(INDEX(Data!$A$10:$O$1069,MATCH(CONCATENATE($B2,E$1,$A$6),Data!$K$10:$K$1069,0),15),"")&amp;CHAR(10)&amp;IFERROR(INDEX(Data!$A$10:$O$1069,MATCH(CONCATENATE($B2,E$1,$A$7),Data!$K$10:$K$1069,0),15),"")</f>
        <v xml:space="preserve">
</v>
      </c>
      <c r="F2" s="24" t="str">
        <f ca="1">IFERROR(INDEX(Data!$A$10:$O$1069,MATCH(CONCATENATE($B2,F$1,$A$2),Data!$K$10:$K$1069,0),15),"")&amp;CHAR(10)&amp;IFERROR(INDEX(Data!$A$10:$O$1069,MATCH(CONCATENATE($B2,F$1,$A$3),Data!$K$10:$K$1069,0),15),"")&amp;CHAR(10)&amp;IFERROR(INDEX(Data!$A$10:$O$1069,MATCH(CONCATENATE($B2,F$1,$A$4),Data!$K$10:$K$1069,0),15),"")&amp;CHAR(10)&amp;IFERROR(INDEX(Data!$A$10:$O$1069,MATCH(CONCATENATE($B2,F$1,$A$5),Data!$K$10:$K$1069,0),15),"")&amp;CHAR(10)&amp;IFERROR(INDEX(Data!$A$10:$O$1069,MATCH(CONCATENATE($B2,F$1,$A$6),Data!$K$10:$K$1069,0),15),"")&amp;CHAR(10)&amp;IFERROR(INDEX(Data!$A$10:$O$1069,MATCH(CONCATENATE($B2,F$1,$A$7),Data!$K$10:$K$1069,0),15),"")</f>
        <v xml:space="preserve">
</v>
      </c>
      <c r="G2" s="24" t="str">
        <f ca="1">IFERROR(INDEX(Data!$A$10:$O$1069,MATCH(CONCATENATE($B2,G$1,$A$2),Data!$K$10:$K$1069,0),15),"")&amp;CHAR(10)&amp;IFERROR(INDEX(Data!$A$10:$O$1069,MATCH(CONCATENATE($B2,G$1,$A$3),Data!$K$10:$K$1069,0),15),"")&amp;CHAR(10)&amp;IFERROR(INDEX(Data!$A$10:$O$1069,MATCH(CONCATENATE($B2,G$1,$A$4),Data!$K$10:$K$1069,0),15),"")&amp;CHAR(10)&amp;IFERROR(INDEX(Data!$A$10:$O$1069,MATCH(CONCATENATE($B2,G$1,$A$5),Data!$K$10:$K$1069,0),15),"")&amp;CHAR(10)&amp;IFERROR(INDEX(Data!$A$10:$O$1069,MATCH(CONCATENATE($B2,G$1,$A$6),Data!$K$10:$K$1069,0),15),"")&amp;CHAR(10)&amp;IFERROR(INDEX(Data!$A$10:$O$1069,MATCH(CONCATENATE($B2,G$1,$A$7),Data!$K$10:$K$1069,0),15),"")</f>
        <v xml:space="preserve">
</v>
      </c>
      <c r="H2" s="24" t="str">
        <f ca="1">IFERROR(INDEX(Data!$A$10:$O$1069,MATCH(CONCATENATE($B2,H$1,$A$2),Data!$K$10:$K$1069,0),15),"")&amp;CHAR(10)&amp;IFERROR(INDEX(Data!$A$10:$O$1069,MATCH(CONCATENATE($B2,H$1,$A$3),Data!$K$10:$K$1069,0),15),"")&amp;CHAR(10)&amp;IFERROR(INDEX(Data!$A$10:$O$1069,MATCH(CONCATENATE($B2,H$1,$A$4),Data!$K$10:$K$1069,0),15),"")&amp;CHAR(10)&amp;IFERROR(INDEX(Data!$A$10:$O$1069,MATCH(CONCATENATE($B2,H$1,$A$5),Data!$K$10:$K$1069,0),15),"")&amp;CHAR(10)&amp;IFERROR(INDEX(Data!$A$10:$O$1069,MATCH(CONCATENATE($B2,H$1,$A$6),Data!$K$10:$K$1069,0),15),"")&amp;CHAR(10)&amp;IFERROR(INDEX(Data!$A$10:$O$1069,MATCH(CONCATENATE($B2,H$1,$A$7),Data!$K$10:$K$1069,0),15),"")</f>
        <v xml:space="preserve">
</v>
      </c>
    </row>
    <row r="3" spans="1:12" ht="81" x14ac:dyDescent="0.2">
      <c r="A3" s="8" t="s">
        <v>81</v>
      </c>
      <c r="B3" s="30" t="s">
        <v>12</v>
      </c>
      <c r="C3" s="24" t="str">
        <f ca="1">IFERROR(INDEX(Data!$A$10:$O$1069,MATCH(CONCATENATE($B3,C$1,$A$2),Data!$K$10:$K$1069,0),15),"")&amp;CHAR(10)&amp;IFERROR(INDEX(Data!$A$10:$O$1069,MATCH(CONCATENATE($B3,C$1,$A$3),Data!$K$10:$K$1069,0),15),"")&amp;CHAR(10)&amp;IFERROR(INDEX(Data!$A$10:$O$1069,MATCH(CONCATENATE($B3,C$1,$A$4),Data!$K$10:$K$1069,0),15),"")&amp;CHAR(10)&amp;IFERROR(INDEX(Data!$A$10:$O$1069,MATCH(CONCATENATE($B3,C$1,$A$5),Data!$K$10:$K$1069,0),15),"")&amp;CHAR(10)&amp;IFERROR(INDEX(Data!$A$10:$O$1069,MATCH(CONCATENATE($B3,C$1,$A$6),Data!$K$10:$K$1069,0),15),"")&amp;CHAR(10)&amp;IFERROR(INDEX(Data!$A$10:$O$1069,MATCH(CONCATENATE($B3,C$1,$A$7),Data!$K$10:$K$1069,0),15),"")</f>
        <v xml:space="preserve">
</v>
      </c>
      <c r="D3" s="24" t="str">
        <f ca="1">IFERROR(INDEX(Data!$A$10:$O$1069,MATCH(CONCATENATE($B3,D$1,$A$2),Data!$K$10:$K$1069,0),15),"")&amp;CHAR(10)&amp;IFERROR(INDEX(Data!$A$10:$O$1069,MATCH(CONCATENATE($B3,D$1,$A$3),Data!$K$10:$K$1069,0),15),"")&amp;CHAR(10)&amp;IFERROR(INDEX(Data!$A$10:$O$1069,MATCH(CONCATENATE($B3,D$1,$A$4),Data!$K$10:$K$1069,0),15),"")&amp;CHAR(10)&amp;IFERROR(INDEX(Data!$A$10:$O$1069,MATCH(CONCATENATE($B3,D$1,$A$5),Data!$K$10:$K$1069,0),15),"")&amp;CHAR(10)&amp;IFERROR(INDEX(Data!$A$10:$O$1069,MATCH(CONCATENATE($B3,D$1,$A$6),Data!$K$10:$K$1069,0),15),"")&amp;CHAR(10)&amp;IFERROR(INDEX(Data!$A$10:$O$1069,MATCH(CONCATENATE($B3,D$1,$A$7),Data!$K$10:$K$1069,0),15),"")</f>
        <v xml:space="preserve">
</v>
      </c>
      <c r="E3" s="24" t="str">
        <f ca="1">IFERROR(INDEX(Data!$A$10:$O$1069,MATCH(CONCATENATE($B3,E$1,$A$2),Data!$K$10:$K$1069,0),15),"")&amp;CHAR(10)&amp;IFERROR(INDEX(Data!$A$10:$O$1069,MATCH(CONCATENATE($B3,E$1,$A$3),Data!$K$10:$K$1069,0),15),"")&amp;CHAR(10)&amp;IFERROR(INDEX(Data!$A$10:$O$1069,MATCH(CONCATENATE($B3,E$1,$A$4),Data!$K$10:$K$1069,0),15),"")&amp;CHAR(10)&amp;IFERROR(INDEX(Data!$A$10:$O$1069,MATCH(CONCATENATE($B3,E$1,$A$5),Data!$K$10:$K$1069,0),15),"")&amp;CHAR(10)&amp;IFERROR(INDEX(Data!$A$10:$O$1069,MATCH(CONCATENATE($B3,E$1,$A$6),Data!$K$10:$K$1069,0),15),"")&amp;CHAR(10)&amp;IFERROR(INDEX(Data!$A$10:$O$1069,MATCH(CONCATENATE($B3,E$1,$A$7),Data!$K$10:$K$1069,0),15),"")</f>
        <v xml:space="preserve">
</v>
      </c>
      <c r="F3" s="24" t="str">
        <f ca="1">IFERROR(INDEX(Data!$A$10:$O$1069,MATCH(CONCATENATE($B3,F$1,$A$2),Data!$K$10:$K$1069,0),15),"")&amp;CHAR(10)&amp;IFERROR(INDEX(Data!$A$10:$O$1069,MATCH(CONCATENATE($B3,F$1,$A$3),Data!$K$10:$K$1069,0),15),"")&amp;CHAR(10)&amp;IFERROR(INDEX(Data!$A$10:$O$1069,MATCH(CONCATENATE($B3,F$1,$A$4),Data!$K$10:$K$1069,0),15),"")&amp;CHAR(10)&amp;IFERROR(INDEX(Data!$A$10:$O$1069,MATCH(CONCATENATE($B3,F$1,$A$5),Data!$K$10:$K$1069,0),15),"")&amp;CHAR(10)&amp;IFERROR(INDEX(Data!$A$10:$O$1069,MATCH(CONCATENATE($B3,F$1,$A$6),Data!$K$10:$K$1069,0),15),"")&amp;CHAR(10)&amp;IFERROR(INDEX(Data!$A$10:$O$1069,MATCH(CONCATENATE($B3,F$1,$A$7),Data!$K$10:$K$1069,0),15),"")</f>
        <v xml:space="preserve">
</v>
      </c>
      <c r="G3" s="24" t="str">
        <f ca="1">IFERROR(INDEX(Data!$A$10:$O$1069,MATCH(CONCATENATE($B3,G$1,$A$2),Data!$K$10:$K$1069,0),15),"")&amp;CHAR(10)&amp;IFERROR(INDEX(Data!$A$10:$O$1069,MATCH(CONCATENATE($B3,G$1,$A$3),Data!$K$10:$K$1069,0),15),"")&amp;CHAR(10)&amp;IFERROR(INDEX(Data!$A$10:$O$1069,MATCH(CONCATENATE($B3,G$1,$A$4),Data!$K$10:$K$1069,0),15),"")&amp;CHAR(10)&amp;IFERROR(INDEX(Data!$A$10:$O$1069,MATCH(CONCATENATE($B3,G$1,$A$5),Data!$K$10:$K$1069,0),15),"")&amp;CHAR(10)&amp;IFERROR(INDEX(Data!$A$10:$O$1069,MATCH(CONCATENATE($B3,G$1,$A$6),Data!$K$10:$K$1069,0),15),"")&amp;CHAR(10)&amp;IFERROR(INDEX(Data!$A$10:$O$1069,MATCH(CONCATENATE($B3,G$1,$A$7),Data!$K$10:$K$1069,0),15),"")</f>
        <v xml:space="preserve">
</v>
      </c>
      <c r="H3" s="24" t="str">
        <f ca="1">IFERROR(INDEX(Data!$A$10:$O$1069,MATCH(CONCATENATE($B3,H$1,$A$2),Data!$K$10:$K$1069,0),15),"")&amp;CHAR(10)&amp;IFERROR(INDEX(Data!$A$10:$O$1069,MATCH(CONCATENATE($B3,H$1,$A$3),Data!$K$10:$K$1069,0),15),"")&amp;CHAR(10)&amp;IFERROR(INDEX(Data!$A$10:$O$1069,MATCH(CONCATENATE($B3,H$1,$A$4),Data!$K$10:$K$1069,0),15),"")&amp;CHAR(10)&amp;IFERROR(INDEX(Data!$A$10:$O$1069,MATCH(CONCATENATE($B3,H$1,$A$5),Data!$K$10:$K$1069,0),15),"")&amp;CHAR(10)&amp;IFERROR(INDEX(Data!$A$10:$O$1069,MATCH(CONCATENATE($B3,H$1,$A$6),Data!$K$10:$K$1069,0),15),"")&amp;CHAR(10)&amp;IFERROR(INDEX(Data!$A$10:$O$1069,MATCH(CONCATENATE($B3,H$1,$A$7),Data!$K$10:$K$1069,0),15),"")</f>
        <v xml:space="preserve">
</v>
      </c>
      <c r="J3" s="17" t="s">
        <v>50</v>
      </c>
      <c r="K3" s="62" t="s">
        <v>63</v>
      </c>
    </row>
    <row r="4" spans="1:12" ht="81" x14ac:dyDescent="0.2">
      <c r="A4" s="8" t="s">
        <v>78</v>
      </c>
      <c r="B4" s="30" t="s">
        <v>13</v>
      </c>
      <c r="C4" s="24" t="str">
        <f ca="1">IFERROR(INDEX(Data!$A$10:$O$1069,MATCH(CONCATENATE($B4,C$1,$A$2),Data!$K$10:$K$1069,0),15),"")&amp;CHAR(10)&amp;IFERROR(INDEX(Data!$A$10:$O$1069,MATCH(CONCATENATE($B4,C$1,$A$3),Data!$K$10:$K$1069,0),15),"")&amp;CHAR(10)&amp;IFERROR(INDEX(Data!$A$10:$O$1069,MATCH(CONCATENATE($B4,C$1,$A$4),Data!$K$10:$K$1069,0),15),"")&amp;CHAR(10)&amp;IFERROR(INDEX(Data!$A$10:$O$1069,MATCH(CONCATENATE($B4,C$1,$A$5),Data!$K$10:$K$1069,0),15),"")&amp;CHAR(10)&amp;IFERROR(INDEX(Data!$A$10:$O$1069,MATCH(CONCATENATE($B4,C$1,$A$6),Data!$K$10:$K$1069,0),15),"")&amp;CHAR(10)&amp;IFERROR(INDEX(Data!$A$10:$O$1069,MATCH(CONCATENATE($B4,C$1,$A$7),Data!$K$10:$K$1069,0),15),"")</f>
        <v xml:space="preserve">
</v>
      </c>
      <c r="D4" s="24" t="str">
        <f ca="1">IFERROR(INDEX(Data!$A$10:$O$1069,MATCH(CONCATENATE($B4,D$1,$A$2),Data!$K$10:$K$1069,0),15),"")&amp;CHAR(10)&amp;IFERROR(INDEX(Data!$A$10:$O$1069,MATCH(CONCATENATE($B4,D$1,$A$3),Data!$K$10:$K$1069,0),15),"")&amp;CHAR(10)&amp;IFERROR(INDEX(Data!$A$10:$O$1069,MATCH(CONCATENATE($B4,D$1,$A$4),Data!$K$10:$K$1069,0),15),"")&amp;CHAR(10)&amp;IFERROR(INDEX(Data!$A$10:$O$1069,MATCH(CONCATENATE($B4,D$1,$A$5),Data!$K$10:$K$1069,0),15),"")&amp;CHAR(10)&amp;IFERROR(INDEX(Data!$A$10:$O$1069,MATCH(CONCATENATE($B4,D$1,$A$6),Data!$K$10:$K$1069,0),15),"")&amp;CHAR(10)&amp;IFERROR(INDEX(Data!$A$10:$O$1069,MATCH(CONCATENATE($B4,D$1,$A$7),Data!$K$10:$K$1069,0),15),"")</f>
        <v xml:space="preserve">
</v>
      </c>
      <c r="E4" s="24" t="str">
        <f ca="1">IFERROR(INDEX(Data!$A$10:$O$1069,MATCH(CONCATENATE($B4,E$1,$A$2),Data!$K$10:$K$1069,0),15),"")&amp;CHAR(10)&amp;IFERROR(INDEX(Data!$A$10:$O$1069,MATCH(CONCATENATE($B4,E$1,$A$3),Data!$K$10:$K$1069,0),15),"")&amp;CHAR(10)&amp;IFERROR(INDEX(Data!$A$10:$O$1069,MATCH(CONCATENATE($B4,E$1,$A$4),Data!$K$10:$K$1069,0),15),"")&amp;CHAR(10)&amp;IFERROR(INDEX(Data!$A$10:$O$1069,MATCH(CONCATENATE($B4,E$1,$A$5),Data!$K$10:$K$1069,0),15),"")&amp;CHAR(10)&amp;IFERROR(INDEX(Data!$A$10:$O$1069,MATCH(CONCATENATE($B4,E$1,$A$6),Data!$K$10:$K$1069,0),15),"")&amp;CHAR(10)&amp;IFERROR(INDEX(Data!$A$10:$O$1069,MATCH(CONCATENATE($B4,E$1,$A$7),Data!$K$10:$K$1069,0),15),"")</f>
        <v xml:space="preserve">
</v>
      </c>
      <c r="F4" s="24" t="str">
        <f ca="1">IFERROR(INDEX(Data!$A$10:$O$1069,MATCH(CONCATENATE($B4,F$1,$A$2),Data!$K$10:$K$1069,0),15),"")&amp;CHAR(10)&amp;IFERROR(INDEX(Data!$A$10:$O$1069,MATCH(CONCATENATE($B4,F$1,$A$3),Data!$K$10:$K$1069,0),15),"")&amp;CHAR(10)&amp;IFERROR(INDEX(Data!$A$10:$O$1069,MATCH(CONCATENATE($B4,F$1,$A$4),Data!$K$10:$K$1069,0),15),"")&amp;CHAR(10)&amp;IFERROR(INDEX(Data!$A$10:$O$1069,MATCH(CONCATENATE($B4,F$1,$A$5),Data!$K$10:$K$1069,0),15),"")&amp;CHAR(10)&amp;IFERROR(INDEX(Data!$A$10:$O$1069,MATCH(CONCATENATE($B4,F$1,$A$6),Data!$K$10:$K$1069,0),15),"")&amp;CHAR(10)&amp;IFERROR(INDEX(Data!$A$10:$O$1069,MATCH(CONCATENATE($B4,F$1,$A$7),Data!$K$10:$K$1069,0),15),"")</f>
        <v xml:space="preserve">
</v>
      </c>
      <c r="G4" s="24" t="str">
        <f ca="1">IFERROR(INDEX(Data!$A$10:$O$1069,MATCH(CONCATENATE($B4,G$1,$A$2),Data!$K$10:$K$1069,0),15),"")&amp;CHAR(10)&amp;IFERROR(INDEX(Data!$A$10:$O$1069,MATCH(CONCATENATE($B4,G$1,$A$3),Data!$K$10:$K$1069,0),15),"")&amp;CHAR(10)&amp;IFERROR(INDEX(Data!$A$10:$O$1069,MATCH(CONCATENATE($B4,G$1,$A$4),Data!$K$10:$K$1069,0),15),"")&amp;CHAR(10)&amp;IFERROR(INDEX(Data!$A$10:$O$1069,MATCH(CONCATENATE($B4,G$1,$A$5),Data!$K$10:$K$1069,0),15),"")&amp;CHAR(10)&amp;IFERROR(INDEX(Data!$A$10:$O$1069,MATCH(CONCATENATE($B4,G$1,$A$6),Data!$K$10:$K$1069,0),15),"")&amp;CHAR(10)&amp;IFERROR(INDEX(Data!$A$10:$O$1069,MATCH(CONCATENATE($B4,G$1,$A$7),Data!$K$10:$K$1069,0),15),"")</f>
        <v xml:space="preserve">
</v>
      </c>
      <c r="H4" s="24" t="str">
        <f ca="1">IFERROR(INDEX(Data!$A$10:$O$1069,MATCH(CONCATENATE($B4,H$1,$A$2),Data!$K$10:$K$1069,0),15),"")&amp;CHAR(10)&amp;IFERROR(INDEX(Data!$A$10:$O$1069,MATCH(CONCATENATE($B4,H$1,$A$3),Data!$K$10:$K$1069,0),15),"")&amp;CHAR(10)&amp;IFERROR(INDEX(Data!$A$10:$O$1069,MATCH(CONCATENATE($B4,H$1,$A$4),Data!$K$10:$K$1069,0),15),"")&amp;CHAR(10)&amp;IFERROR(INDEX(Data!$A$10:$O$1069,MATCH(CONCATENATE($B4,H$1,$A$5),Data!$K$10:$K$1069,0),15),"")&amp;CHAR(10)&amp;IFERROR(INDEX(Data!$A$10:$O$1069,MATCH(CONCATENATE($B4,H$1,$A$6),Data!$K$10:$K$1069,0),15),"")&amp;CHAR(10)&amp;IFERROR(INDEX(Data!$A$10:$O$1069,MATCH(CONCATENATE($B4,H$1,$A$7),Data!$K$10:$K$1069,0),15),"")</f>
        <v xml:space="preserve">
</v>
      </c>
      <c r="J4">
        <v>1</v>
      </c>
      <c r="K4" s="42" t="s">
        <v>69</v>
      </c>
    </row>
    <row r="5" spans="1:12" ht="81" x14ac:dyDescent="0.2">
      <c r="A5" s="8" t="s">
        <v>84</v>
      </c>
      <c r="B5" s="30" t="s">
        <v>14</v>
      </c>
      <c r="C5" s="24" t="str">
        <f ca="1">IFERROR(INDEX(Data!$A$10:$O$1069,MATCH(CONCATENATE($B5,C$1,$A$2),Data!$K$10:$K$1069,0),15),"")&amp;CHAR(10)&amp;IFERROR(INDEX(Data!$A$10:$O$1069,MATCH(CONCATENATE($B5,C$1,$A$3),Data!$K$10:$K$1069,0),15),"")&amp;CHAR(10)&amp;IFERROR(INDEX(Data!$A$10:$O$1069,MATCH(CONCATENATE($B5,C$1,$A$4),Data!$K$10:$K$1069,0),15),"")&amp;CHAR(10)&amp;IFERROR(INDEX(Data!$A$10:$O$1069,MATCH(CONCATENATE($B5,C$1,$A$5),Data!$K$10:$K$1069,0),15),"")&amp;CHAR(10)&amp;IFERROR(INDEX(Data!$A$10:$O$1069,MATCH(CONCATENATE($B5,C$1,$A$6),Data!$K$10:$K$1069,0),15),"")&amp;CHAR(10)&amp;IFERROR(INDEX(Data!$A$10:$O$1069,MATCH(CONCATENATE($B5,C$1,$A$7),Data!$K$10:$K$1069,0),15),"")</f>
        <v xml:space="preserve">
</v>
      </c>
      <c r="D5" s="24" t="str">
        <f ca="1">IFERROR(INDEX(Data!$A$10:$O$1069,MATCH(CONCATENATE($B5,D$1,$A$2),Data!$K$10:$K$1069,0),15),"")&amp;CHAR(10)&amp;IFERROR(INDEX(Data!$A$10:$O$1069,MATCH(CONCATENATE($B5,D$1,$A$3),Data!$K$10:$K$1069,0),15),"")&amp;CHAR(10)&amp;IFERROR(INDEX(Data!$A$10:$O$1069,MATCH(CONCATENATE($B5,D$1,$A$4),Data!$K$10:$K$1069,0),15),"")&amp;CHAR(10)&amp;IFERROR(INDEX(Data!$A$10:$O$1069,MATCH(CONCATENATE($B5,D$1,$A$5),Data!$K$10:$K$1069,0),15),"")&amp;CHAR(10)&amp;IFERROR(INDEX(Data!$A$10:$O$1069,MATCH(CONCATENATE($B5,D$1,$A$6),Data!$K$10:$K$1069,0),15),"")&amp;CHAR(10)&amp;IFERROR(INDEX(Data!$A$10:$O$1069,MATCH(CONCATENATE($B5,D$1,$A$7),Data!$K$10:$K$1069,0),15),"")</f>
        <v xml:space="preserve">
</v>
      </c>
      <c r="E5" s="24" t="str">
        <f ca="1">IFERROR(INDEX(Data!$A$10:$O$1069,MATCH(CONCATENATE($B5,E$1,$A$2),Data!$K$10:$K$1069,0),15),"")&amp;CHAR(10)&amp;IFERROR(INDEX(Data!$A$10:$O$1069,MATCH(CONCATENATE($B5,E$1,$A$3),Data!$K$10:$K$1069,0),15),"")&amp;CHAR(10)&amp;IFERROR(INDEX(Data!$A$10:$O$1069,MATCH(CONCATENATE($B5,E$1,$A$4),Data!$K$10:$K$1069,0),15),"")&amp;CHAR(10)&amp;IFERROR(INDEX(Data!$A$10:$O$1069,MATCH(CONCATENATE($B5,E$1,$A$5),Data!$K$10:$K$1069,0),15),"")&amp;CHAR(10)&amp;IFERROR(INDEX(Data!$A$10:$O$1069,MATCH(CONCATENATE($B5,E$1,$A$6),Data!$K$10:$K$1069,0),15),"")&amp;CHAR(10)&amp;IFERROR(INDEX(Data!$A$10:$O$1069,MATCH(CONCATENATE($B5,E$1,$A$7),Data!$K$10:$K$1069,0),15),"")</f>
        <v xml:space="preserve">
</v>
      </c>
      <c r="F5" s="24" t="str">
        <f ca="1">IFERROR(INDEX(Data!$A$10:$O$1069,MATCH(CONCATENATE($B5,F$1,$A$2),Data!$K$10:$K$1069,0),15),"")&amp;CHAR(10)&amp;IFERROR(INDEX(Data!$A$10:$O$1069,MATCH(CONCATENATE($B5,F$1,$A$3),Data!$K$10:$K$1069,0),15),"")&amp;CHAR(10)&amp;IFERROR(INDEX(Data!$A$10:$O$1069,MATCH(CONCATENATE($B5,F$1,$A$4),Data!$K$10:$K$1069,0),15),"")&amp;CHAR(10)&amp;IFERROR(INDEX(Data!$A$10:$O$1069,MATCH(CONCATENATE($B5,F$1,$A$5),Data!$K$10:$K$1069,0),15),"")&amp;CHAR(10)&amp;IFERROR(INDEX(Data!$A$10:$O$1069,MATCH(CONCATENATE($B5,F$1,$A$6),Data!$K$10:$K$1069,0),15),"")&amp;CHAR(10)&amp;IFERROR(INDEX(Data!$A$10:$O$1069,MATCH(CONCATENATE($B5,F$1,$A$7),Data!$K$10:$K$1069,0),15),"")</f>
        <v xml:space="preserve">
</v>
      </c>
      <c r="G5" s="24" t="str">
        <f ca="1">IFERROR(INDEX(Data!$A$10:$O$1069,MATCH(CONCATENATE($B5,G$1,$A$2),Data!$K$10:$K$1069,0),15),"")&amp;CHAR(10)&amp;IFERROR(INDEX(Data!$A$10:$O$1069,MATCH(CONCATENATE($B5,G$1,$A$3),Data!$K$10:$K$1069,0),15),"")&amp;CHAR(10)&amp;IFERROR(INDEX(Data!$A$10:$O$1069,MATCH(CONCATENATE($B5,G$1,$A$4),Data!$K$10:$K$1069,0),15),"")&amp;CHAR(10)&amp;IFERROR(INDEX(Data!$A$10:$O$1069,MATCH(CONCATENATE($B5,G$1,$A$5),Data!$K$10:$K$1069,0),15),"")&amp;CHAR(10)&amp;IFERROR(INDEX(Data!$A$10:$O$1069,MATCH(CONCATENATE($B5,G$1,$A$6),Data!$K$10:$K$1069,0),15),"")&amp;CHAR(10)&amp;IFERROR(INDEX(Data!$A$10:$O$1069,MATCH(CONCATENATE($B5,G$1,$A$7),Data!$K$10:$K$1069,0),15),"")</f>
        <v xml:space="preserve">
</v>
      </c>
      <c r="H5" s="24" t="str">
        <f ca="1">IFERROR(INDEX(Data!$A$10:$O$1069,MATCH(CONCATENATE($B5,H$1,$A$2),Data!$K$10:$K$1069,0),15),"")&amp;CHAR(10)&amp;IFERROR(INDEX(Data!$A$10:$O$1069,MATCH(CONCATENATE($B5,H$1,$A$3),Data!$K$10:$K$1069,0),15),"")&amp;CHAR(10)&amp;IFERROR(INDEX(Data!$A$10:$O$1069,MATCH(CONCATENATE($B5,H$1,$A$4),Data!$K$10:$K$1069,0),15),"")&amp;CHAR(10)&amp;IFERROR(INDEX(Data!$A$10:$O$1069,MATCH(CONCATENATE($B5,H$1,$A$5),Data!$K$10:$K$1069,0),15),"")&amp;CHAR(10)&amp;IFERROR(INDEX(Data!$A$10:$O$1069,MATCH(CONCATENATE($B5,H$1,$A$6),Data!$K$10:$K$1069,0),15),"")&amp;CHAR(10)&amp;IFERROR(INDEX(Data!$A$10:$O$1069,MATCH(CONCATENATE($B5,H$1,$A$7),Data!$K$10:$K$1069,0),15),"")</f>
        <v xml:space="preserve">
</v>
      </c>
      <c r="J5">
        <v>2</v>
      </c>
      <c r="K5" s="63" t="s">
        <v>149</v>
      </c>
    </row>
    <row r="6" spans="1:12" ht="81" x14ac:dyDescent="0.2">
      <c r="A6" s="8" t="s">
        <v>79</v>
      </c>
      <c r="B6" s="30" t="s">
        <v>15</v>
      </c>
      <c r="C6" s="24" t="str">
        <f ca="1">IFERROR(INDEX(Data!$A$10:$O$1069,MATCH(CONCATENATE($B6,C$1,$A$2),Data!$K$10:$K$1069,0),15),"")&amp;CHAR(10)&amp;IFERROR(INDEX(Data!$A$10:$O$1069,MATCH(CONCATENATE($B6,C$1,$A$3),Data!$K$10:$K$1069,0),15),"")&amp;CHAR(10)&amp;IFERROR(INDEX(Data!$A$10:$O$1069,MATCH(CONCATENATE($B6,C$1,$A$4),Data!$K$10:$K$1069,0),15),"")&amp;CHAR(10)&amp;IFERROR(INDEX(Data!$A$10:$O$1069,MATCH(CONCATENATE($B6,C$1,$A$5),Data!$K$10:$K$1069,0),15),"")&amp;CHAR(10)&amp;IFERROR(INDEX(Data!$A$10:$O$1069,MATCH(CONCATENATE($B6,C$1,$A$6),Data!$K$10:$K$1069,0),15),"")&amp;CHAR(10)&amp;IFERROR(INDEX(Data!$A$10:$O$1069,MATCH(CONCATENATE($B6,C$1,$A$7),Data!$K$10:$K$1069,0),15),"")</f>
        <v xml:space="preserve">
</v>
      </c>
      <c r="D6" s="24" t="str">
        <f ca="1">IFERROR(INDEX(Data!$A$10:$O$1069,MATCH(CONCATENATE($B6,D$1,$A$2),Data!$K$10:$K$1069,0),15),"")&amp;CHAR(10)&amp;IFERROR(INDEX(Data!$A$10:$O$1069,MATCH(CONCATENATE($B6,D$1,$A$3),Data!$K$10:$K$1069,0),15),"")&amp;CHAR(10)&amp;IFERROR(INDEX(Data!$A$10:$O$1069,MATCH(CONCATENATE($B6,D$1,$A$4),Data!$K$10:$K$1069,0),15),"")&amp;CHAR(10)&amp;IFERROR(INDEX(Data!$A$10:$O$1069,MATCH(CONCATENATE($B6,D$1,$A$5),Data!$K$10:$K$1069,0),15),"")&amp;CHAR(10)&amp;IFERROR(INDEX(Data!$A$10:$O$1069,MATCH(CONCATENATE($B6,D$1,$A$6),Data!$K$10:$K$1069,0),15),"")&amp;CHAR(10)&amp;IFERROR(INDEX(Data!$A$10:$O$1069,MATCH(CONCATENATE($B6,D$1,$A$7),Data!$K$10:$K$1069,0),15),"")</f>
        <v xml:space="preserve">
</v>
      </c>
      <c r="E6" s="24" t="str">
        <f ca="1">IFERROR(INDEX(Data!$A$10:$O$1069,MATCH(CONCATENATE($B6,E$1,$A$2),Data!$K$10:$K$1069,0),15),"")&amp;CHAR(10)&amp;IFERROR(INDEX(Data!$A$10:$O$1069,MATCH(CONCATENATE($B6,E$1,$A$3),Data!$K$10:$K$1069,0),15),"")&amp;CHAR(10)&amp;IFERROR(INDEX(Data!$A$10:$O$1069,MATCH(CONCATENATE($B6,E$1,$A$4),Data!$K$10:$K$1069,0),15),"")&amp;CHAR(10)&amp;IFERROR(INDEX(Data!$A$10:$O$1069,MATCH(CONCATENATE($B6,E$1,$A$5),Data!$K$10:$K$1069,0),15),"")&amp;CHAR(10)&amp;IFERROR(INDEX(Data!$A$10:$O$1069,MATCH(CONCATENATE($B6,E$1,$A$6),Data!$K$10:$K$1069,0),15),"")&amp;CHAR(10)&amp;IFERROR(INDEX(Data!$A$10:$O$1069,MATCH(CONCATENATE($B6,E$1,$A$7),Data!$K$10:$K$1069,0),15),"")</f>
        <v xml:space="preserve">
</v>
      </c>
      <c r="F6" s="24" t="str">
        <f ca="1">IFERROR(INDEX(Data!$A$10:$O$1069,MATCH(CONCATENATE($B6,F$1,$A$2),Data!$K$10:$K$1069,0),15),"")&amp;CHAR(10)&amp;IFERROR(INDEX(Data!$A$10:$O$1069,MATCH(CONCATENATE($B6,F$1,$A$3),Data!$K$10:$K$1069,0),15),"")&amp;CHAR(10)&amp;IFERROR(INDEX(Data!$A$10:$O$1069,MATCH(CONCATENATE($B6,F$1,$A$4),Data!$K$10:$K$1069,0),15),"")&amp;CHAR(10)&amp;IFERROR(INDEX(Data!$A$10:$O$1069,MATCH(CONCATENATE($B6,F$1,$A$5),Data!$K$10:$K$1069,0),15),"")&amp;CHAR(10)&amp;IFERROR(INDEX(Data!$A$10:$O$1069,MATCH(CONCATENATE($B6,F$1,$A$6),Data!$K$10:$K$1069,0),15),"")&amp;CHAR(10)&amp;IFERROR(INDEX(Data!$A$10:$O$1069,MATCH(CONCATENATE($B6,F$1,$A$7),Data!$K$10:$K$1069,0),15),"")</f>
        <v xml:space="preserve">
</v>
      </c>
      <c r="G6" s="24" t="str">
        <f ca="1">IFERROR(INDEX(Data!$A$10:$O$1069,MATCH(CONCATENATE($B6,G$1,$A$2),Data!$K$10:$K$1069,0),15),"")&amp;CHAR(10)&amp;IFERROR(INDEX(Data!$A$10:$O$1069,MATCH(CONCATENATE($B6,G$1,$A$3),Data!$K$10:$K$1069,0),15),"")&amp;CHAR(10)&amp;IFERROR(INDEX(Data!$A$10:$O$1069,MATCH(CONCATENATE($B6,G$1,$A$4),Data!$K$10:$K$1069,0),15),"")&amp;CHAR(10)&amp;IFERROR(INDEX(Data!$A$10:$O$1069,MATCH(CONCATENATE($B6,G$1,$A$5),Data!$K$10:$K$1069,0),15),"")&amp;CHAR(10)&amp;IFERROR(INDEX(Data!$A$10:$O$1069,MATCH(CONCATENATE($B6,G$1,$A$6),Data!$K$10:$K$1069,0),15),"")&amp;CHAR(10)&amp;IFERROR(INDEX(Data!$A$10:$O$1069,MATCH(CONCATENATE($B6,G$1,$A$7),Data!$K$10:$K$1069,0),15),"")</f>
        <v xml:space="preserve">
</v>
      </c>
      <c r="H6" s="24" t="str">
        <f ca="1">IFERROR(INDEX(Data!$A$10:$O$1069,MATCH(CONCATENATE($B6,H$1,$A$2),Data!$K$10:$K$1069,0),15),"")&amp;CHAR(10)&amp;IFERROR(INDEX(Data!$A$10:$O$1069,MATCH(CONCATENATE($B6,H$1,$A$3),Data!$K$10:$K$1069,0),15),"")&amp;CHAR(10)&amp;IFERROR(INDEX(Data!$A$10:$O$1069,MATCH(CONCATENATE($B6,H$1,$A$4),Data!$K$10:$K$1069,0),15),"")&amp;CHAR(10)&amp;IFERROR(INDEX(Data!$A$10:$O$1069,MATCH(CONCATENATE($B6,H$1,$A$5),Data!$K$10:$K$1069,0),15),"")&amp;CHAR(10)&amp;IFERROR(INDEX(Data!$A$10:$O$1069,MATCH(CONCATENATE($B6,H$1,$A$6),Data!$K$10:$K$1069,0),15),"")&amp;CHAR(10)&amp;IFERROR(INDEX(Data!$A$10:$O$1069,MATCH(CONCATENATE($B6,H$1,$A$7),Data!$K$10:$K$1069,0),15),"")</f>
        <v xml:space="preserve">
</v>
      </c>
      <c r="J6">
        <v>3</v>
      </c>
      <c r="K6" s="63" t="s">
        <v>336</v>
      </c>
    </row>
    <row r="7" spans="1:12" ht="81" x14ac:dyDescent="0.2">
      <c r="A7" s="7" t="s">
        <v>80</v>
      </c>
      <c r="B7" s="30" t="s">
        <v>16</v>
      </c>
      <c r="C7" s="24" t="str">
        <f ca="1">IFERROR(INDEX(Data!$A$10:$O$1069,MATCH(CONCATENATE($B7,C$1,$A$2),Data!$K$10:$K$1069,0),15),"")&amp;CHAR(10)&amp;IFERROR(INDEX(Data!$A$10:$O$1069,MATCH(CONCATENATE($B7,C$1,$A$3),Data!$K$10:$K$1069,0),15),"")&amp;CHAR(10)&amp;IFERROR(INDEX(Data!$A$10:$O$1069,MATCH(CONCATENATE($B7,C$1,$A$4),Data!$K$10:$K$1069,0),15),"")&amp;CHAR(10)&amp;IFERROR(INDEX(Data!$A$10:$O$1069,MATCH(CONCATENATE($B7,C$1,$A$5),Data!$K$10:$K$1069,0),15),"")&amp;CHAR(10)&amp;IFERROR(INDEX(Data!$A$10:$O$1069,MATCH(CONCATENATE($B7,C$1,$A$6),Data!$K$10:$K$1069,0),15),"")&amp;CHAR(10)&amp;IFERROR(INDEX(Data!$A$10:$O$1069,MATCH(CONCATENATE($B7,C$1,$A$7),Data!$K$10:$K$1069,0),15),"")</f>
        <v xml:space="preserve">
</v>
      </c>
      <c r="D7" s="24" t="str">
        <f ca="1">IFERROR(INDEX(Data!$A$10:$O$1069,MATCH(CONCATENATE($B7,D$1,$A$2),Data!$K$10:$K$1069,0),15),"")&amp;CHAR(10)&amp;IFERROR(INDEX(Data!$A$10:$O$1069,MATCH(CONCATENATE($B7,D$1,$A$3),Data!$K$10:$K$1069,0),15),"")&amp;CHAR(10)&amp;IFERROR(INDEX(Data!$A$10:$O$1069,MATCH(CONCATENATE($B7,D$1,$A$4),Data!$K$10:$K$1069,0),15),"")&amp;CHAR(10)&amp;IFERROR(INDEX(Data!$A$10:$O$1069,MATCH(CONCATENATE($B7,D$1,$A$5),Data!$K$10:$K$1069,0),15),"")&amp;CHAR(10)&amp;IFERROR(INDEX(Data!$A$10:$O$1069,MATCH(CONCATENATE($B7,D$1,$A$6),Data!$K$10:$K$1069,0),15),"")&amp;CHAR(10)&amp;IFERROR(INDEX(Data!$A$10:$O$1069,MATCH(CONCATENATE($B7,D$1,$A$7),Data!$K$10:$K$1069,0),15),"")</f>
        <v xml:space="preserve">
</v>
      </c>
      <c r="E7" s="24" t="str">
        <f ca="1">IFERROR(INDEX(Data!$A$10:$O$1069,MATCH(CONCATENATE($B7,E$1,$A$2),Data!$K$10:$K$1069,0),15),"")&amp;CHAR(10)&amp;IFERROR(INDEX(Data!$A$10:$O$1069,MATCH(CONCATENATE($B7,E$1,$A$3),Data!$K$10:$K$1069,0),15),"")&amp;CHAR(10)&amp;IFERROR(INDEX(Data!$A$10:$O$1069,MATCH(CONCATENATE($B7,E$1,$A$4),Data!$K$10:$K$1069,0),15),"")&amp;CHAR(10)&amp;IFERROR(INDEX(Data!$A$10:$O$1069,MATCH(CONCATENATE($B7,E$1,$A$5),Data!$K$10:$K$1069,0),15),"")&amp;CHAR(10)&amp;IFERROR(INDEX(Data!$A$10:$O$1069,MATCH(CONCATENATE($B7,E$1,$A$6),Data!$K$10:$K$1069,0),15),"")&amp;CHAR(10)&amp;IFERROR(INDEX(Data!$A$10:$O$1069,MATCH(CONCATENATE($B7,E$1,$A$7),Data!$K$10:$K$1069,0),15),"")</f>
        <v xml:space="preserve">
</v>
      </c>
      <c r="F7" s="24" t="str">
        <f ca="1">IFERROR(INDEX(Data!$A$10:$O$1069,MATCH(CONCATENATE($B7,F$1,$A$2),Data!$K$10:$K$1069,0),15),"")&amp;CHAR(10)&amp;IFERROR(INDEX(Data!$A$10:$O$1069,MATCH(CONCATENATE($B7,F$1,$A$3),Data!$K$10:$K$1069,0),15),"")&amp;CHAR(10)&amp;IFERROR(INDEX(Data!$A$10:$O$1069,MATCH(CONCATENATE($B7,F$1,$A$4),Data!$K$10:$K$1069,0),15),"")&amp;CHAR(10)&amp;IFERROR(INDEX(Data!$A$10:$O$1069,MATCH(CONCATENATE($B7,F$1,$A$5),Data!$K$10:$K$1069,0),15),"")&amp;CHAR(10)&amp;IFERROR(INDEX(Data!$A$10:$O$1069,MATCH(CONCATENATE($B7,F$1,$A$6),Data!$K$10:$K$1069,0),15),"")&amp;CHAR(10)&amp;IFERROR(INDEX(Data!$A$10:$O$1069,MATCH(CONCATENATE($B7,F$1,$A$7),Data!$K$10:$K$1069,0),15),"")</f>
        <v xml:space="preserve">
</v>
      </c>
      <c r="G7" s="24" t="str">
        <f ca="1">IFERROR(INDEX(Data!$A$10:$O$1069,MATCH(CONCATENATE($B7,G$1,$A$2),Data!$K$10:$K$1069,0),15),"")&amp;CHAR(10)&amp;IFERROR(INDEX(Data!$A$10:$O$1069,MATCH(CONCATENATE($B7,G$1,$A$3),Data!$K$10:$K$1069,0),15),"")&amp;CHAR(10)&amp;IFERROR(INDEX(Data!$A$10:$O$1069,MATCH(CONCATENATE($B7,G$1,$A$4),Data!$K$10:$K$1069,0),15),"")&amp;CHAR(10)&amp;IFERROR(INDEX(Data!$A$10:$O$1069,MATCH(CONCATENATE($B7,G$1,$A$5),Data!$K$10:$K$1069,0),15),"")&amp;CHAR(10)&amp;IFERROR(INDEX(Data!$A$10:$O$1069,MATCH(CONCATENATE($B7,G$1,$A$6),Data!$K$10:$K$1069,0),15),"")&amp;CHAR(10)&amp;IFERROR(INDEX(Data!$A$10:$O$1069,MATCH(CONCATENATE($B7,G$1,$A$7),Data!$K$10:$K$1069,0),15),"")</f>
        <v xml:space="preserve">
</v>
      </c>
      <c r="H7" s="24" t="str">
        <f ca="1">IFERROR(INDEX(Data!$A$10:$O$1069,MATCH(CONCATENATE($B7,H$1,$A$2),Data!$K$10:$K$1069,0),15),"")&amp;CHAR(10)&amp;IFERROR(INDEX(Data!$A$10:$O$1069,MATCH(CONCATENATE($B7,H$1,$A$3),Data!$K$10:$K$1069,0),15),"")&amp;CHAR(10)&amp;IFERROR(INDEX(Data!$A$10:$O$1069,MATCH(CONCATENATE($B7,H$1,$A$4),Data!$K$10:$K$1069,0),15),"")&amp;CHAR(10)&amp;IFERROR(INDEX(Data!$A$10:$O$1069,MATCH(CONCATENATE($B7,H$1,$A$5),Data!$K$10:$K$1069,0),15),"")&amp;CHAR(10)&amp;IFERROR(INDEX(Data!$A$10:$O$1069,MATCH(CONCATENATE($B7,H$1,$A$6),Data!$K$10:$K$1069,0),15),"")&amp;CHAR(10)&amp;IFERROR(INDEX(Data!$A$10:$O$1069,MATCH(CONCATENATE($B7,H$1,$A$7),Data!$K$10:$K$1069,0),15),"")</f>
        <v xml:space="preserve">
</v>
      </c>
      <c r="J7">
        <v>4</v>
      </c>
      <c r="K7" s="56" t="s">
        <v>65</v>
      </c>
    </row>
    <row r="8" spans="1:12" ht="15" x14ac:dyDescent="0.2">
      <c r="B8" s="30"/>
      <c r="C8" s="25"/>
      <c r="D8" s="25"/>
      <c r="E8" s="25"/>
      <c r="F8" s="25"/>
      <c r="G8" s="25"/>
      <c r="H8" s="25"/>
      <c r="J8">
        <v>5</v>
      </c>
    </row>
    <row r="9" spans="1:12" ht="81" x14ac:dyDescent="0.2">
      <c r="A9" s="8" t="s">
        <v>70</v>
      </c>
      <c r="B9" s="30" t="s">
        <v>0</v>
      </c>
      <c r="C9" s="24" t="str">
        <f ca="1">IFERROR(INDEX(Data!$A$10:$O$1069,MATCH(CONCATENATE($B9,C$1,$A$9),Data!$K$10:$K$1069,0),15),"")&amp;CHAR(10)&amp;IFERROR(INDEX(Data!$A$10:$O$1069,MATCH(CONCATENATE($B9,C$1,$A$3),Data!$K$10:$K$1069,0),15),"")&amp;CHAR(10)&amp;IFERROR(INDEX(Data!$A$10:$O$1069,MATCH(CONCATENATE($B9,C$1,$A$4),Data!$K$10:$K$1069,0),15),"")&amp;CHAR(10)&amp;IFERROR(INDEX(Data!$A$10:$O$1069,MATCH(CONCATENATE($B9,C$1,$A$5),Data!$K$10:$K$1069,0),15),"")&amp;CHAR(10)&amp;IFERROR(INDEX(Data!$A$10:$O$1069,MATCH(CONCATENATE($B9,C$1,$A$6),Data!$K$10:$K$1069,0),15),"")&amp;CHAR(10)&amp;IFERROR(INDEX(Data!$A$10:$O$1069,MATCH(CONCATENATE($B9,C$1,$A$7),Data!$K$10:$K$1069,0),15),"")</f>
        <v xml:space="preserve">
</v>
      </c>
      <c r="D9" s="24" t="str">
        <f ca="1">IFERROR(INDEX(Data!$A$10:$O$1069,MATCH(CONCATENATE($B9,D$1,$A$9),Data!$K$10:$K$1069,0),15),"")&amp;CHAR(10)&amp;IFERROR(INDEX(Data!$A$10:$O$1069,MATCH(CONCATENATE($B9,D$1,$A$3),Data!$K$10:$K$1069,0),15),"")&amp;CHAR(10)&amp;IFERROR(INDEX(Data!$A$10:$O$1069,MATCH(CONCATENATE($B9,D$1,$A$4),Data!$K$10:$K$1069,0),15),"")&amp;CHAR(10)&amp;IFERROR(INDEX(Data!$A$10:$O$1069,MATCH(CONCATENATE($B9,D$1,$A$5),Data!$K$10:$K$1069,0),15),"")&amp;CHAR(10)&amp;IFERROR(INDEX(Data!$A$10:$O$1069,MATCH(CONCATENATE($B9,D$1,$A$6),Data!$K$10:$K$1069,0),15),"")&amp;CHAR(10)&amp;IFERROR(INDEX(Data!$A$10:$O$1069,MATCH(CONCATENATE($B9,D$1,$A$7),Data!$K$10:$K$1069,0),15),"")</f>
        <v xml:space="preserve">
</v>
      </c>
      <c r="E9" s="24" t="str">
        <f ca="1">IFERROR(INDEX(Data!$A$10:$O$1069,MATCH(CONCATENATE($B9,E$1,$A$9),Data!$K$10:$K$1069,0),15),"")&amp;CHAR(10)&amp;IFERROR(INDEX(Data!$A$10:$O$1069,MATCH(CONCATENATE($B9,E$1,$A$3),Data!$K$10:$K$1069,0),15),"")&amp;CHAR(10)&amp;IFERROR(INDEX(Data!$A$10:$O$1069,MATCH(CONCATENATE($B9,E$1,$A$4),Data!$K$10:$K$1069,0),15),"")&amp;CHAR(10)&amp;IFERROR(INDEX(Data!$A$10:$O$1069,MATCH(CONCATENATE($B9,E$1,$A$5),Data!$K$10:$K$1069,0),15),"")&amp;CHAR(10)&amp;IFERROR(INDEX(Data!$A$10:$O$1069,MATCH(CONCATENATE($B9,E$1,$A$6),Data!$K$10:$K$1069,0),15),"")&amp;CHAR(10)&amp;IFERROR(INDEX(Data!$A$10:$O$1069,MATCH(CONCATENATE($B9,E$1,$A$7),Data!$K$10:$K$1069,0),15),"")</f>
        <v xml:space="preserve">
</v>
      </c>
      <c r="F9" s="24" t="str">
        <f ca="1">IFERROR(INDEX(Data!$A$10:$O$1069,MATCH(CONCATENATE($B9,F$1,$A$9),Data!$K$10:$K$1069,0),15),"")&amp;CHAR(10)&amp;IFERROR(INDEX(Data!$A$10:$O$1069,MATCH(CONCATENATE($B9,F$1,$A$3),Data!$K$10:$K$1069,0),15),"")&amp;CHAR(10)&amp;IFERROR(INDEX(Data!$A$10:$O$1069,MATCH(CONCATENATE($B9,F$1,$A$4),Data!$K$10:$K$1069,0),15),"")&amp;CHAR(10)&amp;IFERROR(INDEX(Data!$A$10:$O$1069,MATCH(CONCATENATE($B9,F$1,$A$5),Data!$K$10:$K$1069,0),15),"")&amp;CHAR(10)&amp;IFERROR(INDEX(Data!$A$10:$O$1069,MATCH(CONCATENATE($B9,F$1,$A$6),Data!$K$10:$K$1069,0),15),"")&amp;CHAR(10)&amp;IFERROR(INDEX(Data!$A$10:$O$1069,MATCH(CONCATENATE($B9,F$1,$A$7),Data!$K$10:$K$1069,0),15),"")</f>
        <v xml:space="preserve">
</v>
      </c>
      <c r="G9" s="24" t="str">
        <f ca="1">IFERROR(INDEX(Data!$A$10:$O$1069,MATCH(CONCATENATE($B9,G$1,$A$9),Data!$K$10:$K$1069,0),15),"")&amp;CHAR(10)&amp;IFERROR(INDEX(Data!$A$10:$O$1069,MATCH(CONCATENATE($B9,G$1,$A$3),Data!$K$10:$K$1069,0),15),"")&amp;CHAR(10)&amp;IFERROR(INDEX(Data!$A$10:$O$1069,MATCH(CONCATENATE($B9,G$1,$A$4),Data!$K$10:$K$1069,0),15),"")&amp;CHAR(10)&amp;IFERROR(INDEX(Data!$A$10:$O$1069,MATCH(CONCATENATE($B9,G$1,$A$5),Data!$K$10:$K$1069,0),15),"")&amp;CHAR(10)&amp;IFERROR(INDEX(Data!$A$10:$O$1069,MATCH(CONCATENATE($B9,G$1,$A$6),Data!$K$10:$K$1069,0),15),"")&amp;CHAR(10)&amp;IFERROR(INDEX(Data!$A$10:$O$1069,MATCH(CONCATENATE($B9,G$1,$A$7),Data!$K$10:$K$1069,0),15),"")</f>
        <v xml:space="preserve">
</v>
      </c>
      <c r="H9" s="24" t="str">
        <f ca="1">IFERROR(INDEX(Data!$A$10:$O$1069,MATCH(CONCATENATE($B9,H$1,$A$9),Data!$K$10:$K$1069,0),15),"")&amp;CHAR(10)&amp;IFERROR(INDEX(Data!$A$10:$O$1069,MATCH(CONCATENATE($B9,H$1,$A$3),Data!$K$10:$K$1069,0),15),"")&amp;CHAR(10)&amp;IFERROR(INDEX(Data!$A$10:$O$1069,MATCH(CONCATENATE($B9,H$1,$A$4),Data!$K$10:$K$1069,0),15),"")&amp;CHAR(10)&amp;IFERROR(INDEX(Data!$A$10:$O$1069,MATCH(CONCATENATE($B9,H$1,$A$5),Data!$K$10:$K$1069,0),15),"")&amp;CHAR(10)&amp;IFERROR(INDEX(Data!$A$10:$O$1069,MATCH(CONCATENATE($B9,H$1,$A$6),Data!$K$10:$K$1069,0),15),"")&amp;CHAR(10)&amp;IFERROR(INDEX(Data!$A$10:$O$1069,MATCH(CONCATENATE($B9,H$1,$A$7),Data!$K$10:$K$1069,0),15),"")</f>
        <v xml:space="preserve">
</v>
      </c>
      <c r="J9">
        <v>6</v>
      </c>
    </row>
    <row r="10" spans="1:12" ht="81" x14ac:dyDescent="0.2">
      <c r="A10" s="7"/>
      <c r="B10" s="30" t="s">
        <v>12</v>
      </c>
      <c r="C10" s="24" t="str">
        <f ca="1">IFERROR(INDEX(Data!$A$10:$O$1069,MATCH(CONCATENATE($B10,C$1,$A$9),Data!$K$10:$K$1069,0),15),"")&amp;CHAR(10)&amp;IFERROR(INDEX(Data!$A$10:$O$1069,MATCH(CONCATENATE($B10,C$1,$A$3),Data!$K$10:$K$1069,0),15),"")&amp;CHAR(10)&amp;IFERROR(INDEX(Data!$A$10:$O$1069,MATCH(CONCATENATE($B10,C$1,$A$4),Data!$K$10:$K$1069,0),15),"")&amp;CHAR(10)&amp;IFERROR(INDEX(Data!$A$10:$O$1069,MATCH(CONCATENATE($B10,C$1,$A$5),Data!$K$10:$K$1069,0),15),"")&amp;CHAR(10)&amp;IFERROR(INDEX(Data!$A$10:$O$1069,MATCH(CONCATENATE($B10,C$1,$A$6),Data!$K$10:$K$1069,0),15),"")&amp;CHAR(10)&amp;IFERROR(INDEX(Data!$A$10:$O$1069,MATCH(CONCATENATE($B10,C$1,$A$7),Data!$K$10:$K$1069,0),15),"")</f>
        <v xml:space="preserve">
</v>
      </c>
      <c r="D10" s="24" t="str">
        <f ca="1">IFERROR(INDEX(Data!$A$10:$O$1069,MATCH(CONCATENATE($B10,D$1,$A$9),Data!$K$10:$K$1069,0),15),"")&amp;CHAR(10)&amp;IFERROR(INDEX(Data!$A$10:$O$1069,MATCH(CONCATENATE($B10,D$1,$A$3),Data!$K$10:$K$1069,0),15),"")&amp;CHAR(10)&amp;IFERROR(INDEX(Data!$A$10:$O$1069,MATCH(CONCATENATE($B10,D$1,$A$4),Data!$K$10:$K$1069,0),15),"")&amp;CHAR(10)&amp;IFERROR(INDEX(Data!$A$10:$O$1069,MATCH(CONCATENATE($B10,D$1,$A$5),Data!$K$10:$K$1069,0),15),"")&amp;CHAR(10)&amp;IFERROR(INDEX(Data!$A$10:$O$1069,MATCH(CONCATENATE($B10,D$1,$A$6),Data!$K$10:$K$1069,0),15),"")&amp;CHAR(10)&amp;IFERROR(INDEX(Data!$A$10:$O$1069,MATCH(CONCATENATE($B10,D$1,$A$7),Data!$K$10:$K$1069,0),15),"")</f>
        <v xml:space="preserve">
</v>
      </c>
      <c r="E10" s="24" t="str">
        <f ca="1">IFERROR(INDEX(Data!$A$10:$O$1069,MATCH(CONCATENATE($B10,E$1,$A$9),Data!$K$10:$K$1069,0),15),"")&amp;CHAR(10)&amp;IFERROR(INDEX(Data!$A$10:$O$1069,MATCH(CONCATENATE($B10,E$1,$A$3),Data!$K$10:$K$1069,0),15),"")&amp;CHAR(10)&amp;IFERROR(INDEX(Data!$A$10:$O$1069,MATCH(CONCATENATE($B10,E$1,$A$4),Data!$K$10:$K$1069,0),15),"")&amp;CHAR(10)&amp;IFERROR(INDEX(Data!$A$10:$O$1069,MATCH(CONCATENATE($B10,E$1,$A$5),Data!$K$10:$K$1069,0),15),"")&amp;CHAR(10)&amp;IFERROR(INDEX(Data!$A$10:$O$1069,MATCH(CONCATENATE($B10,E$1,$A$6),Data!$K$10:$K$1069,0),15),"")&amp;CHAR(10)&amp;IFERROR(INDEX(Data!$A$10:$O$1069,MATCH(CONCATENATE($B10,E$1,$A$7),Data!$K$10:$K$1069,0),15),"")</f>
        <v xml:space="preserve">
</v>
      </c>
      <c r="F10" s="24" t="str">
        <f ca="1">IFERROR(INDEX(Data!$A$10:$O$1069,MATCH(CONCATENATE($B10,F$1,$A$9),Data!$K$10:$K$1069,0),15),"")&amp;CHAR(10)&amp;IFERROR(INDEX(Data!$A$10:$O$1069,MATCH(CONCATENATE($B10,F$1,$A$3),Data!$K$10:$K$1069,0),15),"")&amp;CHAR(10)&amp;IFERROR(INDEX(Data!$A$10:$O$1069,MATCH(CONCATENATE($B10,F$1,$A$4),Data!$K$10:$K$1069,0),15),"")&amp;CHAR(10)&amp;IFERROR(INDEX(Data!$A$10:$O$1069,MATCH(CONCATENATE($B10,F$1,$A$5),Data!$K$10:$K$1069,0),15),"")&amp;CHAR(10)&amp;IFERROR(INDEX(Data!$A$10:$O$1069,MATCH(CONCATENATE($B10,F$1,$A$6),Data!$K$10:$K$1069,0),15),"")&amp;CHAR(10)&amp;IFERROR(INDEX(Data!$A$10:$O$1069,MATCH(CONCATENATE($B10,F$1,$A$7),Data!$K$10:$K$1069,0),15),"")</f>
        <v xml:space="preserve">
</v>
      </c>
      <c r="G10" s="24" t="str">
        <f ca="1">IFERROR(INDEX(Data!$A$10:$O$1069,MATCH(CONCATENATE($B10,G$1,$A$9),Data!$K$10:$K$1069,0),15),"")&amp;CHAR(10)&amp;IFERROR(INDEX(Data!$A$10:$O$1069,MATCH(CONCATENATE($B10,G$1,$A$3),Data!$K$10:$K$1069,0),15),"")&amp;CHAR(10)&amp;IFERROR(INDEX(Data!$A$10:$O$1069,MATCH(CONCATENATE($B10,G$1,$A$4),Data!$K$10:$K$1069,0),15),"")&amp;CHAR(10)&amp;IFERROR(INDEX(Data!$A$10:$O$1069,MATCH(CONCATENATE($B10,G$1,$A$5),Data!$K$10:$K$1069,0),15),"")&amp;CHAR(10)&amp;IFERROR(INDEX(Data!$A$10:$O$1069,MATCH(CONCATENATE($B10,G$1,$A$6),Data!$K$10:$K$1069,0),15),"")&amp;CHAR(10)&amp;IFERROR(INDEX(Data!$A$10:$O$1069,MATCH(CONCATENATE($B10,G$1,$A$7),Data!$K$10:$K$1069,0),15),"")</f>
        <v xml:space="preserve">
</v>
      </c>
      <c r="H10" s="24" t="str">
        <f ca="1">IFERROR(INDEX(Data!$A$10:$O$1069,MATCH(CONCATENATE($B10,H$1,$A$9),Data!$K$10:$K$1069,0),15),"")&amp;CHAR(10)&amp;IFERROR(INDEX(Data!$A$10:$O$1069,MATCH(CONCATENATE($B10,H$1,$A$3),Data!$K$10:$K$1069,0),15),"")&amp;CHAR(10)&amp;IFERROR(INDEX(Data!$A$10:$O$1069,MATCH(CONCATENATE($B10,H$1,$A$4),Data!$K$10:$K$1069,0),15),"")&amp;CHAR(10)&amp;IFERROR(INDEX(Data!$A$10:$O$1069,MATCH(CONCATENATE($B10,H$1,$A$5),Data!$K$10:$K$1069,0),15),"")&amp;CHAR(10)&amp;IFERROR(INDEX(Data!$A$10:$O$1069,MATCH(CONCATENATE($B10,H$1,$A$6),Data!$K$10:$K$1069,0),15),"")&amp;CHAR(10)&amp;IFERROR(INDEX(Data!$A$10:$O$1069,MATCH(CONCATENATE($B10,H$1,$A$7),Data!$K$10:$K$1069,0),15),"")</f>
        <v xml:space="preserve">
</v>
      </c>
      <c r="J10">
        <v>7</v>
      </c>
    </row>
    <row r="11" spans="1:12" ht="81" x14ac:dyDescent="0.2">
      <c r="A11" s="8"/>
      <c r="B11" s="30" t="s">
        <v>13</v>
      </c>
      <c r="C11" s="24" t="str">
        <f ca="1">IFERROR(INDEX(Data!$A$10:$O$1069,MATCH(CONCATENATE($B11,C$1,$A$9),Data!$K$10:$K$1069,0),15),"")&amp;CHAR(10)&amp;IFERROR(INDEX(Data!$A$10:$O$1069,MATCH(CONCATENATE($B11,C$1,$A$3),Data!$K$10:$K$1069,0),15),"")&amp;CHAR(10)&amp;IFERROR(INDEX(Data!$A$10:$O$1069,MATCH(CONCATENATE($B11,C$1,$A$4),Data!$K$10:$K$1069,0),15),"")&amp;CHAR(10)&amp;IFERROR(INDEX(Data!$A$10:$O$1069,MATCH(CONCATENATE($B11,C$1,$A$5),Data!$K$10:$K$1069,0),15),"")&amp;CHAR(10)&amp;IFERROR(INDEX(Data!$A$10:$O$1069,MATCH(CONCATENATE($B11,C$1,$A$6),Data!$K$10:$K$1069,0),15),"")&amp;CHAR(10)&amp;IFERROR(INDEX(Data!$A$10:$O$1069,MATCH(CONCATENATE($B11,C$1,$A$7),Data!$K$10:$K$1069,0),15),"")</f>
        <v xml:space="preserve">
</v>
      </c>
      <c r="D11" s="24" t="str">
        <f ca="1">IFERROR(INDEX(Data!$A$10:$O$1069,MATCH(CONCATENATE($B11,D$1,$A$9),Data!$K$10:$K$1069,0),15),"")&amp;CHAR(10)&amp;IFERROR(INDEX(Data!$A$10:$O$1069,MATCH(CONCATENATE($B11,D$1,$A$3),Data!$K$10:$K$1069,0),15),"")&amp;CHAR(10)&amp;IFERROR(INDEX(Data!$A$10:$O$1069,MATCH(CONCATENATE($B11,D$1,$A$4),Data!$K$10:$K$1069,0),15),"")&amp;CHAR(10)&amp;IFERROR(INDEX(Data!$A$10:$O$1069,MATCH(CONCATENATE($B11,D$1,$A$5),Data!$K$10:$K$1069,0),15),"")&amp;CHAR(10)&amp;IFERROR(INDEX(Data!$A$10:$O$1069,MATCH(CONCATENATE($B11,D$1,$A$6),Data!$K$10:$K$1069,0),15),"")&amp;CHAR(10)&amp;IFERROR(INDEX(Data!$A$10:$O$1069,MATCH(CONCATENATE($B11,D$1,$A$7),Data!$K$10:$K$1069,0),15),"")</f>
        <v xml:space="preserve">
</v>
      </c>
      <c r="E11" s="24" t="str">
        <f ca="1">IFERROR(INDEX(Data!$A$10:$O$1069,MATCH(CONCATENATE($B11,E$1,$A$9),Data!$K$10:$K$1069,0),15),"")&amp;CHAR(10)&amp;IFERROR(INDEX(Data!$A$10:$O$1069,MATCH(CONCATENATE($B11,E$1,$A$3),Data!$K$10:$K$1069,0),15),"")&amp;CHAR(10)&amp;IFERROR(INDEX(Data!$A$10:$O$1069,MATCH(CONCATENATE($B11,E$1,$A$4),Data!$K$10:$K$1069,0),15),"")&amp;CHAR(10)&amp;IFERROR(INDEX(Data!$A$10:$O$1069,MATCH(CONCATENATE($B11,E$1,$A$5),Data!$K$10:$K$1069,0),15),"")&amp;CHAR(10)&amp;IFERROR(INDEX(Data!$A$10:$O$1069,MATCH(CONCATENATE($B11,E$1,$A$6),Data!$K$10:$K$1069,0),15),"")&amp;CHAR(10)&amp;IFERROR(INDEX(Data!$A$10:$O$1069,MATCH(CONCATENATE($B11,E$1,$A$7),Data!$K$10:$K$1069,0),15),"")</f>
        <v xml:space="preserve">
</v>
      </c>
      <c r="F11" s="24" t="str">
        <f ca="1">IFERROR(INDEX(Data!$A$10:$O$1069,MATCH(CONCATENATE($B11,F$1,$A$9),Data!$K$10:$K$1069,0),15),"")&amp;CHAR(10)&amp;IFERROR(INDEX(Data!$A$10:$O$1069,MATCH(CONCATENATE($B11,F$1,$A$3),Data!$K$10:$K$1069,0),15),"")&amp;CHAR(10)&amp;IFERROR(INDEX(Data!$A$10:$O$1069,MATCH(CONCATENATE($B11,F$1,$A$4),Data!$K$10:$K$1069,0),15),"")&amp;CHAR(10)&amp;IFERROR(INDEX(Data!$A$10:$O$1069,MATCH(CONCATENATE($B11,F$1,$A$5),Data!$K$10:$K$1069,0),15),"")&amp;CHAR(10)&amp;IFERROR(INDEX(Data!$A$10:$O$1069,MATCH(CONCATENATE($B11,F$1,$A$6),Data!$K$10:$K$1069,0),15),"")&amp;CHAR(10)&amp;IFERROR(INDEX(Data!$A$10:$O$1069,MATCH(CONCATENATE($B11,F$1,$A$7),Data!$K$10:$K$1069,0),15),"")</f>
        <v xml:space="preserve">
</v>
      </c>
      <c r="G11" s="24" t="str">
        <f ca="1">IFERROR(INDEX(Data!$A$10:$O$1069,MATCH(CONCATENATE($B11,G$1,$A$9),Data!$K$10:$K$1069,0),15),"")&amp;CHAR(10)&amp;IFERROR(INDEX(Data!$A$10:$O$1069,MATCH(CONCATENATE($B11,G$1,$A$3),Data!$K$10:$K$1069,0),15),"")&amp;CHAR(10)&amp;IFERROR(INDEX(Data!$A$10:$O$1069,MATCH(CONCATENATE($B11,G$1,$A$4),Data!$K$10:$K$1069,0),15),"")&amp;CHAR(10)&amp;IFERROR(INDEX(Data!$A$10:$O$1069,MATCH(CONCATENATE($B11,G$1,$A$5),Data!$K$10:$K$1069,0),15),"")&amp;CHAR(10)&amp;IFERROR(INDEX(Data!$A$10:$O$1069,MATCH(CONCATENATE($B11,G$1,$A$6),Data!$K$10:$K$1069,0),15),"")&amp;CHAR(10)&amp;IFERROR(INDEX(Data!$A$10:$O$1069,MATCH(CONCATENATE($B11,G$1,$A$7),Data!$K$10:$K$1069,0),15),"")</f>
        <v xml:space="preserve">
</v>
      </c>
      <c r="H11" s="24" t="str">
        <f ca="1">IFERROR(INDEX(Data!$A$10:$O$1069,MATCH(CONCATENATE($B11,H$1,$A$9),Data!$K$10:$K$1069,0),15),"")&amp;CHAR(10)&amp;IFERROR(INDEX(Data!$A$10:$O$1069,MATCH(CONCATENATE($B11,H$1,$A$3),Data!$K$10:$K$1069,0),15),"")&amp;CHAR(10)&amp;IFERROR(INDEX(Data!$A$10:$O$1069,MATCH(CONCATENATE($B11,H$1,$A$4),Data!$K$10:$K$1069,0),15),"")&amp;CHAR(10)&amp;IFERROR(INDEX(Data!$A$10:$O$1069,MATCH(CONCATENATE($B11,H$1,$A$5),Data!$K$10:$K$1069,0),15),"")&amp;CHAR(10)&amp;IFERROR(INDEX(Data!$A$10:$O$1069,MATCH(CONCATENATE($B11,H$1,$A$6),Data!$K$10:$K$1069,0),15),"")&amp;CHAR(10)&amp;IFERROR(INDEX(Data!$A$10:$O$1069,MATCH(CONCATENATE($B11,H$1,$A$7),Data!$K$10:$K$1069,0),15),"")</f>
        <v xml:space="preserve">
</v>
      </c>
      <c r="J11">
        <v>8</v>
      </c>
    </row>
    <row r="12" spans="1:12" ht="81" x14ac:dyDescent="0.2">
      <c r="A12" s="8"/>
      <c r="B12" s="30" t="s">
        <v>14</v>
      </c>
      <c r="C12" s="24" t="str">
        <f ca="1">IFERROR(INDEX(Data!$A$10:$O$1069,MATCH(CONCATENATE($B12,C$1,$A$9),Data!$K$10:$K$1069,0),15),"")&amp;CHAR(10)&amp;IFERROR(INDEX(Data!$A$10:$O$1069,MATCH(CONCATENATE($B12,C$1,$A$3),Data!$K$10:$K$1069,0),15),"")&amp;CHAR(10)&amp;IFERROR(INDEX(Data!$A$10:$O$1069,MATCH(CONCATENATE($B12,C$1,$A$4),Data!$K$10:$K$1069,0),15),"")&amp;CHAR(10)&amp;IFERROR(INDEX(Data!$A$10:$O$1069,MATCH(CONCATENATE($B12,C$1,$A$5),Data!$K$10:$K$1069,0),15),"")&amp;CHAR(10)&amp;IFERROR(INDEX(Data!$A$10:$O$1069,MATCH(CONCATENATE($B12,C$1,$A$6),Data!$K$10:$K$1069,0),15),"")&amp;CHAR(10)&amp;IFERROR(INDEX(Data!$A$10:$O$1069,MATCH(CONCATENATE($B12,C$1,$A$7),Data!$K$10:$K$1069,0),15),"")</f>
        <v xml:space="preserve">
</v>
      </c>
      <c r="D12" s="24" t="str">
        <f ca="1">IFERROR(INDEX(Data!$A$10:$O$1069,MATCH(CONCATENATE($B12,D$1,$A$9),Data!$K$10:$K$1069,0),15),"")&amp;CHAR(10)&amp;IFERROR(INDEX(Data!$A$10:$O$1069,MATCH(CONCATENATE($B12,D$1,$A$3),Data!$K$10:$K$1069,0),15),"")&amp;CHAR(10)&amp;IFERROR(INDEX(Data!$A$10:$O$1069,MATCH(CONCATENATE($B12,D$1,$A$4),Data!$K$10:$K$1069,0),15),"")&amp;CHAR(10)&amp;IFERROR(INDEX(Data!$A$10:$O$1069,MATCH(CONCATENATE($B12,D$1,$A$5),Data!$K$10:$K$1069,0),15),"")&amp;CHAR(10)&amp;IFERROR(INDEX(Data!$A$10:$O$1069,MATCH(CONCATENATE($B12,D$1,$A$6),Data!$K$10:$K$1069,0),15),"")&amp;CHAR(10)&amp;IFERROR(INDEX(Data!$A$10:$O$1069,MATCH(CONCATENATE($B12,D$1,$A$7),Data!$K$10:$K$1069,0),15),"")</f>
        <v xml:space="preserve">
</v>
      </c>
      <c r="E12" s="24" t="str">
        <f ca="1">IFERROR(INDEX(Data!$A$10:$O$1069,MATCH(CONCATENATE($B12,E$1,$A$9),Data!$K$10:$K$1069,0),15),"")&amp;CHAR(10)&amp;IFERROR(INDEX(Data!$A$10:$O$1069,MATCH(CONCATENATE($B12,E$1,$A$3),Data!$K$10:$K$1069,0),15),"")&amp;CHAR(10)&amp;IFERROR(INDEX(Data!$A$10:$O$1069,MATCH(CONCATENATE($B12,E$1,$A$4),Data!$K$10:$K$1069,0),15),"")&amp;CHAR(10)&amp;IFERROR(INDEX(Data!$A$10:$O$1069,MATCH(CONCATENATE($B12,E$1,$A$5),Data!$K$10:$K$1069,0),15),"")&amp;CHAR(10)&amp;IFERROR(INDEX(Data!$A$10:$O$1069,MATCH(CONCATENATE($B12,E$1,$A$6),Data!$K$10:$K$1069,0),15),"")&amp;CHAR(10)&amp;IFERROR(INDEX(Data!$A$10:$O$1069,MATCH(CONCATENATE($B12,E$1,$A$7),Data!$K$10:$K$1069,0),15),"")</f>
        <v xml:space="preserve">
</v>
      </c>
      <c r="F12" s="24" t="str">
        <f ca="1">IFERROR(INDEX(Data!$A$10:$O$1069,MATCH(CONCATENATE($B12,F$1,$A$9),Data!$K$10:$K$1069,0),15),"")&amp;CHAR(10)&amp;IFERROR(INDEX(Data!$A$10:$O$1069,MATCH(CONCATENATE($B12,F$1,$A$3),Data!$K$10:$K$1069,0),15),"")&amp;CHAR(10)&amp;IFERROR(INDEX(Data!$A$10:$O$1069,MATCH(CONCATENATE($B12,F$1,$A$4),Data!$K$10:$K$1069,0),15),"")&amp;CHAR(10)&amp;IFERROR(INDEX(Data!$A$10:$O$1069,MATCH(CONCATENATE($B12,F$1,$A$5),Data!$K$10:$K$1069,0),15),"")&amp;CHAR(10)&amp;IFERROR(INDEX(Data!$A$10:$O$1069,MATCH(CONCATENATE($B12,F$1,$A$6),Data!$K$10:$K$1069,0),15),"")&amp;CHAR(10)&amp;IFERROR(INDEX(Data!$A$10:$O$1069,MATCH(CONCATENATE($B12,F$1,$A$7),Data!$K$10:$K$1069,0),15),"")</f>
        <v xml:space="preserve">
</v>
      </c>
      <c r="G12" s="24" t="str">
        <f ca="1">IFERROR(INDEX(Data!$A$10:$O$1069,MATCH(CONCATENATE($B12,G$1,$A$9),Data!$K$10:$K$1069,0),15),"")&amp;CHAR(10)&amp;IFERROR(INDEX(Data!$A$10:$O$1069,MATCH(CONCATENATE($B12,G$1,$A$3),Data!$K$10:$K$1069,0),15),"")&amp;CHAR(10)&amp;IFERROR(INDEX(Data!$A$10:$O$1069,MATCH(CONCATENATE($B12,G$1,$A$4),Data!$K$10:$K$1069,0),15),"")&amp;CHAR(10)&amp;IFERROR(INDEX(Data!$A$10:$O$1069,MATCH(CONCATENATE($B12,G$1,$A$5),Data!$K$10:$K$1069,0),15),"")&amp;CHAR(10)&amp;IFERROR(INDEX(Data!$A$10:$O$1069,MATCH(CONCATENATE($B12,G$1,$A$6),Data!$K$10:$K$1069,0),15),"")&amp;CHAR(10)&amp;IFERROR(INDEX(Data!$A$10:$O$1069,MATCH(CONCATENATE($B12,G$1,$A$7),Data!$K$10:$K$1069,0),15),"")</f>
        <v xml:space="preserve">
</v>
      </c>
      <c r="H12" s="24" t="str">
        <f ca="1">IFERROR(INDEX(Data!$A$10:$O$1069,MATCH(CONCATENATE($B12,H$1,$A$9),Data!$K$10:$K$1069,0),15),"")&amp;CHAR(10)&amp;IFERROR(INDEX(Data!$A$10:$O$1069,MATCH(CONCATENATE($B12,H$1,$A$3),Data!$K$10:$K$1069,0),15),"")&amp;CHAR(10)&amp;IFERROR(INDEX(Data!$A$10:$O$1069,MATCH(CONCATENATE($B12,H$1,$A$4),Data!$K$10:$K$1069,0),15),"")&amp;CHAR(10)&amp;IFERROR(INDEX(Data!$A$10:$O$1069,MATCH(CONCATENATE($B12,H$1,$A$5),Data!$K$10:$K$1069,0),15),"")&amp;CHAR(10)&amp;IFERROR(INDEX(Data!$A$10:$O$1069,MATCH(CONCATENATE($B12,H$1,$A$6),Data!$K$10:$K$1069,0),15),"")&amp;CHAR(10)&amp;IFERROR(INDEX(Data!$A$10:$O$1069,MATCH(CONCATENATE($B12,H$1,$A$7),Data!$K$10:$K$1069,0),15),"")</f>
        <v xml:space="preserve">
</v>
      </c>
      <c r="J12">
        <v>9</v>
      </c>
    </row>
    <row r="13" spans="1:12" ht="81" x14ac:dyDescent="0.2">
      <c r="A13" s="8"/>
      <c r="B13" s="30" t="s">
        <v>15</v>
      </c>
      <c r="C13" s="24" t="str">
        <f ca="1">IFERROR(INDEX(Data!$A$10:$O$1069,MATCH(CONCATENATE($B13,C$1,$A$9),Data!$K$10:$K$1069,0),15),"")&amp;CHAR(10)&amp;IFERROR(INDEX(Data!$A$10:$O$1069,MATCH(CONCATENATE($B13,C$1,$A$3),Data!$K$10:$K$1069,0),15),"")&amp;CHAR(10)&amp;IFERROR(INDEX(Data!$A$10:$O$1069,MATCH(CONCATENATE($B13,C$1,$A$4),Data!$K$10:$K$1069,0),15),"")&amp;CHAR(10)&amp;IFERROR(INDEX(Data!$A$10:$O$1069,MATCH(CONCATENATE($B13,C$1,$A$5),Data!$K$10:$K$1069,0),15),"")&amp;CHAR(10)&amp;IFERROR(INDEX(Data!$A$10:$O$1069,MATCH(CONCATENATE($B13,C$1,$A$6),Data!$K$10:$K$1069,0),15),"")&amp;CHAR(10)&amp;IFERROR(INDEX(Data!$A$10:$O$1069,MATCH(CONCATENATE($B13,C$1,$A$7),Data!$K$10:$K$1069,0),15),"")</f>
        <v xml:space="preserve">
</v>
      </c>
      <c r="D13" s="24" t="str">
        <f ca="1">IFERROR(INDEX(Data!$A$10:$O$1069,MATCH(CONCATENATE($B13,D$1,$A$9),Data!$K$10:$K$1069,0),15),"")&amp;CHAR(10)&amp;IFERROR(INDEX(Data!$A$10:$O$1069,MATCH(CONCATENATE($B13,D$1,$A$3),Data!$K$10:$K$1069,0),15),"")&amp;CHAR(10)&amp;IFERROR(INDEX(Data!$A$10:$O$1069,MATCH(CONCATENATE($B13,D$1,$A$4),Data!$K$10:$K$1069,0),15),"")&amp;CHAR(10)&amp;IFERROR(INDEX(Data!$A$10:$O$1069,MATCH(CONCATENATE($B13,D$1,$A$5),Data!$K$10:$K$1069,0),15),"")&amp;CHAR(10)&amp;IFERROR(INDEX(Data!$A$10:$O$1069,MATCH(CONCATENATE($B13,D$1,$A$6),Data!$K$10:$K$1069,0),15),"")&amp;CHAR(10)&amp;IFERROR(INDEX(Data!$A$10:$O$1069,MATCH(CONCATENATE($B13,D$1,$A$7),Data!$K$10:$K$1069,0),15),"")</f>
        <v xml:space="preserve">
</v>
      </c>
      <c r="E13" s="24" t="str">
        <f ca="1">IFERROR(INDEX(Data!$A$10:$O$1069,MATCH(CONCATENATE($B13,E$1,$A$9),Data!$K$10:$K$1069,0),15),"")&amp;CHAR(10)&amp;IFERROR(INDEX(Data!$A$10:$O$1069,MATCH(CONCATENATE($B13,E$1,$A$3),Data!$K$10:$K$1069,0),15),"")&amp;CHAR(10)&amp;IFERROR(INDEX(Data!$A$10:$O$1069,MATCH(CONCATENATE($B13,E$1,$A$4),Data!$K$10:$K$1069,0),15),"")&amp;CHAR(10)&amp;IFERROR(INDEX(Data!$A$10:$O$1069,MATCH(CONCATENATE($B13,E$1,$A$5),Data!$K$10:$K$1069,0),15),"")&amp;CHAR(10)&amp;IFERROR(INDEX(Data!$A$10:$O$1069,MATCH(CONCATENATE($B13,E$1,$A$6),Data!$K$10:$K$1069,0),15),"")&amp;CHAR(10)&amp;IFERROR(INDEX(Data!$A$10:$O$1069,MATCH(CONCATENATE($B13,E$1,$A$7),Data!$K$10:$K$1069,0),15),"")</f>
        <v xml:space="preserve">
</v>
      </c>
      <c r="F13" s="24" t="str">
        <f ca="1">IFERROR(INDEX(Data!$A$10:$O$1069,MATCH(CONCATENATE($B13,F$1,$A$9),Data!$K$10:$K$1069,0),15),"")&amp;CHAR(10)&amp;IFERROR(INDEX(Data!$A$10:$O$1069,MATCH(CONCATENATE($B13,F$1,$A$3),Data!$K$10:$K$1069,0),15),"")&amp;CHAR(10)&amp;IFERROR(INDEX(Data!$A$10:$O$1069,MATCH(CONCATENATE($B13,F$1,$A$4),Data!$K$10:$K$1069,0),15),"")&amp;CHAR(10)&amp;IFERROR(INDEX(Data!$A$10:$O$1069,MATCH(CONCATENATE($B13,F$1,$A$5),Data!$K$10:$K$1069,0),15),"")&amp;CHAR(10)&amp;IFERROR(INDEX(Data!$A$10:$O$1069,MATCH(CONCATENATE($B13,F$1,$A$6),Data!$K$10:$K$1069,0),15),"")&amp;CHAR(10)&amp;IFERROR(INDEX(Data!$A$10:$O$1069,MATCH(CONCATENATE($B13,F$1,$A$7),Data!$K$10:$K$1069,0),15),"")</f>
        <v xml:space="preserve">
</v>
      </c>
      <c r="G13" s="24" t="str">
        <f ca="1">IFERROR(INDEX(Data!$A$10:$O$1069,MATCH(CONCATENATE($B13,G$1,$A$9),Data!$K$10:$K$1069,0),15),"")&amp;CHAR(10)&amp;IFERROR(INDEX(Data!$A$10:$O$1069,MATCH(CONCATENATE($B13,G$1,$A$3),Data!$K$10:$K$1069,0),15),"")&amp;CHAR(10)&amp;IFERROR(INDEX(Data!$A$10:$O$1069,MATCH(CONCATENATE($B13,G$1,$A$4),Data!$K$10:$K$1069,0),15),"")&amp;CHAR(10)&amp;IFERROR(INDEX(Data!$A$10:$O$1069,MATCH(CONCATENATE($B13,G$1,$A$5),Data!$K$10:$K$1069,0),15),"")&amp;CHAR(10)&amp;IFERROR(INDEX(Data!$A$10:$O$1069,MATCH(CONCATENATE($B13,G$1,$A$6),Data!$K$10:$K$1069,0),15),"")&amp;CHAR(10)&amp;IFERROR(INDEX(Data!$A$10:$O$1069,MATCH(CONCATENATE($B13,G$1,$A$7),Data!$K$10:$K$1069,0),15),"")</f>
        <v xml:space="preserve">
</v>
      </c>
      <c r="H13" s="24" t="str">
        <f ca="1">IFERROR(INDEX(Data!$A$10:$O$1069,MATCH(CONCATENATE($B13,H$1,$A$9),Data!$K$10:$K$1069,0),15),"")&amp;CHAR(10)&amp;IFERROR(INDEX(Data!$A$10:$O$1069,MATCH(CONCATENATE($B13,H$1,$A$3),Data!$K$10:$K$1069,0),15),"")&amp;CHAR(10)&amp;IFERROR(INDEX(Data!$A$10:$O$1069,MATCH(CONCATENATE($B13,H$1,$A$4),Data!$K$10:$K$1069,0),15),"")&amp;CHAR(10)&amp;IFERROR(INDEX(Data!$A$10:$O$1069,MATCH(CONCATENATE($B13,H$1,$A$5),Data!$K$10:$K$1069,0),15),"")&amp;CHAR(10)&amp;IFERROR(INDEX(Data!$A$10:$O$1069,MATCH(CONCATENATE($B13,H$1,$A$6),Data!$K$10:$K$1069,0),15),"")&amp;CHAR(10)&amp;IFERROR(INDEX(Data!$A$10:$O$1069,MATCH(CONCATENATE($B13,H$1,$A$7),Data!$K$10:$K$1069,0),15),"")</f>
        <v xml:space="preserve">
</v>
      </c>
      <c r="J13">
        <v>10</v>
      </c>
    </row>
    <row r="14" spans="1:12" ht="81" x14ac:dyDescent="0.2">
      <c r="A14" s="8"/>
      <c r="B14" s="30" t="s">
        <v>16</v>
      </c>
      <c r="C14" s="24" t="str">
        <f ca="1">IFERROR(INDEX(Data!$A$10:$O$1069,MATCH(CONCATENATE($B14,C$1,$A$9),Data!$K$10:$K$1069,0),15),"")&amp;CHAR(10)&amp;IFERROR(INDEX(Data!$A$10:$O$1069,MATCH(CONCATENATE($B14,C$1,$A$3),Data!$K$10:$K$1069,0),15),"")&amp;CHAR(10)&amp;IFERROR(INDEX(Data!$A$10:$O$1069,MATCH(CONCATENATE($B14,C$1,$A$4),Data!$K$10:$K$1069,0),15),"")&amp;CHAR(10)&amp;IFERROR(INDEX(Data!$A$10:$O$1069,MATCH(CONCATENATE($B14,C$1,$A$5),Data!$K$10:$K$1069,0),15),"")&amp;CHAR(10)&amp;IFERROR(INDEX(Data!$A$10:$O$1069,MATCH(CONCATENATE($B14,C$1,$A$6),Data!$K$10:$K$1069,0),15),"")&amp;CHAR(10)&amp;IFERROR(INDEX(Data!$A$10:$O$1069,MATCH(CONCATENATE($B14,C$1,$A$7),Data!$K$10:$K$1069,0),15),"")</f>
        <v xml:space="preserve">
</v>
      </c>
      <c r="D14" s="24" t="str">
        <f ca="1">IFERROR(INDEX(Data!$A$10:$O$1069,MATCH(CONCATENATE($B14,D$1,$A$9),Data!$K$10:$K$1069,0),15),"")&amp;CHAR(10)&amp;IFERROR(INDEX(Data!$A$10:$O$1069,MATCH(CONCATENATE($B14,D$1,$A$3),Data!$K$10:$K$1069,0),15),"")&amp;CHAR(10)&amp;IFERROR(INDEX(Data!$A$10:$O$1069,MATCH(CONCATENATE($B14,D$1,$A$4),Data!$K$10:$K$1069,0),15),"")&amp;CHAR(10)&amp;IFERROR(INDEX(Data!$A$10:$O$1069,MATCH(CONCATENATE($B14,D$1,$A$5),Data!$K$10:$K$1069,0),15),"")&amp;CHAR(10)&amp;IFERROR(INDEX(Data!$A$10:$O$1069,MATCH(CONCATENATE($B14,D$1,$A$6),Data!$K$10:$K$1069,0),15),"")&amp;CHAR(10)&amp;IFERROR(INDEX(Data!$A$10:$O$1069,MATCH(CONCATENATE($B14,D$1,$A$7),Data!$K$10:$K$1069,0),15),"")</f>
        <v xml:space="preserve">
</v>
      </c>
      <c r="E14" s="24" t="str">
        <f ca="1">IFERROR(INDEX(Data!$A$10:$O$1069,MATCH(CONCATENATE($B14,E$1,$A$9),Data!$K$10:$K$1069,0),15),"")&amp;CHAR(10)&amp;IFERROR(INDEX(Data!$A$10:$O$1069,MATCH(CONCATENATE($B14,E$1,$A$3),Data!$K$10:$K$1069,0),15),"")&amp;CHAR(10)&amp;IFERROR(INDEX(Data!$A$10:$O$1069,MATCH(CONCATENATE($B14,E$1,$A$4),Data!$K$10:$K$1069,0),15),"")&amp;CHAR(10)&amp;IFERROR(INDEX(Data!$A$10:$O$1069,MATCH(CONCATENATE($B14,E$1,$A$5),Data!$K$10:$K$1069,0),15),"")&amp;CHAR(10)&amp;IFERROR(INDEX(Data!$A$10:$O$1069,MATCH(CONCATENATE($B14,E$1,$A$6),Data!$K$10:$K$1069,0),15),"")&amp;CHAR(10)&amp;IFERROR(INDEX(Data!$A$10:$O$1069,MATCH(CONCATENATE($B14,E$1,$A$7),Data!$K$10:$K$1069,0),15),"")</f>
        <v xml:space="preserve">
</v>
      </c>
      <c r="F14" s="24" t="str">
        <f ca="1">IFERROR(INDEX(Data!$A$10:$O$1069,MATCH(CONCATENATE($B14,F$1,$A$9),Data!$K$10:$K$1069,0),15),"")&amp;CHAR(10)&amp;IFERROR(INDEX(Data!$A$10:$O$1069,MATCH(CONCATENATE($B14,F$1,$A$3),Data!$K$10:$K$1069,0),15),"")&amp;CHAR(10)&amp;IFERROR(INDEX(Data!$A$10:$O$1069,MATCH(CONCATENATE($B14,F$1,$A$4),Data!$K$10:$K$1069,0),15),"")&amp;CHAR(10)&amp;IFERROR(INDEX(Data!$A$10:$O$1069,MATCH(CONCATENATE($B14,F$1,$A$5),Data!$K$10:$K$1069,0),15),"")&amp;CHAR(10)&amp;IFERROR(INDEX(Data!$A$10:$O$1069,MATCH(CONCATENATE($B14,F$1,$A$6),Data!$K$10:$K$1069,0),15),"")&amp;CHAR(10)&amp;IFERROR(INDEX(Data!$A$10:$O$1069,MATCH(CONCATENATE($B14,F$1,$A$7),Data!$K$10:$K$1069,0),15),"")</f>
        <v xml:space="preserve">
</v>
      </c>
      <c r="G14" s="24" t="str">
        <f ca="1">IFERROR(INDEX(Data!$A$10:$O$1069,MATCH(CONCATENATE($B14,G$1,$A$9),Data!$K$10:$K$1069,0),15),"")&amp;CHAR(10)&amp;IFERROR(INDEX(Data!$A$10:$O$1069,MATCH(CONCATENATE($B14,G$1,$A$3),Data!$K$10:$K$1069,0),15),"")&amp;CHAR(10)&amp;IFERROR(INDEX(Data!$A$10:$O$1069,MATCH(CONCATENATE($B14,G$1,$A$4),Data!$K$10:$K$1069,0),15),"")&amp;CHAR(10)&amp;IFERROR(INDEX(Data!$A$10:$O$1069,MATCH(CONCATENATE($B14,G$1,$A$5),Data!$K$10:$K$1069,0),15),"")&amp;CHAR(10)&amp;IFERROR(INDEX(Data!$A$10:$O$1069,MATCH(CONCATENATE($B14,G$1,$A$6),Data!$K$10:$K$1069,0),15),"")&amp;CHAR(10)&amp;IFERROR(INDEX(Data!$A$10:$O$1069,MATCH(CONCATENATE($B14,G$1,$A$7),Data!$K$10:$K$1069,0),15),"")</f>
        <v xml:space="preserve">
</v>
      </c>
      <c r="H14" s="24" t="str">
        <f ca="1">IFERROR(INDEX(Data!$A$10:$O$1069,MATCH(CONCATENATE($B14,H$1,$A$9),Data!$K$10:$K$1069,0),15),"")&amp;CHAR(10)&amp;IFERROR(INDEX(Data!$A$10:$O$1069,MATCH(CONCATENATE($B14,H$1,$A$3),Data!$K$10:$K$1069,0),15),"")&amp;CHAR(10)&amp;IFERROR(INDEX(Data!$A$10:$O$1069,MATCH(CONCATENATE($B14,H$1,$A$4),Data!$K$10:$K$1069,0),15),"")&amp;CHAR(10)&amp;IFERROR(INDEX(Data!$A$10:$O$1069,MATCH(CONCATENATE($B14,H$1,$A$5),Data!$K$10:$K$1069,0),15),"")&amp;CHAR(10)&amp;IFERROR(INDEX(Data!$A$10:$O$1069,MATCH(CONCATENATE($B14,H$1,$A$6),Data!$K$10:$K$1069,0),15),"")&amp;CHAR(10)&amp;IFERROR(INDEX(Data!$A$10:$O$1069,MATCH(CONCATENATE($B14,H$1,$A$7),Data!$K$10:$K$1069,0),15),"")</f>
        <v xml:space="preserve">
</v>
      </c>
      <c r="J14">
        <v>11</v>
      </c>
    </row>
    <row r="15" spans="1:12" ht="15" x14ac:dyDescent="0.25">
      <c r="A15" s="31"/>
      <c r="B15" s="30"/>
      <c r="C15" s="25"/>
      <c r="D15" s="25"/>
      <c r="E15" s="25"/>
      <c r="F15" s="25"/>
      <c r="G15" s="25"/>
      <c r="H15" s="25"/>
      <c r="J15">
        <v>12</v>
      </c>
    </row>
    <row r="16" spans="1:12" ht="81" x14ac:dyDescent="0.2">
      <c r="A16" s="8" t="s">
        <v>71</v>
      </c>
      <c r="B16" s="30" t="s">
        <v>0</v>
      </c>
      <c r="C16" s="24" t="str">
        <f ca="1">IFERROR(INDEX(Data!$A$10:$O$1069,MATCH(CONCATENATE($B16,C$1,$A$16),Data!$K$10:$K$1069,0),15),"")&amp;CHAR(10)&amp;IFERROR(INDEX(Data!$A$10:$O$1069,MATCH(CONCATENATE($B16,C$1,$A$3),Data!$K$10:$K$1069,0),15),"")&amp;CHAR(10)&amp;IFERROR(INDEX(Data!$A$10:$O$1069,MATCH(CONCATENATE($B16,C$1,$A$4),Data!$K$10:$K$1069,0),15),"")&amp;CHAR(10)&amp;IFERROR(INDEX(Data!$A$10:$O$1069,MATCH(CONCATENATE($B16,C$1,$A$5),Data!$K$10:$K$1069,0),15),"")&amp;CHAR(10)&amp;IFERROR(INDEX(Data!$A$10:$O$1069,MATCH(CONCATENATE($B16,C$1,$A$6),Data!$K$10:$K$1069,0),15),"")&amp;CHAR(10)&amp;IFERROR(INDEX(Data!$A$10:$O$1069,MATCH(CONCATENATE($B16,C$1,$A$7),Data!$K$10:$K$1069,0),15),"")</f>
        <v xml:space="preserve">
</v>
      </c>
      <c r="D16" s="24" t="str">
        <f ca="1">IFERROR(INDEX(Data!$A$10:$O$1069,MATCH(CONCATENATE($B16,D$1,$A$16),Data!$K$10:$K$1069,0),15),"")&amp;CHAR(10)&amp;IFERROR(INDEX(Data!$A$10:$O$1069,MATCH(CONCATENATE($B16,D$1,$A$3),Data!$K$10:$K$1069,0),15),"")&amp;CHAR(10)&amp;IFERROR(INDEX(Data!$A$10:$O$1069,MATCH(CONCATENATE($B16,D$1,$A$4),Data!$K$10:$K$1069,0),15),"")&amp;CHAR(10)&amp;IFERROR(INDEX(Data!$A$10:$O$1069,MATCH(CONCATENATE($B16,D$1,$A$5),Data!$K$10:$K$1069,0),15),"")&amp;CHAR(10)&amp;IFERROR(INDEX(Data!$A$10:$O$1069,MATCH(CONCATENATE($B16,D$1,$A$6),Data!$K$10:$K$1069,0),15),"")&amp;CHAR(10)&amp;IFERROR(INDEX(Data!$A$10:$O$1069,MATCH(CONCATENATE($B16,D$1,$A$7),Data!$K$10:$K$1069,0),15),"")</f>
        <v xml:space="preserve">
</v>
      </c>
      <c r="E16" s="24" t="str">
        <f ca="1">IFERROR(INDEX(Data!$A$10:$O$1069,MATCH(CONCATENATE($B16,E$1,$A$16),Data!$K$10:$K$1069,0),15),"")&amp;CHAR(10)&amp;IFERROR(INDEX(Data!$A$10:$O$1069,MATCH(CONCATENATE($B16,E$1,$A$3),Data!$K$10:$K$1069,0),15),"")&amp;CHAR(10)&amp;IFERROR(INDEX(Data!$A$10:$O$1069,MATCH(CONCATENATE($B16,E$1,$A$4),Data!$K$10:$K$1069,0),15),"")&amp;CHAR(10)&amp;IFERROR(INDEX(Data!$A$10:$O$1069,MATCH(CONCATENATE($B16,E$1,$A$5),Data!$K$10:$K$1069,0),15),"")&amp;CHAR(10)&amp;IFERROR(INDEX(Data!$A$10:$O$1069,MATCH(CONCATENATE($B16,E$1,$A$6),Data!$K$10:$K$1069,0),15),"")&amp;CHAR(10)&amp;IFERROR(INDEX(Data!$A$10:$O$1069,MATCH(CONCATENATE($B16,E$1,$A$7),Data!$K$10:$K$1069,0),15),"")</f>
        <v xml:space="preserve">
</v>
      </c>
      <c r="F16" s="24" t="str">
        <f ca="1">IFERROR(INDEX(Data!$A$10:$O$1069,MATCH(CONCATENATE($B16,F$1,$A$16),Data!$K$10:$K$1069,0),15),"")&amp;CHAR(10)&amp;IFERROR(INDEX(Data!$A$10:$O$1069,MATCH(CONCATENATE($B16,F$1,$A$3),Data!$K$10:$K$1069,0),15),"")&amp;CHAR(10)&amp;IFERROR(INDEX(Data!$A$10:$O$1069,MATCH(CONCATENATE($B16,F$1,$A$4),Data!$K$10:$K$1069,0),15),"")&amp;CHAR(10)&amp;IFERROR(INDEX(Data!$A$10:$O$1069,MATCH(CONCATENATE($B16,F$1,$A$5),Data!$K$10:$K$1069,0),15),"")&amp;CHAR(10)&amp;IFERROR(INDEX(Data!$A$10:$O$1069,MATCH(CONCATENATE($B16,F$1,$A$6),Data!$K$10:$K$1069,0),15),"")&amp;CHAR(10)&amp;IFERROR(INDEX(Data!$A$10:$O$1069,MATCH(CONCATENATE($B16,F$1,$A$7),Data!$K$10:$K$1069,0),15),"")</f>
        <v xml:space="preserve">
</v>
      </c>
      <c r="G16" s="24" t="str">
        <f ca="1">IFERROR(INDEX(Data!$A$10:$O$1069,MATCH(CONCATENATE($B16,G$1,$A$16),Data!$K$10:$K$1069,0),15),"")&amp;CHAR(10)&amp;IFERROR(INDEX(Data!$A$10:$O$1069,MATCH(CONCATENATE($B16,G$1,$A$3),Data!$K$10:$K$1069,0),15),"")&amp;CHAR(10)&amp;IFERROR(INDEX(Data!$A$10:$O$1069,MATCH(CONCATENATE($B16,G$1,$A$4),Data!$K$10:$K$1069,0),15),"")&amp;CHAR(10)&amp;IFERROR(INDEX(Data!$A$10:$O$1069,MATCH(CONCATENATE($B16,G$1,$A$5),Data!$K$10:$K$1069,0),15),"")&amp;CHAR(10)&amp;IFERROR(INDEX(Data!$A$10:$O$1069,MATCH(CONCATENATE($B16,G$1,$A$6),Data!$K$10:$K$1069,0),15),"")&amp;CHAR(10)&amp;IFERROR(INDEX(Data!$A$10:$O$1069,MATCH(CONCATENATE($B16,G$1,$A$7),Data!$K$10:$K$1069,0),15),"")</f>
        <v xml:space="preserve">
</v>
      </c>
      <c r="H16" s="24" t="str">
        <f ca="1">IFERROR(INDEX(Data!$A$10:$O$1069,MATCH(CONCATENATE($B16,H$1,$A$16),Data!$K$10:$K$1069,0),15),"")&amp;CHAR(10)&amp;IFERROR(INDEX(Data!$A$10:$O$1069,MATCH(CONCATENATE($B16,H$1,$A$3),Data!$K$10:$K$1069,0),15),"")&amp;CHAR(10)&amp;IFERROR(INDEX(Data!$A$10:$O$1069,MATCH(CONCATENATE($B16,H$1,$A$4),Data!$K$10:$K$1069,0),15),"")&amp;CHAR(10)&amp;IFERROR(INDEX(Data!$A$10:$O$1069,MATCH(CONCATENATE($B16,H$1,$A$5),Data!$K$10:$K$1069,0),15),"")&amp;CHAR(10)&amp;IFERROR(INDEX(Data!$A$10:$O$1069,MATCH(CONCATENATE($B16,H$1,$A$6),Data!$K$10:$K$1069,0),15),"")&amp;CHAR(10)&amp;IFERROR(INDEX(Data!$A$10:$O$1069,MATCH(CONCATENATE($B16,H$1,$A$7),Data!$K$10:$K$1069,0),15),"")</f>
        <v xml:space="preserve">
</v>
      </c>
      <c r="J16">
        <v>13</v>
      </c>
    </row>
    <row r="17" spans="1:10" ht="81" x14ac:dyDescent="0.2">
      <c r="B17" s="30" t="s">
        <v>12</v>
      </c>
      <c r="C17" s="24" t="str">
        <f ca="1">IFERROR(INDEX(Data!$A$10:$O$1069,MATCH(CONCATENATE($B17,C$1,$A$16),Data!$K$10:$K$1069,0),15),"")&amp;CHAR(10)&amp;IFERROR(INDEX(Data!$A$10:$O$1069,MATCH(CONCATENATE($B17,C$1,$A$3),Data!$K$10:$K$1069,0),15),"")&amp;CHAR(10)&amp;IFERROR(INDEX(Data!$A$10:$O$1069,MATCH(CONCATENATE($B17,C$1,$A$4),Data!$K$10:$K$1069,0),15),"")&amp;CHAR(10)&amp;IFERROR(INDEX(Data!$A$10:$O$1069,MATCH(CONCATENATE($B17,C$1,$A$5),Data!$K$10:$K$1069,0),15),"")&amp;CHAR(10)&amp;IFERROR(INDEX(Data!$A$10:$O$1069,MATCH(CONCATENATE($B17,C$1,$A$6),Data!$K$10:$K$1069,0),15),"")&amp;CHAR(10)&amp;IFERROR(INDEX(Data!$A$10:$O$1069,MATCH(CONCATENATE($B17,C$1,$A$7),Data!$K$10:$K$1069,0),15),"")</f>
        <v xml:space="preserve">
</v>
      </c>
      <c r="D17" s="24" t="str">
        <f ca="1">IFERROR(INDEX(Data!$A$10:$O$1069,MATCH(CONCATENATE($B17,D$1,$A$16),Data!$K$10:$K$1069,0),15),"")&amp;CHAR(10)&amp;IFERROR(INDEX(Data!$A$10:$O$1069,MATCH(CONCATENATE($B17,D$1,$A$3),Data!$K$10:$K$1069,0),15),"")&amp;CHAR(10)&amp;IFERROR(INDEX(Data!$A$10:$O$1069,MATCH(CONCATENATE($B17,D$1,$A$4),Data!$K$10:$K$1069,0),15),"")&amp;CHAR(10)&amp;IFERROR(INDEX(Data!$A$10:$O$1069,MATCH(CONCATENATE($B17,D$1,$A$5),Data!$K$10:$K$1069,0),15),"")&amp;CHAR(10)&amp;IFERROR(INDEX(Data!$A$10:$O$1069,MATCH(CONCATENATE($B17,D$1,$A$6),Data!$K$10:$K$1069,0),15),"")&amp;CHAR(10)&amp;IFERROR(INDEX(Data!$A$10:$O$1069,MATCH(CONCATENATE($B17,D$1,$A$7),Data!$K$10:$K$1069,0),15),"")</f>
        <v xml:space="preserve">
</v>
      </c>
      <c r="E17" s="24" t="str">
        <f ca="1">IFERROR(INDEX(Data!$A$10:$O$1069,MATCH(CONCATENATE($B17,E$1,$A$16),Data!$K$10:$K$1069,0),15),"")&amp;CHAR(10)&amp;IFERROR(INDEX(Data!$A$10:$O$1069,MATCH(CONCATENATE($B17,E$1,$A$3),Data!$K$10:$K$1069,0),15),"")&amp;CHAR(10)&amp;IFERROR(INDEX(Data!$A$10:$O$1069,MATCH(CONCATENATE($B17,E$1,$A$4),Data!$K$10:$K$1069,0),15),"")&amp;CHAR(10)&amp;IFERROR(INDEX(Data!$A$10:$O$1069,MATCH(CONCATENATE($B17,E$1,$A$5),Data!$K$10:$K$1069,0),15),"")&amp;CHAR(10)&amp;IFERROR(INDEX(Data!$A$10:$O$1069,MATCH(CONCATENATE($B17,E$1,$A$6),Data!$K$10:$K$1069,0),15),"")&amp;CHAR(10)&amp;IFERROR(INDEX(Data!$A$10:$O$1069,MATCH(CONCATENATE($B17,E$1,$A$7),Data!$K$10:$K$1069,0),15),"")</f>
        <v xml:space="preserve">
</v>
      </c>
      <c r="F17" s="24" t="str">
        <f ca="1">IFERROR(INDEX(Data!$A$10:$O$1069,MATCH(CONCATENATE($B17,F$1,$A$16),Data!$K$10:$K$1069,0),15),"")&amp;CHAR(10)&amp;IFERROR(INDEX(Data!$A$10:$O$1069,MATCH(CONCATENATE($B17,F$1,$A$3),Data!$K$10:$K$1069,0),15),"")&amp;CHAR(10)&amp;IFERROR(INDEX(Data!$A$10:$O$1069,MATCH(CONCATENATE($B17,F$1,$A$4),Data!$K$10:$K$1069,0),15),"")&amp;CHAR(10)&amp;IFERROR(INDEX(Data!$A$10:$O$1069,MATCH(CONCATENATE($B17,F$1,$A$5),Data!$K$10:$K$1069,0),15),"")&amp;CHAR(10)&amp;IFERROR(INDEX(Data!$A$10:$O$1069,MATCH(CONCATENATE($B17,F$1,$A$6),Data!$K$10:$K$1069,0),15),"")&amp;CHAR(10)&amp;IFERROR(INDEX(Data!$A$10:$O$1069,MATCH(CONCATENATE($B17,F$1,$A$7),Data!$K$10:$K$1069,0),15),"")</f>
        <v xml:space="preserve">
</v>
      </c>
      <c r="G17" s="24" t="str">
        <f ca="1">IFERROR(INDEX(Data!$A$10:$O$1069,MATCH(CONCATENATE($B17,G$1,$A$16),Data!$K$10:$K$1069,0),15),"")&amp;CHAR(10)&amp;IFERROR(INDEX(Data!$A$10:$O$1069,MATCH(CONCATENATE($B17,G$1,$A$3),Data!$K$10:$K$1069,0),15),"")&amp;CHAR(10)&amp;IFERROR(INDEX(Data!$A$10:$O$1069,MATCH(CONCATENATE($B17,G$1,$A$4),Data!$K$10:$K$1069,0),15),"")&amp;CHAR(10)&amp;IFERROR(INDEX(Data!$A$10:$O$1069,MATCH(CONCATENATE($B17,G$1,$A$5),Data!$K$10:$K$1069,0),15),"")&amp;CHAR(10)&amp;IFERROR(INDEX(Data!$A$10:$O$1069,MATCH(CONCATENATE($B17,G$1,$A$6),Data!$K$10:$K$1069,0),15),"")&amp;CHAR(10)&amp;IFERROR(INDEX(Data!$A$10:$O$1069,MATCH(CONCATENATE($B17,G$1,$A$7),Data!$K$10:$K$1069,0),15),"")</f>
        <v xml:space="preserve">
</v>
      </c>
      <c r="H17" s="24" t="str">
        <f ca="1">IFERROR(INDEX(Data!$A$10:$O$1069,MATCH(CONCATENATE($B17,H$1,$A$16),Data!$K$10:$K$1069,0),15),"")&amp;CHAR(10)&amp;IFERROR(INDEX(Data!$A$10:$O$1069,MATCH(CONCATENATE($B17,H$1,$A$3),Data!$K$10:$K$1069,0),15),"")&amp;CHAR(10)&amp;IFERROR(INDEX(Data!$A$10:$O$1069,MATCH(CONCATENATE($B17,H$1,$A$4),Data!$K$10:$K$1069,0),15),"")&amp;CHAR(10)&amp;IFERROR(INDEX(Data!$A$10:$O$1069,MATCH(CONCATENATE($B17,H$1,$A$5),Data!$K$10:$K$1069,0),15),"")&amp;CHAR(10)&amp;IFERROR(INDEX(Data!$A$10:$O$1069,MATCH(CONCATENATE($B17,H$1,$A$6),Data!$K$10:$K$1069,0),15),"")&amp;CHAR(10)&amp;IFERROR(INDEX(Data!$A$10:$O$1069,MATCH(CONCATENATE($B17,H$1,$A$7),Data!$K$10:$K$1069,0),15),"")</f>
        <v xml:space="preserve">
</v>
      </c>
      <c r="J17">
        <v>14</v>
      </c>
    </row>
    <row r="18" spans="1:10" ht="81" x14ac:dyDescent="0.2">
      <c r="B18" s="30" t="s">
        <v>13</v>
      </c>
      <c r="C18" s="24" t="str">
        <f ca="1">IFERROR(INDEX(Data!$A$10:$O$1069,MATCH(CONCATENATE($B18,C$1,$A$16),Data!$K$10:$K$1069,0),15),"")&amp;CHAR(10)&amp;IFERROR(INDEX(Data!$A$10:$O$1069,MATCH(CONCATENATE($B18,C$1,$A$3),Data!$K$10:$K$1069,0),15),"")&amp;CHAR(10)&amp;IFERROR(INDEX(Data!$A$10:$O$1069,MATCH(CONCATENATE($B18,C$1,$A$4),Data!$K$10:$K$1069,0),15),"")&amp;CHAR(10)&amp;IFERROR(INDEX(Data!$A$10:$O$1069,MATCH(CONCATENATE($B18,C$1,$A$5),Data!$K$10:$K$1069,0),15),"")&amp;CHAR(10)&amp;IFERROR(INDEX(Data!$A$10:$O$1069,MATCH(CONCATENATE($B18,C$1,$A$6),Data!$K$10:$K$1069,0),15),"")&amp;CHAR(10)&amp;IFERROR(INDEX(Data!$A$10:$O$1069,MATCH(CONCATENATE($B18,C$1,$A$7),Data!$K$10:$K$1069,0),15),"")</f>
        <v xml:space="preserve">
</v>
      </c>
      <c r="D18" s="24" t="str">
        <f ca="1">IFERROR(INDEX(Data!$A$10:$O$1069,MATCH(CONCATENATE($B18,D$1,$A$16),Data!$K$10:$K$1069,0),15),"")&amp;CHAR(10)&amp;IFERROR(INDEX(Data!$A$10:$O$1069,MATCH(CONCATENATE($B18,D$1,$A$3),Data!$K$10:$K$1069,0),15),"")&amp;CHAR(10)&amp;IFERROR(INDEX(Data!$A$10:$O$1069,MATCH(CONCATENATE($B18,D$1,$A$4),Data!$K$10:$K$1069,0),15),"")&amp;CHAR(10)&amp;IFERROR(INDEX(Data!$A$10:$O$1069,MATCH(CONCATENATE($B18,D$1,$A$5),Data!$K$10:$K$1069,0),15),"")&amp;CHAR(10)&amp;IFERROR(INDEX(Data!$A$10:$O$1069,MATCH(CONCATENATE($B18,D$1,$A$6),Data!$K$10:$K$1069,0),15),"")&amp;CHAR(10)&amp;IFERROR(INDEX(Data!$A$10:$O$1069,MATCH(CONCATENATE($B18,D$1,$A$7),Data!$K$10:$K$1069,0),15),"")</f>
        <v xml:space="preserve">
</v>
      </c>
      <c r="E18" s="24" t="str">
        <f ca="1">IFERROR(INDEX(Data!$A$10:$O$1069,MATCH(CONCATENATE($B18,E$1,$A$16),Data!$K$10:$K$1069,0),15),"")&amp;CHAR(10)&amp;IFERROR(INDEX(Data!$A$10:$O$1069,MATCH(CONCATENATE($B18,E$1,$A$3),Data!$K$10:$K$1069,0),15),"")&amp;CHAR(10)&amp;IFERROR(INDEX(Data!$A$10:$O$1069,MATCH(CONCATENATE($B18,E$1,$A$4),Data!$K$10:$K$1069,0),15),"")&amp;CHAR(10)&amp;IFERROR(INDEX(Data!$A$10:$O$1069,MATCH(CONCATENATE($B18,E$1,$A$5),Data!$K$10:$K$1069,0),15),"")&amp;CHAR(10)&amp;IFERROR(INDEX(Data!$A$10:$O$1069,MATCH(CONCATENATE($B18,E$1,$A$6),Data!$K$10:$K$1069,0),15),"")&amp;CHAR(10)&amp;IFERROR(INDEX(Data!$A$10:$O$1069,MATCH(CONCATENATE($B18,E$1,$A$7),Data!$K$10:$K$1069,0),15),"")</f>
        <v xml:space="preserve">
</v>
      </c>
      <c r="F18" s="24" t="str">
        <f ca="1">IFERROR(INDEX(Data!$A$10:$O$1069,MATCH(CONCATENATE($B18,F$1,$A$16),Data!$K$10:$K$1069,0),15),"")&amp;CHAR(10)&amp;IFERROR(INDEX(Data!$A$10:$O$1069,MATCH(CONCATENATE($B18,F$1,$A$3),Data!$K$10:$K$1069,0),15),"")&amp;CHAR(10)&amp;IFERROR(INDEX(Data!$A$10:$O$1069,MATCH(CONCATENATE($B18,F$1,$A$4),Data!$K$10:$K$1069,0),15),"")&amp;CHAR(10)&amp;IFERROR(INDEX(Data!$A$10:$O$1069,MATCH(CONCATENATE($B18,F$1,$A$5),Data!$K$10:$K$1069,0),15),"")&amp;CHAR(10)&amp;IFERROR(INDEX(Data!$A$10:$O$1069,MATCH(CONCATENATE($B18,F$1,$A$6),Data!$K$10:$K$1069,0),15),"")&amp;CHAR(10)&amp;IFERROR(INDEX(Data!$A$10:$O$1069,MATCH(CONCATENATE($B18,F$1,$A$7),Data!$K$10:$K$1069,0),15),"")</f>
        <v xml:space="preserve">
</v>
      </c>
      <c r="G18" s="24" t="str">
        <f ca="1">IFERROR(INDEX(Data!$A$10:$O$1069,MATCH(CONCATENATE($B18,G$1,$A$16),Data!$K$10:$K$1069,0),15),"")&amp;CHAR(10)&amp;IFERROR(INDEX(Data!$A$10:$O$1069,MATCH(CONCATENATE($B18,G$1,$A$3),Data!$K$10:$K$1069,0),15),"")&amp;CHAR(10)&amp;IFERROR(INDEX(Data!$A$10:$O$1069,MATCH(CONCATENATE($B18,G$1,$A$4),Data!$K$10:$K$1069,0),15),"")&amp;CHAR(10)&amp;IFERROR(INDEX(Data!$A$10:$O$1069,MATCH(CONCATENATE($B18,G$1,$A$5),Data!$K$10:$K$1069,0),15),"")&amp;CHAR(10)&amp;IFERROR(INDEX(Data!$A$10:$O$1069,MATCH(CONCATENATE($B18,G$1,$A$6),Data!$K$10:$K$1069,0),15),"")&amp;CHAR(10)&amp;IFERROR(INDEX(Data!$A$10:$O$1069,MATCH(CONCATENATE($B18,G$1,$A$7),Data!$K$10:$K$1069,0),15),"")</f>
        <v xml:space="preserve">
</v>
      </c>
      <c r="H18" s="24" t="str">
        <f ca="1">IFERROR(INDEX(Data!$A$10:$O$1069,MATCH(CONCATENATE($B18,H$1,$A$16),Data!$K$10:$K$1069,0),15),"")&amp;CHAR(10)&amp;IFERROR(INDEX(Data!$A$10:$O$1069,MATCH(CONCATENATE($B18,H$1,$A$3),Data!$K$10:$K$1069,0),15),"")&amp;CHAR(10)&amp;IFERROR(INDEX(Data!$A$10:$O$1069,MATCH(CONCATENATE($B18,H$1,$A$4),Data!$K$10:$K$1069,0),15),"")&amp;CHAR(10)&amp;IFERROR(INDEX(Data!$A$10:$O$1069,MATCH(CONCATENATE($B18,H$1,$A$5),Data!$K$10:$K$1069,0),15),"")&amp;CHAR(10)&amp;IFERROR(INDEX(Data!$A$10:$O$1069,MATCH(CONCATENATE($B18,H$1,$A$6),Data!$K$10:$K$1069,0),15),"")&amp;CHAR(10)&amp;IFERROR(INDEX(Data!$A$10:$O$1069,MATCH(CONCATENATE($B18,H$1,$A$7),Data!$K$10:$K$1069,0),15),"")</f>
        <v xml:space="preserve">
</v>
      </c>
      <c r="J18">
        <v>15</v>
      </c>
    </row>
    <row r="19" spans="1:10" ht="81" x14ac:dyDescent="0.25">
      <c r="A19" s="29"/>
      <c r="B19" s="30" t="s">
        <v>14</v>
      </c>
      <c r="C19" s="24" t="str">
        <f ca="1">IFERROR(INDEX(Data!$A$10:$O$1069,MATCH(CONCATENATE($B19,C$1,$A$16),Data!$K$10:$K$1069,0),15),"")&amp;CHAR(10)&amp;IFERROR(INDEX(Data!$A$10:$O$1069,MATCH(CONCATENATE($B19,C$1,$A$3),Data!$K$10:$K$1069,0),15),"")&amp;CHAR(10)&amp;IFERROR(INDEX(Data!$A$10:$O$1069,MATCH(CONCATENATE($B19,C$1,$A$4),Data!$K$10:$K$1069,0),15),"")&amp;CHAR(10)&amp;IFERROR(INDEX(Data!$A$10:$O$1069,MATCH(CONCATENATE($B19,C$1,$A$5),Data!$K$10:$K$1069,0),15),"")&amp;CHAR(10)&amp;IFERROR(INDEX(Data!$A$10:$O$1069,MATCH(CONCATENATE($B19,C$1,$A$6),Data!$K$10:$K$1069,0),15),"")&amp;CHAR(10)&amp;IFERROR(INDEX(Data!$A$10:$O$1069,MATCH(CONCATENATE($B19,C$1,$A$7),Data!$K$10:$K$1069,0),15),"")</f>
        <v xml:space="preserve">
</v>
      </c>
      <c r="D19" s="24" t="str">
        <f ca="1">IFERROR(INDEX(Data!$A$10:$O$1069,MATCH(CONCATENATE($B19,D$1,$A$16),Data!$K$10:$K$1069,0),15),"")&amp;CHAR(10)&amp;IFERROR(INDEX(Data!$A$10:$O$1069,MATCH(CONCATENATE($B19,D$1,$A$3),Data!$K$10:$K$1069,0),15),"")&amp;CHAR(10)&amp;IFERROR(INDEX(Data!$A$10:$O$1069,MATCH(CONCATENATE($B19,D$1,$A$4),Data!$K$10:$K$1069,0),15),"")&amp;CHAR(10)&amp;IFERROR(INDEX(Data!$A$10:$O$1069,MATCH(CONCATENATE($B19,D$1,$A$5),Data!$K$10:$K$1069,0),15),"")&amp;CHAR(10)&amp;IFERROR(INDEX(Data!$A$10:$O$1069,MATCH(CONCATENATE($B19,D$1,$A$6),Data!$K$10:$K$1069,0),15),"")&amp;CHAR(10)&amp;IFERROR(INDEX(Data!$A$10:$O$1069,MATCH(CONCATENATE($B19,D$1,$A$7),Data!$K$10:$K$1069,0),15),"")</f>
        <v xml:space="preserve">
</v>
      </c>
      <c r="E19" s="24" t="str">
        <f ca="1">IFERROR(INDEX(Data!$A$10:$O$1069,MATCH(CONCATENATE($B19,E$1,$A$16),Data!$K$10:$K$1069,0),15),"")&amp;CHAR(10)&amp;IFERROR(INDEX(Data!$A$10:$O$1069,MATCH(CONCATENATE($B19,E$1,$A$3),Data!$K$10:$K$1069,0),15),"")&amp;CHAR(10)&amp;IFERROR(INDEX(Data!$A$10:$O$1069,MATCH(CONCATENATE($B19,E$1,$A$4),Data!$K$10:$K$1069,0),15),"")&amp;CHAR(10)&amp;IFERROR(INDEX(Data!$A$10:$O$1069,MATCH(CONCATENATE($B19,E$1,$A$5),Data!$K$10:$K$1069,0),15),"")&amp;CHAR(10)&amp;IFERROR(INDEX(Data!$A$10:$O$1069,MATCH(CONCATENATE($B19,E$1,$A$6),Data!$K$10:$K$1069,0),15),"")&amp;CHAR(10)&amp;IFERROR(INDEX(Data!$A$10:$O$1069,MATCH(CONCATENATE($B19,E$1,$A$7),Data!$K$10:$K$1069,0),15),"")</f>
        <v xml:space="preserve">
</v>
      </c>
      <c r="F19" s="24" t="str">
        <f ca="1">IFERROR(INDEX(Data!$A$10:$O$1069,MATCH(CONCATENATE($B19,F$1,$A$16),Data!$K$10:$K$1069,0),15),"")&amp;CHAR(10)&amp;IFERROR(INDEX(Data!$A$10:$O$1069,MATCH(CONCATENATE($B19,F$1,$A$3),Data!$K$10:$K$1069,0),15),"")&amp;CHAR(10)&amp;IFERROR(INDEX(Data!$A$10:$O$1069,MATCH(CONCATENATE($B19,F$1,$A$4),Data!$K$10:$K$1069,0),15),"")&amp;CHAR(10)&amp;IFERROR(INDEX(Data!$A$10:$O$1069,MATCH(CONCATENATE($B19,F$1,$A$5),Data!$K$10:$K$1069,0),15),"")&amp;CHAR(10)&amp;IFERROR(INDEX(Data!$A$10:$O$1069,MATCH(CONCATENATE($B19,F$1,$A$6),Data!$K$10:$K$1069,0),15),"")&amp;CHAR(10)&amp;IFERROR(INDEX(Data!$A$10:$O$1069,MATCH(CONCATENATE($B19,F$1,$A$7),Data!$K$10:$K$1069,0),15),"")</f>
        <v xml:space="preserve">
</v>
      </c>
      <c r="G19" s="24" t="str">
        <f ca="1">IFERROR(INDEX(Data!$A$10:$O$1069,MATCH(CONCATENATE($B19,G$1,$A$16),Data!$K$10:$K$1069,0),15),"")&amp;CHAR(10)&amp;IFERROR(INDEX(Data!$A$10:$O$1069,MATCH(CONCATENATE($B19,G$1,$A$3),Data!$K$10:$K$1069,0),15),"")&amp;CHAR(10)&amp;IFERROR(INDEX(Data!$A$10:$O$1069,MATCH(CONCATENATE($B19,G$1,$A$4),Data!$K$10:$K$1069,0),15),"")&amp;CHAR(10)&amp;IFERROR(INDEX(Data!$A$10:$O$1069,MATCH(CONCATENATE($B19,G$1,$A$5),Data!$K$10:$K$1069,0),15),"")&amp;CHAR(10)&amp;IFERROR(INDEX(Data!$A$10:$O$1069,MATCH(CONCATENATE($B19,G$1,$A$6),Data!$K$10:$K$1069,0),15),"")&amp;CHAR(10)&amp;IFERROR(INDEX(Data!$A$10:$O$1069,MATCH(CONCATENATE($B19,G$1,$A$7),Data!$K$10:$K$1069,0),15),"")</f>
        <v xml:space="preserve">
</v>
      </c>
      <c r="H19" s="24" t="str">
        <f ca="1">IFERROR(INDEX(Data!$A$10:$O$1069,MATCH(CONCATENATE($B19,H$1,$A$16),Data!$K$10:$K$1069,0),15),"")&amp;CHAR(10)&amp;IFERROR(INDEX(Data!$A$10:$O$1069,MATCH(CONCATENATE($B19,H$1,$A$3),Data!$K$10:$K$1069,0),15),"")&amp;CHAR(10)&amp;IFERROR(INDEX(Data!$A$10:$O$1069,MATCH(CONCATENATE($B19,H$1,$A$4),Data!$K$10:$K$1069,0),15),"")&amp;CHAR(10)&amp;IFERROR(INDEX(Data!$A$10:$O$1069,MATCH(CONCATENATE($B19,H$1,$A$5),Data!$K$10:$K$1069,0),15),"")&amp;CHAR(10)&amp;IFERROR(INDEX(Data!$A$10:$O$1069,MATCH(CONCATENATE($B19,H$1,$A$6),Data!$K$10:$K$1069,0),15),"")&amp;CHAR(10)&amp;IFERROR(INDEX(Data!$A$10:$O$1069,MATCH(CONCATENATE($B19,H$1,$A$7),Data!$K$10:$K$1069,0),15),"")</f>
        <v xml:space="preserve">
</v>
      </c>
      <c r="J19">
        <v>16</v>
      </c>
    </row>
    <row r="20" spans="1:10" ht="81" x14ac:dyDescent="0.25">
      <c r="A20" s="29"/>
      <c r="B20" s="30" t="s">
        <v>15</v>
      </c>
      <c r="C20" s="24" t="str">
        <f ca="1">IFERROR(INDEX(Data!$A$10:$O$1069,MATCH(CONCATENATE($B20,C$1,$A$16),Data!$K$10:$K$1069,0),15),"")&amp;CHAR(10)&amp;IFERROR(INDEX(Data!$A$10:$O$1069,MATCH(CONCATENATE($B20,C$1,$A$3),Data!$K$10:$K$1069,0),15),"")&amp;CHAR(10)&amp;IFERROR(INDEX(Data!$A$10:$O$1069,MATCH(CONCATENATE($B20,C$1,$A$4),Data!$K$10:$K$1069,0),15),"")&amp;CHAR(10)&amp;IFERROR(INDEX(Data!$A$10:$O$1069,MATCH(CONCATENATE($B20,C$1,$A$5),Data!$K$10:$K$1069,0),15),"")&amp;CHAR(10)&amp;IFERROR(INDEX(Data!$A$10:$O$1069,MATCH(CONCATENATE($B20,C$1,$A$6),Data!$K$10:$K$1069,0),15),"")&amp;CHAR(10)&amp;IFERROR(INDEX(Data!$A$10:$O$1069,MATCH(CONCATENATE($B20,C$1,$A$7),Data!$K$10:$K$1069,0),15),"")</f>
        <v xml:space="preserve">
</v>
      </c>
      <c r="D20" s="24" t="str">
        <f ca="1">IFERROR(INDEX(Data!$A$10:$O$1069,MATCH(CONCATENATE($B20,D$1,$A$16),Data!$K$10:$K$1069,0),15),"")&amp;CHAR(10)&amp;IFERROR(INDEX(Data!$A$10:$O$1069,MATCH(CONCATENATE($B20,D$1,$A$3),Data!$K$10:$K$1069,0),15),"")&amp;CHAR(10)&amp;IFERROR(INDEX(Data!$A$10:$O$1069,MATCH(CONCATENATE($B20,D$1,$A$4),Data!$K$10:$K$1069,0),15),"")&amp;CHAR(10)&amp;IFERROR(INDEX(Data!$A$10:$O$1069,MATCH(CONCATENATE($B20,D$1,$A$5),Data!$K$10:$K$1069,0),15),"")&amp;CHAR(10)&amp;IFERROR(INDEX(Data!$A$10:$O$1069,MATCH(CONCATENATE($B20,D$1,$A$6),Data!$K$10:$K$1069,0),15),"")&amp;CHAR(10)&amp;IFERROR(INDEX(Data!$A$10:$O$1069,MATCH(CONCATENATE($B20,D$1,$A$7),Data!$K$10:$K$1069,0),15),"")</f>
        <v xml:space="preserve">
</v>
      </c>
      <c r="E20" s="24" t="str">
        <f ca="1">IFERROR(INDEX(Data!$A$10:$O$1069,MATCH(CONCATENATE($B20,E$1,$A$16),Data!$K$10:$K$1069,0),15),"")&amp;CHAR(10)&amp;IFERROR(INDEX(Data!$A$10:$O$1069,MATCH(CONCATENATE($B20,E$1,$A$3),Data!$K$10:$K$1069,0),15),"")&amp;CHAR(10)&amp;IFERROR(INDEX(Data!$A$10:$O$1069,MATCH(CONCATENATE($B20,E$1,$A$4),Data!$K$10:$K$1069,0),15),"")&amp;CHAR(10)&amp;IFERROR(INDEX(Data!$A$10:$O$1069,MATCH(CONCATENATE($B20,E$1,$A$5),Data!$K$10:$K$1069,0),15),"")&amp;CHAR(10)&amp;IFERROR(INDEX(Data!$A$10:$O$1069,MATCH(CONCATENATE($B20,E$1,$A$6),Data!$K$10:$K$1069,0),15),"")&amp;CHAR(10)&amp;IFERROR(INDEX(Data!$A$10:$O$1069,MATCH(CONCATENATE($B20,E$1,$A$7),Data!$K$10:$K$1069,0),15),"")</f>
        <v xml:space="preserve">
</v>
      </c>
      <c r="F20" s="24" t="str">
        <f ca="1">IFERROR(INDEX(Data!$A$10:$O$1069,MATCH(CONCATENATE($B20,F$1,$A$16),Data!$K$10:$K$1069,0),15),"")&amp;CHAR(10)&amp;IFERROR(INDEX(Data!$A$10:$O$1069,MATCH(CONCATENATE($B20,F$1,$A$3),Data!$K$10:$K$1069,0),15),"")&amp;CHAR(10)&amp;IFERROR(INDEX(Data!$A$10:$O$1069,MATCH(CONCATENATE($B20,F$1,$A$4),Data!$K$10:$K$1069,0),15),"")&amp;CHAR(10)&amp;IFERROR(INDEX(Data!$A$10:$O$1069,MATCH(CONCATENATE($B20,F$1,$A$5),Data!$K$10:$K$1069,0),15),"")&amp;CHAR(10)&amp;IFERROR(INDEX(Data!$A$10:$O$1069,MATCH(CONCATENATE($B20,F$1,$A$6),Data!$K$10:$K$1069,0),15),"")&amp;CHAR(10)&amp;IFERROR(INDEX(Data!$A$10:$O$1069,MATCH(CONCATENATE($B20,F$1,$A$7),Data!$K$10:$K$1069,0),15),"")</f>
        <v xml:space="preserve">
</v>
      </c>
      <c r="G20" s="24" t="str">
        <f ca="1">IFERROR(INDEX(Data!$A$10:$O$1069,MATCH(CONCATENATE($B20,G$1,$A$16),Data!$K$10:$K$1069,0),15),"")&amp;CHAR(10)&amp;IFERROR(INDEX(Data!$A$10:$O$1069,MATCH(CONCATENATE($B20,G$1,$A$3),Data!$K$10:$K$1069,0),15),"")&amp;CHAR(10)&amp;IFERROR(INDEX(Data!$A$10:$O$1069,MATCH(CONCATENATE($B20,G$1,$A$4),Data!$K$10:$K$1069,0),15),"")&amp;CHAR(10)&amp;IFERROR(INDEX(Data!$A$10:$O$1069,MATCH(CONCATENATE($B20,G$1,$A$5),Data!$K$10:$K$1069,0),15),"")&amp;CHAR(10)&amp;IFERROR(INDEX(Data!$A$10:$O$1069,MATCH(CONCATENATE($B20,G$1,$A$6),Data!$K$10:$K$1069,0),15),"")&amp;CHAR(10)&amp;IFERROR(INDEX(Data!$A$10:$O$1069,MATCH(CONCATENATE($B20,G$1,$A$7),Data!$K$10:$K$1069,0),15),"")</f>
        <v xml:space="preserve">
</v>
      </c>
      <c r="H20" s="24" t="str">
        <f ca="1">IFERROR(INDEX(Data!$A$10:$O$1069,MATCH(CONCATENATE($B20,H$1,$A$16),Data!$K$10:$K$1069,0),15),"")&amp;CHAR(10)&amp;IFERROR(INDEX(Data!$A$10:$O$1069,MATCH(CONCATENATE($B20,H$1,$A$3),Data!$K$10:$K$1069,0),15),"")&amp;CHAR(10)&amp;IFERROR(INDEX(Data!$A$10:$O$1069,MATCH(CONCATENATE($B20,H$1,$A$4),Data!$K$10:$K$1069,0),15),"")&amp;CHAR(10)&amp;IFERROR(INDEX(Data!$A$10:$O$1069,MATCH(CONCATENATE($B20,H$1,$A$5),Data!$K$10:$K$1069,0),15),"")&amp;CHAR(10)&amp;IFERROR(INDEX(Data!$A$10:$O$1069,MATCH(CONCATENATE($B20,H$1,$A$6),Data!$K$10:$K$1069,0),15),"")&amp;CHAR(10)&amp;IFERROR(INDEX(Data!$A$10:$O$1069,MATCH(CONCATENATE($B20,H$1,$A$7),Data!$K$10:$K$1069,0),15),"")</f>
        <v xml:space="preserve">
</v>
      </c>
      <c r="J20">
        <v>17</v>
      </c>
    </row>
    <row r="21" spans="1:10" ht="81" x14ac:dyDescent="0.25">
      <c r="A21" s="29"/>
      <c r="B21" s="30" t="s">
        <v>16</v>
      </c>
      <c r="C21" s="24" t="str">
        <f ca="1">IFERROR(INDEX(Data!$A$10:$O$1069,MATCH(CONCATENATE($B21,C$1,$A$16),Data!$K$10:$K$1069,0),15),"")&amp;CHAR(10)&amp;IFERROR(INDEX(Data!$A$10:$O$1069,MATCH(CONCATENATE($B21,C$1,$A$3),Data!$K$10:$K$1069,0),15),"")&amp;CHAR(10)&amp;IFERROR(INDEX(Data!$A$10:$O$1069,MATCH(CONCATENATE($B21,C$1,$A$4),Data!$K$10:$K$1069,0),15),"")&amp;CHAR(10)&amp;IFERROR(INDEX(Data!$A$10:$O$1069,MATCH(CONCATENATE($B21,C$1,$A$5),Data!$K$10:$K$1069,0),15),"")&amp;CHAR(10)&amp;IFERROR(INDEX(Data!$A$10:$O$1069,MATCH(CONCATENATE($B21,C$1,$A$6),Data!$K$10:$K$1069,0),15),"")&amp;CHAR(10)&amp;IFERROR(INDEX(Data!$A$10:$O$1069,MATCH(CONCATENATE($B21,C$1,$A$7),Data!$K$10:$K$1069,0),15),"")</f>
        <v xml:space="preserve">
</v>
      </c>
      <c r="D21" s="24" t="str">
        <f ca="1">IFERROR(INDEX(Data!$A$10:$O$1069,MATCH(CONCATENATE($B21,D$1,$A$16),Data!$K$10:$K$1069,0),15),"")&amp;CHAR(10)&amp;IFERROR(INDEX(Data!$A$10:$O$1069,MATCH(CONCATENATE($B21,D$1,$A$3),Data!$K$10:$K$1069,0),15),"")&amp;CHAR(10)&amp;IFERROR(INDEX(Data!$A$10:$O$1069,MATCH(CONCATENATE($B21,D$1,$A$4),Data!$K$10:$K$1069,0),15),"")&amp;CHAR(10)&amp;IFERROR(INDEX(Data!$A$10:$O$1069,MATCH(CONCATENATE($B21,D$1,$A$5),Data!$K$10:$K$1069,0),15),"")&amp;CHAR(10)&amp;IFERROR(INDEX(Data!$A$10:$O$1069,MATCH(CONCATENATE($B21,D$1,$A$6),Data!$K$10:$K$1069,0),15),"")&amp;CHAR(10)&amp;IFERROR(INDEX(Data!$A$10:$O$1069,MATCH(CONCATENATE($B21,D$1,$A$7),Data!$K$10:$K$1069,0),15),"")</f>
        <v xml:space="preserve">
</v>
      </c>
      <c r="E21" s="24" t="str">
        <f ca="1">IFERROR(INDEX(Data!$A$10:$O$1069,MATCH(CONCATENATE($B21,E$1,$A$16),Data!$K$10:$K$1069,0),15),"")&amp;CHAR(10)&amp;IFERROR(INDEX(Data!$A$10:$O$1069,MATCH(CONCATENATE($B21,E$1,$A$3),Data!$K$10:$K$1069,0),15),"")&amp;CHAR(10)&amp;IFERROR(INDEX(Data!$A$10:$O$1069,MATCH(CONCATENATE($B21,E$1,$A$4),Data!$K$10:$K$1069,0),15),"")&amp;CHAR(10)&amp;IFERROR(INDEX(Data!$A$10:$O$1069,MATCH(CONCATENATE($B21,E$1,$A$5),Data!$K$10:$K$1069,0),15),"")&amp;CHAR(10)&amp;IFERROR(INDEX(Data!$A$10:$O$1069,MATCH(CONCATENATE($B21,E$1,$A$6),Data!$K$10:$K$1069,0),15),"")&amp;CHAR(10)&amp;IFERROR(INDEX(Data!$A$10:$O$1069,MATCH(CONCATENATE($B21,E$1,$A$7),Data!$K$10:$K$1069,0),15),"")</f>
        <v xml:space="preserve">
</v>
      </c>
      <c r="F21" s="24" t="str">
        <f ca="1">IFERROR(INDEX(Data!$A$10:$O$1069,MATCH(CONCATENATE($B21,F$1,$A$16),Data!$K$10:$K$1069,0),15),"")&amp;CHAR(10)&amp;IFERROR(INDEX(Data!$A$10:$O$1069,MATCH(CONCATENATE($B21,F$1,$A$3),Data!$K$10:$K$1069,0),15),"")&amp;CHAR(10)&amp;IFERROR(INDEX(Data!$A$10:$O$1069,MATCH(CONCATENATE($B21,F$1,$A$4),Data!$K$10:$K$1069,0),15),"")&amp;CHAR(10)&amp;IFERROR(INDEX(Data!$A$10:$O$1069,MATCH(CONCATENATE($B21,F$1,$A$5),Data!$K$10:$K$1069,0),15),"")&amp;CHAR(10)&amp;IFERROR(INDEX(Data!$A$10:$O$1069,MATCH(CONCATENATE($B21,F$1,$A$6),Data!$K$10:$K$1069,0),15),"")&amp;CHAR(10)&amp;IFERROR(INDEX(Data!$A$10:$O$1069,MATCH(CONCATENATE($B21,F$1,$A$7),Data!$K$10:$K$1069,0),15),"")</f>
        <v xml:space="preserve">
</v>
      </c>
      <c r="G21" s="24" t="str">
        <f ca="1">IFERROR(INDEX(Data!$A$10:$O$1069,MATCH(CONCATENATE($B21,G$1,$A$16),Data!$K$10:$K$1069,0),15),"")&amp;CHAR(10)&amp;IFERROR(INDEX(Data!$A$10:$O$1069,MATCH(CONCATENATE($B21,G$1,$A$3),Data!$K$10:$K$1069,0),15),"")&amp;CHAR(10)&amp;IFERROR(INDEX(Data!$A$10:$O$1069,MATCH(CONCATENATE($B21,G$1,$A$4),Data!$K$10:$K$1069,0),15),"")&amp;CHAR(10)&amp;IFERROR(INDEX(Data!$A$10:$O$1069,MATCH(CONCATENATE($B21,G$1,$A$5),Data!$K$10:$K$1069,0),15),"")&amp;CHAR(10)&amp;IFERROR(INDEX(Data!$A$10:$O$1069,MATCH(CONCATENATE($B21,G$1,$A$6),Data!$K$10:$K$1069,0),15),"")&amp;CHAR(10)&amp;IFERROR(INDEX(Data!$A$10:$O$1069,MATCH(CONCATENATE($B21,G$1,$A$7),Data!$K$10:$K$1069,0),15),"")</f>
        <v xml:space="preserve">
</v>
      </c>
      <c r="H21" s="24" t="str">
        <f ca="1">IFERROR(INDEX(Data!$A$10:$O$1069,MATCH(CONCATENATE($B21,H$1,$A$16),Data!$K$10:$K$1069,0),15),"")&amp;CHAR(10)&amp;IFERROR(INDEX(Data!$A$10:$O$1069,MATCH(CONCATENATE($B21,H$1,$A$3),Data!$K$10:$K$1069,0),15),"")&amp;CHAR(10)&amp;IFERROR(INDEX(Data!$A$10:$O$1069,MATCH(CONCATENATE($B21,H$1,$A$4),Data!$K$10:$K$1069,0),15),"")&amp;CHAR(10)&amp;IFERROR(INDEX(Data!$A$10:$O$1069,MATCH(CONCATENATE($B21,H$1,$A$5),Data!$K$10:$K$1069,0),15),"")&amp;CHAR(10)&amp;IFERROR(INDEX(Data!$A$10:$O$1069,MATCH(CONCATENATE($B21,H$1,$A$6),Data!$K$10:$K$1069,0),15),"")&amp;CHAR(10)&amp;IFERROR(INDEX(Data!$A$10:$O$1069,MATCH(CONCATENATE($B21,H$1,$A$7),Data!$K$10:$K$1069,0),15),"")</f>
        <v xml:space="preserve">
</v>
      </c>
      <c r="J21">
        <v>18</v>
      </c>
    </row>
    <row r="22" spans="1:10" ht="15" x14ac:dyDescent="0.25">
      <c r="A22" s="31"/>
      <c r="B22" s="30"/>
      <c r="C22" s="25"/>
      <c r="D22" s="25"/>
      <c r="E22" s="25"/>
      <c r="F22" s="25"/>
      <c r="G22" s="25"/>
      <c r="H22" s="25"/>
      <c r="J22">
        <v>19</v>
      </c>
    </row>
    <row r="23" spans="1:10" ht="81" x14ac:dyDescent="0.2">
      <c r="A23" s="8" t="s">
        <v>77</v>
      </c>
      <c r="B23" s="30" t="s">
        <v>0</v>
      </c>
      <c r="C23" s="24" t="str">
        <f ca="1">IFERROR(INDEX(Data!$A$10:$O$1069,MATCH(CONCATENATE($B23,C$1,$A$23),Data!$K$10:$K$1069,0),15),"")&amp;CHAR(10)&amp;IFERROR(INDEX(Data!$A$10:$O$1069,MATCH(CONCATENATE($B23,C$1,$A$3),Data!$K$10:$K$1069,0),15),"")&amp;CHAR(10)&amp;IFERROR(INDEX(Data!$A$10:$O$1069,MATCH(CONCATENATE($B23,C$1,$A$4),Data!$K$10:$K$1069,0),15),"")&amp;CHAR(10)&amp;IFERROR(INDEX(Data!$A$10:$O$1069,MATCH(CONCATENATE($B23,C$1,$A$5),Data!$K$10:$K$1069,0),15),"")&amp;CHAR(10)&amp;IFERROR(INDEX(Data!$A$10:$O$1069,MATCH(CONCATENATE($B23,C$1,$A$6),Data!$K$10:$K$1069,0),15),"")&amp;CHAR(10)&amp;IFERROR(INDEX(Data!$A$10:$O$1069,MATCH(CONCATENATE($B23,C$1,$A$7),Data!$K$10:$K$1069,0),15),"")</f>
        <v xml:space="preserve">
</v>
      </c>
      <c r="D23" s="24" t="str">
        <f ca="1">IFERROR(INDEX(Data!$A$10:$O$1069,MATCH(CONCATENATE($B23,D$1,$A$23),Data!$K$10:$K$1069,0),15),"")&amp;CHAR(10)&amp;IFERROR(INDEX(Data!$A$10:$O$1069,MATCH(CONCATENATE($B23,D$1,$A$3),Data!$K$10:$K$1069,0),15),"")&amp;CHAR(10)&amp;IFERROR(INDEX(Data!$A$10:$O$1069,MATCH(CONCATENATE($B23,D$1,$A$4),Data!$K$10:$K$1069,0),15),"")&amp;CHAR(10)&amp;IFERROR(INDEX(Data!$A$10:$O$1069,MATCH(CONCATENATE($B23,D$1,$A$5),Data!$K$10:$K$1069,0),15),"")&amp;CHAR(10)&amp;IFERROR(INDEX(Data!$A$10:$O$1069,MATCH(CONCATENATE($B23,D$1,$A$6),Data!$K$10:$K$1069,0),15),"")&amp;CHAR(10)&amp;IFERROR(INDEX(Data!$A$10:$O$1069,MATCH(CONCATENATE($B23,D$1,$A$7),Data!$K$10:$K$1069,0),15),"")</f>
        <v xml:space="preserve">
</v>
      </c>
      <c r="E23" s="24" t="str">
        <f ca="1">IFERROR(INDEX(Data!$A$10:$O$1069,MATCH(CONCATENATE($B23,E$1,$A$23),Data!$K$10:$K$1069,0),15),"")&amp;CHAR(10)&amp;IFERROR(INDEX(Data!$A$10:$O$1069,MATCH(CONCATENATE($B23,E$1,$A$3),Data!$K$10:$K$1069,0),15),"")&amp;CHAR(10)&amp;IFERROR(INDEX(Data!$A$10:$O$1069,MATCH(CONCATENATE($B23,E$1,$A$4),Data!$K$10:$K$1069,0),15),"")&amp;CHAR(10)&amp;IFERROR(INDEX(Data!$A$10:$O$1069,MATCH(CONCATENATE($B23,E$1,$A$5),Data!$K$10:$K$1069,0),15),"")&amp;CHAR(10)&amp;IFERROR(INDEX(Data!$A$10:$O$1069,MATCH(CONCATENATE($B23,E$1,$A$6),Data!$K$10:$K$1069,0),15),"")&amp;CHAR(10)&amp;IFERROR(INDEX(Data!$A$10:$O$1069,MATCH(CONCATENATE($B23,E$1,$A$7),Data!$K$10:$K$1069,0),15),"")</f>
        <v xml:space="preserve">
</v>
      </c>
      <c r="F23" s="24" t="str">
        <f ca="1">IFERROR(INDEX(Data!$A$10:$O$1069,MATCH(CONCATENATE($B23,F$1,$A$23),Data!$K$10:$K$1069,0),15),"")&amp;CHAR(10)&amp;IFERROR(INDEX(Data!$A$10:$O$1069,MATCH(CONCATENATE($B23,F$1,$A$3),Data!$K$10:$K$1069,0),15),"")&amp;CHAR(10)&amp;IFERROR(INDEX(Data!$A$10:$O$1069,MATCH(CONCATENATE($B23,F$1,$A$4),Data!$K$10:$K$1069,0),15),"")&amp;CHAR(10)&amp;IFERROR(INDEX(Data!$A$10:$O$1069,MATCH(CONCATENATE($B23,F$1,$A$5),Data!$K$10:$K$1069,0),15),"")&amp;CHAR(10)&amp;IFERROR(INDEX(Data!$A$10:$O$1069,MATCH(CONCATENATE($B23,F$1,$A$6),Data!$K$10:$K$1069,0),15),"")&amp;CHAR(10)&amp;IFERROR(INDEX(Data!$A$10:$O$1069,MATCH(CONCATENATE($B23,F$1,$A$7),Data!$K$10:$K$1069,0),15),"")</f>
        <v xml:space="preserve">
</v>
      </c>
      <c r="G23" s="24" t="str">
        <f ca="1">IFERROR(INDEX(Data!$A$10:$O$1069,MATCH(CONCATENATE($B23,G$1,$A$23),Data!$K$10:$K$1069,0),15),"")&amp;CHAR(10)&amp;IFERROR(INDEX(Data!$A$10:$O$1069,MATCH(CONCATENATE($B23,G$1,$A$3),Data!$K$10:$K$1069,0),15),"")&amp;CHAR(10)&amp;IFERROR(INDEX(Data!$A$10:$O$1069,MATCH(CONCATENATE($B23,G$1,$A$4),Data!$K$10:$K$1069,0),15),"")&amp;CHAR(10)&amp;IFERROR(INDEX(Data!$A$10:$O$1069,MATCH(CONCATENATE($B23,G$1,$A$5),Data!$K$10:$K$1069,0),15),"")&amp;CHAR(10)&amp;IFERROR(INDEX(Data!$A$10:$O$1069,MATCH(CONCATENATE($B23,G$1,$A$6),Data!$K$10:$K$1069,0),15),"")&amp;CHAR(10)&amp;IFERROR(INDEX(Data!$A$10:$O$1069,MATCH(CONCATENATE($B23,G$1,$A$7),Data!$K$10:$K$1069,0),15),"")</f>
        <v xml:space="preserve">
</v>
      </c>
      <c r="H23" s="24" t="str">
        <f ca="1">IFERROR(INDEX(Data!$A$10:$O$1069,MATCH(CONCATENATE($B23,H$1,$A$23),Data!$K$10:$K$1069,0),15),"")&amp;CHAR(10)&amp;IFERROR(INDEX(Data!$A$10:$O$1069,MATCH(CONCATENATE($B23,H$1,$A$3),Data!$K$10:$K$1069,0),15),"")&amp;CHAR(10)&amp;IFERROR(INDEX(Data!$A$10:$O$1069,MATCH(CONCATENATE($B23,H$1,$A$4),Data!$K$10:$K$1069,0),15),"")&amp;CHAR(10)&amp;IFERROR(INDEX(Data!$A$10:$O$1069,MATCH(CONCATENATE($B23,H$1,$A$5),Data!$K$10:$K$1069,0),15),"")&amp;CHAR(10)&amp;IFERROR(INDEX(Data!$A$10:$O$1069,MATCH(CONCATENATE($B23,H$1,$A$6),Data!$K$10:$K$1069,0),15),"")&amp;CHAR(10)&amp;IFERROR(INDEX(Data!$A$10:$O$1069,MATCH(CONCATENATE($B23,H$1,$A$7),Data!$K$10:$K$1069,0),15),"")</f>
        <v xml:space="preserve">
</v>
      </c>
      <c r="J23">
        <v>20</v>
      </c>
    </row>
    <row r="24" spans="1:10" ht="81" x14ac:dyDescent="0.2">
      <c r="B24" s="30" t="s">
        <v>12</v>
      </c>
      <c r="C24" s="24" t="str">
        <f ca="1">IFERROR(INDEX(Data!$A$10:$O$1069,MATCH(CONCATENATE($B24,C$1,$A$23),Data!$K$10:$K$1069,0),15),"")&amp;CHAR(10)&amp;IFERROR(INDEX(Data!$A$10:$O$1069,MATCH(CONCATENATE($B24,C$1,$A$3),Data!$K$10:$K$1069,0),15),"")&amp;CHAR(10)&amp;IFERROR(INDEX(Data!$A$10:$O$1069,MATCH(CONCATENATE($B24,C$1,$A$4),Data!$K$10:$K$1069,0),15),"")&amp;CHAR(10)&amp;IFERROR(INDEX(Data!$A$10:$O$1069,MATCH(CONCATENATE($B24,C$1,$A$5),Data!$K$10:$K$1069,0),15),"")&amp;CHAR(10)&amp;IFERROR(INDEX(Data!$A$10:$O$1069,MATCH(CONCATENATE($B24,C$1,$A$6),Data!$K$10:$K$1069,0),15),"")&amp;CHAR(10)&amp;IFERROR(INDEX(Data!$A$10:$O$1069,MATCH(CONCATENATE($B24,C$1,$A$7),Data!$K$10:$K$1069,0),15),"")</f>
        <v xml:space="preserve">
</v>
      </c>
      <c r="D24" s="24" t="str">
        <f ca="1">IFERROR(INDEX(Data!$A$10:$O$1069,MATCH(CONCATENATE($B24,D$1,$A$23),Data!$K$10:$K$1069,0),15),"")&amp;CHAR(10)&amp;IFERROR(INDEX(Data!$A$10:$O$1069,MATCH(CONCATENATE($B24,D$1,$A$3),Data!$K$10:$K$1069,0),15),"")&amp;CHAR(10)&amp;IFERROR(INDEX(Data!$A$10:$O$1069,MATCH(CONCATENATE($B24,D$1,$A$4),Data!$K$10:$K$1069,0),15),"")&amp;CHAR(10)&amp;IFERROR(INDEX(Data!$A$10:$O$1069,MATCH(CONCATENATE($B24,D$1,$A$5),Data!$K$10:$K$1069,0),15),"")&amp;CHAR(10)&amp;IFERROR(INDEX(Data!$A$10:$O$1069,MATCH(CONCATENATE($B24,D$1,$A$6),Data!$K$10:$K$1069,0),15),"")&amp;CHAR(10)&amp;IFERROR(INDEX(Data!$A$10:$O$1069,MATCH(CONCATENATE($B24,D$1,$A$7),Data!$K$10:$K$1069,0),15),"")</f>
        <v xml:space="preserve">
</v>
      </c>
      <c r="E24" s="24" t="str">
        <f ca="1">IFERROR(INDEX(Data!$A$10:$O$1069,MATCH(CONCATENATE($B24,E$1,$A$23),Data!$K$10:$K$1069,0),15),"")&amp;CHAR(10)&amp;IFERROR(INDEX(Data!$A$10:$O$1069,MATCH(CONCATENATE($B24,E$1,$A$3),Data!$K$10:$K$1069,0),15),"")&amp;CHAR(10)&amp;IFERROR(INDEX(Data!$A$10:$O$1069,MATCH(CONCATENATE($B24,E$1,$A$4),Data!$K$10:$K$1069,0),15),"")&amp;CHAR(10)&amp;IFERROR(INDEX(Data!$A$10:$O$1069,MATCH(CONCATENATE($B24,E$1,$A$5),Data!$K$10:$K$1069,0),15),"")&amp;CHAR(10)&amp;IFERROR(INDEX(Data!$A$10:$O$1069,MATCH(CONCATENATE($B24,E$1,$A$6),Data!$K$10:$K$1069,0),15),"")&amp;CHAR(10)&amp;IFERROR(INDEX(Data!$A$10:$O$1069,MATCH(CONCATENATE($B24,E$1,$A$7),Data!$K$10:$K$1069,0),15),"")</f>
        <v xml:space="preserve">
</v>
      </c>
      <c r="F24" s="24" t="str">
        <f ca="1">IFERROR(INDEX(Data!$A$10:$O$1069,MATCH(CONCATENATE($B24,F$1,$A$23),Data!$K$10:$K$1069,0),15),"")&amp;CHAR(10)&amp;IFERROR(INDEX(Data!$A$10:$O$1069,MATCH(CONCATENATE($B24,F$1,$A$3),Data!$K$10:$K$1069,0),15),"")&amp;CHAR(10)&amp;IFERROR(INDEX(Data!$A$10:$O$1069,MATCH(CONCATENATE($B24,F$1,$A$4),Data!$K$10:$K$1069,0),15),"")&amp;CHAR(10)&amp;IFERROR(INDEX(Data!$A$10:$O$1069,MATCH(CONCATENATE($B24,F$1,$A$5),Data!$K$10:$K$1069,0),15),"")&amp;CHAR(10)&amp;IFERROR(INDEX(Data!$A$10:$O$1069,MATCH(CONCATENATE($B24,F$1,$A$6),Data!$K$10:$K$1069,0),15),"")&amp;CHAR(10)&amp;IFERROR(INDEX(Data!$A$10:$O$1069,MATCH(CONCATENATE($B24,F$1,$A$7),Data!$K$10:$K$1069,0),15),"")</f>
        <v xml:space="preserve">
</v>
      </c>
      <c r="G24" s="24" t="str">
        <f ca="1">IFERROR(INDEX(Data!$A$10:$O$1069,MATCH(CONCATENATE($B24,G$1,$A$23),Data!$K$10:$K$1069,0),15),"")&amp;CHAR(10)&amp;IFERROR(INDEX(Data!$A$10:$O$1069,MATCH(CONCATENATE($B24,G$1,$A$3),Data!$K$10:$K$1069,0),15),"")&amp;CHAR(10)&amp;IFERROR(INDEX(Data!$A$10:$O$1069,MATCH(CONCATENATE($B24,G$1,$A$4),Data!$K$10:$K$1069,0),15),"")&amp;CHAR(10)&amp;IFERROR(INDEX(Data!$A$10:$O$1069,MATCH(CONCATENATE($B24,G$1,$A$5),Data!$K$10:$K$1069,0),15),"")&amp;CHAR(10)&amp;IFERROR(INDEX(Data!$A$10:$O$1069,MATCH(CONCATENATE($B24,G$1,$A$6),Data!$K$10:$K$1069,0),15),"")&amp;CHAR(10)&amp;IFERROR(INDEX(Data!$A$10:$O$1069,MATCH(CONCATENATE($B24,G$1,$A$7),Data!$K$10:$K$1069,0),15),"")</f>
        <v xml:space="preserve">
</v>
      </c>
      <c r="H24" s="24" t="str">
        <f ca="1">IFERROR(INDEX(Data!$A$10:$O$1069,MATCH(CONCATENATE($B24,H$1,$A$23),Data!$K$10:$K$1069,0),15),"")&amp;CHAR(10)&amp;IFERROR(INDEX(Data!$A$10:$O$1069,MATCH(CONCATENATE($B24,H$1,$A$3),Data!$K$10:$K$1069,0),15),"")&amp;CHAR(10)&amp;IFERROR(INDEX(Data!$A$10:$O$1069,MATCH(CONCATENATE($B24,H$1,$A$4),Data!$K$10:$K$1069,0),15),"")&amp;CHAR(10)&amp;IFERROR(INDEX(Data!$A$10:$O$1069,MATCH(CONCATENATE($B24,H$1,$A$5),Data!$K$10:$K$1069,0),15),"")&amp;CHAR(10)&amp;IFERROR(INDEX(Data!$A$10:$O$1069,MATCH(CONCATENATE($B24,H$1,$A$6),Data!$K$10:$K$1069,0),15),"")&amp;CHAR(10)&amp;IFERROR(INDEX(Data!$A$10:$O$1069,MATCH(CONCATENATE($B24,H$1,$A$7),Data!$K$10:$K$1069,0),15),"")</f>
        <v xml:space="preserve">
</v>
      </c>
      <c r="J24">
        <v>21</v>
      </c>
    </row>
    <row r="25" spans="1:10" ht="81" x14ac:dyDescent="0.25">
      <c r="A25" s="29"/>
      <c r="B25" s="30" t="s">
        <v>13</v>
      </c>
      <c r="C25" s="24" t="str">
        <f ca="1">IFERROR(INDEX(Data!$A$10:$O$1069,MATCH(CONCATENATE($B25,C$1,$A$23),Data!$K$10:$K$1069,0),15),"")&amp;CHAR(10)&amp;IFERROR(INDEX(Data!$A$10:$O$1069,MATCH(CONCATENATE($B25,C$1,$A$3),Data!$K$10:$K$1069,0),15),"")&amp;CHAR(10)&amp;IFERROR(INDEX(Data!$A$10:$O$1069,MATCH(CONCATENATE($B25,C$1,$A$4),Data!$K$10:$K$1069,0),15),"")&amp;CHAR(10)&amp;IFERROR(INDEX(Data!$A$10:$O$1069,MATCH(CONCATENATE($B25,C$1,$A$5),Data!$K$10:$K$1069,0),15),"")&amp;CHAR(10)&amp;IFERROR(INDEX(Data!$A$10:$O$1069,MATCH(CONCATENATE($B25,C$1,$A$6),Data!$K$10:$K$1069,0),15),"")&amp;CHAR(10)&amp;IFERROR(INDEX(Data!$A$10:$O$1069,MATCH(CONCATENATE($B25,C$1,$A$7),Data!$K$10:$K$1069,0),15),"")</f>
        <v xml:space="preserve">
</v>
      </c>
      <c r="D25" s="24" t="str">
        <f ca="1">IFERROR(INDEX(Data!$A$10:$O$1069,MATCH(CONCATENATE($B25,D$1,$A$23),Data!$K$10:$K$1069,0),15),"")&amp;CHAR(10)&amp;IFERROR(INDEX(Data!$A$10:$O$1069,MATCH(CONCATENATE($B25,D$1,$A$3),Data!$K$10:$K$1069,0),15),"")&amp;CHAR(10)&amp;IFERROR(INDEX(Data!$A$10:$O$1069,MATCH(CONCATENATE($B25,D$1,$A$4),Data!$K$10:$K$1069,0),15),"")&amp;CHAR(10)&amp;IFERROR(INDEX(Data!$A$10:$O$1069,MATCH(CONCATENATE($B25,D$1,$A$5),Data!$K$10:$K$1069,0),15),"")&amp;CHAR(10)&amp;IFERROR(INDEX(Data!$A$10:$O$1069,MATCH(CONCATENATE($B25,D$1,$A$6),Data!$K$10:$K$1069,0),15),"")&amp;CHAR(10)&amp;IFERROR(INDEX(Data!$A$10:$O$1069,MATCH(CONCATENATE($B25,D$1,$A$7),Data!$K$10:$K$1069,0),15),"")</f>
        <v xml:space="preserve">
</v>
      </c>
      <c r="E25" s="24" t="str">
        <f ca="1">IFERROR(INDEX(Data!$A$10:$O$1069,MATCH(CONCATENATE($B25,E$1,$A$23),Data!$K$10:$K$1069,0),15),"")&amp;CHAR(10)&amp;IFERROR(INDEX(Data!$A$10:$O$1069,MATCH(CONCATENATE($B25,E$1,$A$3),Data!$K$10:$K$1069,0),15),"")&amp;CHAR(10)&amp;IFERROR(INDEX(Data!$A$10:$O$1069,MATCH(CONCATENATE($B25,E$1,$A$4),Data!$K$10:$K$1069,0),15),"")&amp;CHAR(10)&amp;IFERROR(INDEX(Data!$A$10:$O$1069,MATCH(CONCATENATE($B25,E$1,$A$5),Data!$K$10:$K$1069,0),15),"")&amp;CHAR(10)&amp;IFERROR(INDEX(Data!$A$10:$O$1069,MATCH(CONCATENATE($B25,E$1,$A$6),Data!$K$10:$K$1069,0),15),"")&amp;CHAR(10)&amp;IFERROR(INDEX(Data!$A$10:$O$1069,MATCH(CONCATENATE($B25,E$1,$A$7),Data!$K$10:$K$1069,0),15),"")</f>
        <v xml:space="preserve">
</v>
      </c>
      <c r="F25" s="24" t="str">
        <f ca="1">IFERROR(INDEX(Data!$A$10:$O$1069,MATCH(CONCATENATE($B25,F$1,$A$23),Data!$K$10:$K$1069,0),15),"")&amp;CHAR(10)&amp;IFERROR(INDEX(Data!$A$10:$O$1069,MATCH(CONCATENATE($B25,F$1,$A$3),Data!$K$10:$K$1069,0),15),"")&amp;CHAR(10)&amp;IFERROR(INDEX(Data!$A$10:$O$1069,MATCH(CONCATENATE($B25,F$1,$A$4),Data!$K$10:$K$1069,0),15),"")&amp;CHAR(10)&amp;IFERROR(INDEX(Data!$A$10:$O$1069,MATCH(CONCATENATE($B25,F$1,$A$5),Data!$K$10:$K$1069,0),15),"")&amp;CHAR(10)&amp;IFERROR(INDEX(Data!$A$10:$O$1069,MATCH(CONCATENATE($B25,F$1,$A$6),Data!$K$10:$K$1069,0),15),"")&amp;CHAR(10)&amp;IFERROR(INDEX(Data!$A$10:$O$1069,MATCH(CONCATENATE($B25,F$1,$A$7),Data!$K$10:$K$1069,0),15),"")</f>
        <v xml:space="preserve">
</v>
      </c>
      <c r="G25" s="24" t="str">
        <f ca="1">IFERROR(INDEX(Data!$A$10:$O$1069,MATCH(CONCATENATE($B25,G$1,$A$23),Data!$K$10:$K$1069,0),15),"")&amp;CHAR(10)&amp;IFERROR(INDEX(Data!$A$10:$O$1069,MATCH(CONCATENATE($B25,G$1,$A$3),Data!$K$10:$K$1069,0),15),"")&amp;CHAR(10)&amp;IFERROR(INDEX(Data!$A$10:$O$1069,MATCH(CONCATENATE($B25,G$1,$A$4),Data!$K$10:$K$1069,0),15),"")&amp;CHAR(10)&amp;IFERROR(INDEX(Data!$A$10:$O$1069,MATCH(CONCATENATE($B25,G$1,$A$5),Data!$K$10:$K$1069,0),15),"")&amp;CHAR(10)&amp;IFERROR(INDEX(Data!$A$10:$O$1069,MATCH(CONCATENATE($B25,G$1,$A$6),Data!$K$10:$K$1069,0),15),"")&amp;CHAR(10)&amp;IFERROR(INDEX(Data!$A$10:$O$1069,MATCH(CONCATENATE($B25,G$1,$A$7),Data!$K$10:$K$1069,0),15),"")</f>
        <v xml:space="preserve">
</v>
      </c>
      <c r="H25" s="24" t="str">
        <f ca="1">IFERROR(INDEX(Data!$A$10:$O$1069,MATCH(CONCATENATE($B25,H$1,$A$23),Data!$K$10:$K$1069,0),15),"")&amp;CHAR(10)&amp;IFERROR(INDEX(Data!$A$10:$O$1069,MATCH(CONCATENATE($B25,H$1,$A$3),Data!$K$10:$K$1069,0),15),"")&amp;CHAR(10)&amp;IFERROR(INDEX(Data!$A$10:$O$1069,MATCH(CONCATENATE($B25,H$1,$A$4),Data!$K$10:$K$1069,0),15),"")&amp;CHAR(10)&amp;IFERROR(INDEX(Data!$A$10:$O$1069,MATCH(CONCATENATE($B25,H$1,$A$5),Data!$K$10:$K$1069,0),15),"")&amp;CHAR(10)&amp;IFERROR(INDEX(Data!$A$10:$O$1069,MATCH(CONCATENATE($B25,H$1,$A$6),Data!$K$10:$K$1069,0),15),"")&amp;CHAR(10)&amp;IFERROR(INDEX(Data!$A$10:$O$1069,MATCH(CONCATENATE($B25,H$1,$A$7),Data!$K$10:$K$1069,0),15),"")</f>
        <v xml:space="preserve">
</v>
      </c>
      <c r="J25">
        <v>22</v>
      </c>
    </row>
    <row r="26" spans="1:10" ht="81" x14ac:dyDescent="0.25">
      <c r="A26" s="29"/>
      <c r="B26" s="30" t="s">
        <v>14</v>
      </c>
      <c r="C26" s="24" t="str">
        <f ca="1">IFERROR(INDEX(Data!$A$10:$O$1069,MATCH(CONCATENATE($B26,C$1,$A$23),Data!$K$10:$K$1069,0),15),"")&amp;CHAR(10)&amp;IFERROR(INDEX(Data!$A$10:$O$1069,MATCH(CONCATENATE($B26,C$1,$A$3),Data!$K$10:$K$1069,0),15),"")&amp;CHAR(10)&amp;IFERROR(INDEX(Data!$A$10:$O$1069,MATCH(CONCATENATE($B26,C$1,$A$4),Data!$K$10:$K$1069,0),15),"")&amp;CHAR(10)&amp;IFERROR(INDEX(Data!$A$10:$O$1069,MATCH(CONCATENATE($B26,C$1,$A$5),Data!$K$10:$K$1069,0),15),"")&amp;CHAR(10)&amp;IFERROR(INDEX(Data!$A$10:$O$1069,MATCH(CONCATENATE($B26,C$1,$A$6),Data!$K$10:$K$1069,0),15),"")&amp;CHAR(10)&amp;IFERROR(INDEX(Data!$A$10:$O$1069,MATCH(CONCATENATE($B26,C$1,$A$7),Data!$K$10:$K$1069,0),15),"")</f>
        <v xml:space="preserve">
</v>
      </c>
      <c r="D26" s="24" t="str">
        <f ca="1">IFERROR(INDEX(Data!$A$10:$O$1069,MATCH(CONCATENATE($B26,D$1,$A$23),Data!$K$10:$K$1069,0),15),"")&amp;CHAR(10)&amp;IFERROR(INDEX(Data!$A$10:$O$1069,MATCH(CONCATENATE($B26,D$1,$A$3),Data!$K$10:$K$1069,0),15),"")&amp;CHAR(10)&amp;IFERROR(INDEX(Data!$A$10:$O$1069,MATCH(CONCATENATE($B26,D$1,$A$4),Data!$K$10:$K$1069,0),15),"")&amp;CHAR(10)&amp;IFERROR(INDEX(Data!$A$10:$O$1069,MATCH(CONCATENATE($B26,D$1,$A$5),Data!$K$10:$K$1069,0),15),"")&amp;CHAR(10)&amp;IFERROR(INDEX(Data!$A$10:$O$1069,MATCH(CONCATENATE($B26,D$1,$A$6),Data!$K$10:$K$1069,0),15),"")&amp;CHAR(10)&amp;IFERROR(INDEX(Data!$A$10:$O$1069,MATCH(CONCATENATE($B26,D$1,$A$7),Data!$K$10:$K$1069,0),15),"")</f>
        <v xml:space="preserve">
</v>
      </c>
      <c r="E26" s="24" t="str">
        <f ca="1">IFERROR(INDEX(Data!$A$10:$O$1069,MATCH(CONCATENATE($B26,E$1,$A$23),Data!$K$10:$K$1069,0),15),"")&amp;CHAR(10)&amp;IFERROR(INDEX(Data!$A$10:$O$1069,MATCH(CONCATENATE($B26,E$1,$A$3),Data!$K$10:$K$1069,0),15),"")&amp;CHAR(10)&amp;IFERROR(INDEX(Data!$A$10:$O$1069,MATCH(CONCATENATE($B26,E$1,$A$4),Data!$K$10:$K$1069,0),15),"")&amp;CHAR(10)&amp;IFERROR(INDEX(Data!$A$10:$O$1069,MATCH(CONCATENATE($B26,E$1,$A$5),Data!$K$10:$K$1069,0),15),"")&amp;CHAR(10)&amp;IFERROR(INDEX(Data!$A$10:$O$1069,MATCH(CONCATENATE($B26,E$1,$A$6),Data!$K$10:$K$1069,0),15),"")&amp;CHAR(10)&amp;IFERROR(INDEX(Data!$A$10:$O$1069,MATCH(CONCATENATE($B26,E$1,$A$7),Data!$K$10:$K$1069,0),15),"")</f>
        <v xml:space="preserve">
</v>
      </c>
      <c r="F26" s="24" t="str">
        <f ca="1">IFERROR(INDEX(Data!$A$10:$O$1069,MATCH(CONCATENATE($B26,F$1,$A$23),Data!$K$10:$K$1069,0),15),"")&amp;CHAR(10)&amp;IFERROR(INDEX(Data!$A$10:$O$1069,MATCH(CONCATENATE($B26,F$1,$A$3),Data!$K$10:$K$1069,0),15),"")&amp;CHAR(10)&amp;IFERROR(INDEX(Data!$A$10:$O$1069,MATCH(CONCATENATE($B26,F$1,$A$4),Data!$K$10:$K$1069,0),15),"")&amp;CHAR(10)&amp;IFERROR(INDEX(Data!$A$10:$O$1069,MATCH(CONCATENATE($B26,F$1,$A$5),Data!$K$10:$K$1069,0),15),"")&amp;CHAR(10)&amp;IFERROR(INDEX(Data!$A$10:$O$1069,MATCH(CONCATENATE($B26,F$1,$A$6),Data!$K$10:$K$1069,0),15),"")&amp;CHAR(10)&amp;IFERROR(INDEX(Data!$A$10:$O$1069,MATCH(CONCATENATE($B26,F$1,$A$7),Data!$K$10:$K$1069,0),15),"")</f>
        <v xml:space="preserve">
</v>
      </c>
      <c r="G26" s="24" t="str">
        <f ca="1">IFERROR(INDEX(Data!$A$10:$O$1069,MATCH(CONCATENATE($B26,G$1,$A$23),Data!$K$10:$K$1069,0),15),"")&amp;CHAR(10)&amp;IFERROR(INDEX(Data!$A$10:$O$1069,MATCH(CONCATENATE($B26,G$1,$A$3),Data!$K$10:$K$1069,0),15),"")&amp;CHAR(10)&amp;IFERROR(INDEX(Data!$A$10:$O$1069,MATCH(CONCATENATE($B26,G$1,$A$4),Data!$K$10:$K$1069,0),15),"")&amp;CHAR(10)&amp;IFERROR(INDEX(Data!$A$10:$O$1069,MATCH(CONCATENATE($B26,G$1,$A$5),Data!$K$10:$K$1069,0),15),"")&amp;CHAR(10)&amp;IFERROR(INDEX(Data!$A$10:$O$1069,MATCH(CONCATENATE($B26,G$1,$A$6),Data!$K$10:$K$1069,0),15),"")&amp;CHAR(10)&amp;IFERROR(INDEX(Data!$A$10:$O$1069,MATCH(CONCATENATE($B26,G$1,$A$7),Data!$K$10:$K$1069,0),15),"")</f>
        <v xml:space="preserve">
</v>
      </c>
      <c r="H26" s="24" t="str">
        <f ca="1">IFERROR(INDEX(Data!$A$10:$O$1069,MATCH(CONCATENATE($B26,H$1,$A$23),Data!$K$10:$K$1069,0),15),"")&amp;CHAR(10)&amp;IFERROR(INDEX(Data!$A$10:$O$1069,MATCH(CONCATENATE($B26,H$1,$A$3),Data!$K$10:$K$1069,0),15),"")&amp;CHAR(10)&amp;IFERROR(INDEX(Data!$A$10:$O$1069,MATCH(CONCATENATE($B26,H$1,$A$4),Data!$K$10:$K$1069,0),15),"")&amp;CHAR(10)&amp;IFERROR(INDEX(Data!$A$10:$O$1069,MATCH(CONCATENATE($B26,H$1,$A$5),Data!$K$10:$K$1069,0),15),"")&amp;CHAR(10)&amp;IFERROR(INDEX(Data!$A$10:$O$1069,MATCH(CONCATENATE($B26,H$1,$A$6),Data!$K$10:$K$1069,0),15),"")&amp;CHAR(10)&amp;IFERROR(INDEX(Data!$A$10:$O$1069,MATCH(CONCATENATE($B26,H$1,$A$7),Data!$K$10:$K$1069,0),15),"")</f>
        <v xml:space="preserve">
</v>
      </c>
      <c r="J26">
        <v>23</v>
      </c>
    </row>
    <row r="27" spans="1:10" ht="81" x14ac:dyDescent="0.25">
      <c r="A27" s="29"/>
      <c r="B27" s="30" t="s">
        <v>15</v>
      </c>
      <c r="C27" s="24" t="str">
        <f ca="1">IFERROR(INDEX(Data!$A$10:$O$1069,MATCH(CONCATENATE($B27,C$1,$A$23),Data!$K$10:$K$1069,0),15),"")&amp;CHAR(10)&amp;IFERROR(INDEX(Data!$A$10:$O$1069,MATCH(CONCATENATE($B27,C$1,$A$3),Data!$K$10:$K$1069,0),15),"")&amp;CHAR(10)&amp;IFERROR(INDEX(Data!$A$10:$O$1069,MATCH(CONCATENATE($B27,C$1,$A$4),Data!$K$10:$K$1069,0),15),"")&amp;CHAR(10)&amp;IFERROR(INDEX(Data!$A$10:$O$1069,MATCH(CONCATENATE($B27,C$1,$A$5),Data!$K$10:$K$1069,0),15),"")&amp;CHAR(10)&amp;IFERROR(INDEX(Data!$A$10:$O$1069,MATCH(CONCATENATE($B27,C$1,$A$6),Data!$K$10:$K$1069,0),15),"")&amp;CHAR(10)&amp;IFERROR(INDEX(Data!$A$10:$O$1069,MATCH(CONCATENATE($B27,C$1,$A$7),Data!$K$10:$K$1069,0),15),"")</f>
        <v xml:space="preserve">
</v>
      </c>
      <c r="D27" s="24" t="str">
        <f ca="1">IFERROR(INDEX(Data!$A$10:$O$1069,MATCH(CONCATENATE($B27,D$1,$A$23),Data!$K$10:$K$1069,0),15),"")&amp;CHAR(10)&amp;IFERROR(INDEX(Data!$A$10:$O$1069,MATCH(CONCATENATE($B27,D$1,$A$3),Data!$K$10:$K$1069,0),15),"")&amp;CHAR(10)&amp;IFERROR(INDEX(Data!$A$10:$O$1069,MATCH(CONCATENATE($B27,D$1,$A$4),Data!$K$10:$K$1069,0),15),"")&amp;CHAR(10)&amp;IFERROR(INDEX(Data!$A$10:$O$1069,MATCH(CONCATENATE($B27,D$1,$A$5),Data!$K$10:$K$1069,0),15),"")&amp;CHAR(10)&amp;IFERROR(INDEX(Data!$A$10:$O$1069,MATCH(CONCATENATE($B27,D$1,$A$6),Data!$K$10:$K$1069,0),15),"")&amp;CHAR(10)&amp;IFERROR(INDEX(Data!$A$10:$O$1069,MATCH(CONCATENATE($B27,D$1,$A$7),Data!$K$10:$K$1069,0),15),"")</f>
        <v xml:space="preserve">
</v>
      </c>
      <c r="E27" s="24" t="str">
        <f ca="1">IFERROR(INDEX(Data!$A$10:$O$1069,MATCH(CONCATENATE($B27,E$1,$A$23),Data!$K$10:$K$1069,0),15),"")&amp;CHAR(10)&amp;IFERROR(INDEX(Data!$A$10:$O$1069,MATCH(CONCATENATE($B27,E$1,$A$3),Data!$K$10:$K$1069,0),15),"")&amp;CHAR(10)&amp;IFERROR(INDEX(Data!$A$10:$O$1069,MATCH(CONCATENATE($B27,E$1,$A$4),Data!$K$10:$K$1069,0),15),"")&amp;CHAR(10)&amp;IFERROR(INDEX(Data!$A$10:$O$1069,MATCH(CONCATENATE($B27,E$1,$A$5),Data!$K$10:$K$1069,0),15),"")&amp;CHAR(10)&amp;IFERROR(INDEX(Data!$A$10:$O$1069,MATCH(CONCATENATE($B27,E$1,$A$6),Data!$K$10:$K$1069,0),15),"")&amp;CHAR(10)&amp;IFERROR(INDEX(Data!$A$10:$O$1069,MATCH(CONCATENATE($B27,E$1,$A$7),Data!$K$10:$K$1069,0),15),"")</f>
        <v xml:space="preserve">
</v>
      </c>
      <c r="F27" s="24" t="str">
        <f ca="1">IFERROR(INDEX(Data!$A$10:$O$1069,MATCH(CONCATENATE($B27,F$1,$A$23),Data!$K$10:$K$1069,0),15),"")&amp;CHAR(10)&amp;IFERROR(INDEX(Data!$A$10:$O$1069,MATCH(CONCATENATE($B27,F$1,$A$3),Data!$K$10:$K$1069,0),15),"")&amp;CHAR(10)&amp;IFERROR(INDEX(Data!$A$10:$O$1069,MATCH(CONCATENATE($B27,F$1,$A$4),Data!$K$10:$K$1069,0),15),"")&amp;CHAR(10)&amp;IFERROR(INDEX(Data!$A$10:$O$1069,MATCH(CONCATENATE($B27,F$1,$A$5),Data!$K$10:$K$1069,0),15),"")&amp;CHAR(10)&amp;IFERROR(INDEX(Data!$A$10:$O$1069,MATCH(CONCATENATE($B27,F$1,$A$6),Data!$K$10:$K$1069,0),15),"")&amp;CHAR(10)&amp;IFERROR(INDEX(Data!$A$10:$O$1069,MATCH(CONCATENATE($B27,F$1,$A$7),Data!$K$10:$K$1069,0),15),"")</f>
        <v xml:space="preserve">
</v>
      </c>
      <c r="G27" s="24" t="str">
        <f ca="1">IFERROR(INDEX(Data!$A$10:$O$1069,MATCH(CONCATENATE($B27,G$1,$A$23),Data!$K$10:$K$1069,0),15),"")&amp;CHAR(10)&amp;IFERROR(INDEX(Data!$A$10:$O$1069,MATCH(CONCATENATE($B27,G$1,$A$3),Data!$K$10:$K$1069,0),15),"")&amp;CHAR(10)&amp;IFERROR(INDEX(Data!$A$10:$O$1069,MATCH(CONCATENATE($B27,G$1,$A$4),Data!$K$10:$K$1069,0),15),"")&amp;CHAR(10)&amp;IFERROR(INDEX(Data!$A$10:$O$1069,MATCH(CONCATENATE($B27,G$1,$A$5),Data!$K$10:$K$1069,0),15),"")&amp;CHAR(10)&amp;IFERROR(INDEX(Data!$A$10:$O$1069,MATCH(CONCATENATE($B27,G$1,$A$6),Data!$K$10:$K$1069,0),15),"")&amp;CHAR(10)&amp;IFERROR(INDEX(Data!$A$10:$O$1069,MATCH(CONCATENATE($B27,G$1,$A$7),Data!$K$10:$K$1069,0),15),"")</f>
        <v xml:space="preserve">
</v>
      </c>
      <c r="H27" s="24" t="str">
        <f ca="1">IFERROR(INDEX(Data!$A$10:$O$1069,MATCH(CONCATENATE($B27,H$1,$A$23),Data!$K$10:$K$1069,0),15),"")&amp;CHAR(10)&amp;IFERROR(INDEX(Data!$A$10:$O$1069,MATCH(CONCATENATE($B27,H$1,$A$3),Data!$K$10:$K$1069,0),15),"")&amp;CHAR(10)&amp;IFERROR(INDEX(Data!$A$10:$O$1069,MATCH(CONCATENATE($B27,H$1,$A$4),Data!$K$10:$K$1069,0),15),"")&amp;CHAR(10)&amp;IFERROR(INDEX(Data!$A$10:$O$1069,MATCH(CONCATENATE($B27,H$1,$A$5),Data!$K$10:$K$1069,0),15),"")&amp;CHAR(10)&amp;IFERROR(INDEX(Data!$A$10:$O$1069,MATCH(CONCATENATE($B27,H$1,$A$6),Data!$K$10:$K$1069,0),15),"")&amp;CHAR(10)&amp;IFERROR(INDEX(Data!$A$10:$O$1069,MATCH(CONCATENATE($B27,H$1,$A$7),Data!$K$10:$K$1069,0),15),"")</f>
        <v xml:space="preserve">
</v>
      </c>
      <c r="J27">
        <v>24</v>
      </c>
    </row>
    <row r="28" spans="1:10" ht="81" x14ac:dyDescent="0.25">
      <c r="A28" s="29"/>
      <c r="B28" s="30" t="s">
        <v>16</v>
      </c>
      <c r="C28" s="24" t="str">
        <f ca="1">IFERROR(INDEX(Data!$A$10:$O$1069,MATCH(CONCATENATE($B28,C$1,$A$23),Data!$K$10:$K$1069,0),15),"")&amp;CHAR(10)&amp;IFERROR(INDEX(Data!$A$10:$O$1069,MATCH(CONCATENATE($B28,C$1,$A$3),Data!$K$10:$K$1069,0),15),"")&amp;CHAR(10)&amp;IFERROR(INDEX(Data!$A$10:$O$1069,MATCH(CONCATENATE($B28,C$1,$A$4),Data!$K$10:$K$1069,0),15),"")&amp;CHAR(10)&amp;IFERROR(INDEX(Data!$A$10:$O$1069,MATCH(CONCATENATE($B28,C$1,$A$5),Data!$K$10:$K$1069,0),15),"")&amp;CHAR(10)&amp;IFERROR(INDEX(Data!$A$10:$O$1069,MATCH(CONCATENATE($B28,C$1,$A$6),Data!$K$10:$K$1069,0),15),"")&amp;CHAR(10)&amp;IFERROR(INDEX(Data!$A$10:$O$1069,MATCH(CONCATENATE($B28,C$1,$A$7),Data!$K$10:$K$1069,0),15),"")</f>
        <v xml:space="preserve">
</v>
      </c>
      <c r="D28" s="24" t="str">
        <f ca="1">IFERROR(INDEX(Data!$A$10:$O$1069,MATCH(CONCATENATE($B28,D$1,$A$23),Data!$K$10:$K$1069,0),15),"")&amp;CHAR(10)&amp;IFERROR(INDEX(Data!$A$10:$O$1069,MATCH(CONCATENATE($B28,D$1,$A$3),Data!$K$10:$K$1069,0),15),"")&amp;CHAR(10)&amp;IFERROR(INDEX(Data!$A$10:$O$1069,MATCH(CONCATENATE($B28,D$1,$A$4),Data!$K$10:$K$1069,0),15),"")&amp;CHAR(10)&amp;IFERROR(INDEX(Data!$A$10:$O$1069,MATCH(CONCATENATE($B28,D$1,$A$5),Data!$K$10:$K$1069,0),15),"")&amp;CHAR(10)&amp;IFERROR(INDEX(Data!$A$10:$O$1069,MATCH(CONCATENATE($B28,D$1,$A$6),Data!$K$10:$K$1069,0),15),"")&amp;CHAR(10)&amp;IFERROR(INDEX(Data!$A$10:$O$1069,MATCH(CONCATENATE($B28,D$1,$A$7),Data!$K$10:$K$1069,0),15),"")</f>
        <v xml:space="preserve">
</v>
      </c>
      <c r="E28" s="24" t="str">
        <f ca="1">IFERROR(INDEX(Data!$A$10:$O$1069,MATCH(CONCATENATE($B28,E$1,$A$23),Data!$K$10:$K$1069,0),15),"")&amp;CHAR(10)&amp;IFERROR(INDEX(Data!$A$10:$O$1069,MATCH(CONCATENATE($B28,E$1,$A$3),Data!$K$10:$K$1069,0),15),"")&amp;CHAR(10)&amp;IFERROR(INDEX(Data!$A$10:$O$1069,MATCH(CONCATENATE($B28,E$1,$A$4),Data!$K$10:$K$1069,0),15),"")&amp;CHAR(10)&amp;IFERROR(INDEX(Data!$A$10:$O$1069,MATCH(CONCATENATE($B28,E$1,$A$5),Data!$K$10:$K$1069,0),15),"")&amp;CHAR(10)&amp;IFERROR(INDEX(Data!$A$10:$O$1069,MATCH(CONCATENATE($B28,E$1,$A$6),Data!$K$10:$K$1069,0),15),"")&amp;CHAR(10)&amp;IFERROR(INDEX(Data!$A$10:$O$1069,MATCH(CONCATENATE($B28,E$1,$A$7),Data!$K$10:$K$1069,0),15),"")</f>
        <v xml:space="preserve">
</v>
      </c>
      <c r="F28" s="24" t="str">
        <f ca="1">IFERROR(INDEX(Data!$A$10:$O$1069,MATCH(CONCATENATE($B28,F$1,$A$23),Data!$K$10:$K$1069,0),15),"")&amp;CHAR(10)&amp;IFERROR(INDEX(Data!$A$10:$O$1069,MATCH(CONCATENATE($B28,F$1,$A$3),Data!$K$10:$K$1069,0),15),"")&amp;CHAR(10)&amp;IFERROR(INDEX(Data!$A$10:$O$1069,MATCH(CONCATENATE($B28,F$1,$A$4),Data!$K$10:$K$1069,0),15),"")&amp;CHAR(10)&amp;IFERROR(INDEX(Data!$A$10:$O$1069,MATCH(CONCATENATE($B28,F$1,$A$5),Data!$K$10:$K$1069,0),15),"")&amp;CHAR(10)&amp;IFERROR(INDEX(Data!$A$10:$O$1069,MATCH(CONCATENATE($B28,F$1,$A$6),Data!$K$10:$K$1069,0),15),"")&amp;CHAR(10)&amp;IFERROR(INDEX(Data!$A$10:$O$1069,MATCH(CONCATENATE($B28,F$1,$A$7),Data!$K$10:$K$1069,0),15),"")</f>
        <v xml:space="preserve">
</v>
      </c>
      <c r="G28" s="24" t="str">
        <f ca="1">IFERROR(INDEX(Data!$A$10:$O$1069,MATCH(CONCATENATE($B28,G$1,$A$23),Data!$K$10:$K$1069,0),15),"")&amp;CHAR(10)&amp;IFERROR(INDEX(Data!$A$10:$O$1069,MATCH(CONCATENATE($B28,G$1,$A$3),Data!$K$10:$K$1069,0),15),"")&amp;CHAR(10)&amp;IFERROR(INDEX(Data!$A$10:$O$1069,MATCH(CONCATENATE($B28,G$1,$A$4),Data!$K$10:$K$1069,0),15),"")&amp;CHAR(10)&amp;IFERROR(INDEX(Data!$A$10:$O$1069,MATCH(CONCATENATE($B28,G$1,$A$5),Data!$K$10:$K$1069,0),15),"")&amp;CHAR(10)&amp;IFERROR(INDEX(Data!$A$10:$O$1069,MATCH(CONCATENATE($B28,G$1,$A$6),Data!$K$10:$K$1069,0),15),"")&amp;CHAR(10)&amp;IFERROR(INDEX(Data!$A$10:$O$1069,MATCH(CONCATENATE($B28,G$1,$A$7),Data!$K$10:$K$1069,0),15),"")</f>
        <v xml:space="preserve">
</v>
      </c>
      <c r="H28" s="24" t="str">
        <f ca="1">IFERROR(INDEX(Data!$A$10:$O$1069,MATCH(CONCATENATE($B28,H$1,$A$23),Data!$K$10:$K$1069,0),15),"")&amp;CHAR(10)&amp;IFERROR(INDEX(Data!$A$10:$O$1069,MATCH(CONCATENATE($B28,H$1,$A$3),Data!$K$10:$K$1069,0),15),"")&amp;CHAR(10)&amp;IFERROR(INDEX(Data!$A$10:$O$1069,MATCH(CONCATENATE($B28,H$1,$A$4),Data!$K$10:$K$1069,0),15),"")&amp;CHAR(10)&amp;IFERROR(INDEX(Data!$A$10:$O$1069,MATCH(CONCATENATE($B28,H$1,$A$5),Data!$K$10:$K$1069,0),15),"")&amp;CHAR(10)&amp;IFERROR(INDEX(Data!$A$10:$O$1069,MATCH(CONCATENATE($B28,H$1,$A$6),Data!$K$10:$K$1069,0),15),"")&amp;CHAR(10)&amp;IFERROR(INDEX(Data!$A$10:$O$1069,MATCH(CONCATENATE($B28,H$1,$A$7),Data!$K$10:$K$1069,0),15),"")</f>
        <v xml:space="preserve">
</v>
      </c>
      <c r="J28">
        <v>25</v>
      </c>
    </row>
    <row r="29" spans="1:10" ht="15" x14ac:dyDescent="0.25">
      <c r="A29" s="31"/>
      <c r="B29" s="30"/>
      <c r="C29" s="25"/>
      <c r="D29" s="25"/>
      <c r="E29" s="25"/>
      <c r="F29" s="25"/>
      <c r="G29" s="25"/>
      <c r="H29" s="25"/>
      <c r="J29">
        <v>26</v>
      </c>
    </row>
    <row r="30" spans="1:10" ht="81" x14ac:dyDescent="0.2">
      <c r="A30" s="8" t="s">
        <v>76</v>
      </c>
      <c r="B30" s="30" t="s">
        <v>0</v>
      </c>
      <c r="C30" s="24" t="str">
        <f ca="1">IFERROR(INDEX(Data!$A$10:$O$1069,MATCH(CONCATENATE($B30,C$1,$A$30),Data!$K$10:$K$1069,0),15),"")&amp;CHAR(10)&amp;IFERROR(INDEX(Data!$A$10:$O$1069,MATCH(CONCATENATE($B30,C$1,$A$3),Data!$K$10:$K$1069,0),15),"")&amp;CHAR(10)&amp;IFERROR(INDEX(Data!$A$10:$O$1069,MATCH(CONCATENATE($B30,C$1,$A$4),Data!$K$10:$K$1069,0),15),"")&amp;CHAR(10)&amp;IFERROR(INDEX(Data!$A$10:$O$1069,MATCH(CONCATENATE($B30,C$1,$A$5),Data!$K$10:$K$1069,0),15),"")&amp;CHAR(10)&amp;IFERROR(INDEX(Data!$A$10:$O$1069,MATCH(CONCATENATE($B30,C$1,$A$6),Data!$K$10:$K$1069,0),15),"")&amp;CHAR(10)&amp;IFERROR(INDEX(Data!$A$10:$O$1069,MATCH(CONCATENATE($B30,C$1,$A$7),Data!$K$10:$K$1069,0),15),"")</f>
        <v xml:space="preserve">
</v>
      </c>
      <c r="D30" s="24" t="str">
        <f ca="1">IFERROR(INDEX(Data!$A$10:$O$1069,MATCH(CONCATENATE($B30,D$1,$A$30),Data!$K$10:$K$1069,0),15),"")&amp;CHAR(10)&amp;IFERROR(INDEX(Data!$A$10:$O$1069,MATCH(CONCATENATE($B30,D$1,$A$3),Data!$K$10:$K$1069,0),15),"")&amp;CHAR(10)&amp;IFERROR(INDEX(Data!$A$10:$O$1069,MATCH(CONCATENATE($B30,D$1,$A$4),Data!$K$10:$K$1069,0),15),"")&amp;CHAR(10)&amp;IFERROR(INDEX(Data!$A$10:$O$1069,MATCH(CONCATENATE($B30,D$1,$A$5),Data!$K$10:$K$1069,0),15),"")&amp;CHAR(10)&amp;IFERROR(INDEX(Data!$A$10:$O$1069,MATCH(CONCATENATE($B30,D$1,$A$6),Data!$K$10:$K$1069,0),15),"")&amp;CHAR(10)&amp;IFERROR(INDEX(Data!$A$10:$O$1069,MATCH(CONCATENATE($B30,D$1,$A$7),Data!$K$10:$K$1069,0),15),"")</f>
        <v xml:space="preserve">
</v>
      </c>
      <c r="E30" s="24" t="str">
        <f ca="1">IFERROR(INDEX(Data!$A$10:$O$1069,MATCH(CONCATENATE($B30,E$1,$A$30),Data!$K$10:$K$1069,0),15),"")&amp;CHAR(10)&amp;IFERROR(INDEX(Data!$A$10:$O$1069,MATCH(CONCATENATE($B30,E$1,$A$3),Data!$K$10:$K$1069,0),15),"")&amp;CHAR(10)&amp;IFERROR(INDEX(Data!$A$10:$O$1069,MATCH(CONCATENATE($B30,E$1,$A$4),Data!$K$10:$K$1069,0),15),"")&amp;CHAR(10)&amp;IFERROR(INDEX(Data!$A$10:$O$1069,MATCH(CONCATENATE($B30,E$1,$A$5),Data!$K$10:$K$1069,0),15),"")&amp;CHAR(10)&amp;IFERROR(INDEX(Data!$A$10:$O$1069,MATCH(CONCATENATE($B30,E$1,$A$6),Data!$K$10:$K$1069,0),15),"")&amp;CHAR(10)&amp;IFERROR(INDEX(Data!$A$10:$O$1069,MATCH(CONCATENATE($B30,E$1,$A$7),Data!$K$10:$K$1069,0),15),"")</f>
        <v xml:space="preserve">
</v>
      </c>
      <c r="F30" s="24" t="str">
        <f ca="1">IFERROR(INDEX(Data!$A$10:$O$1069,MATCH(CONCATENATE($B30,F$1,$A$30),Data!$K$10:$K$1069,0),15),"")&amp;CHAR(10)&amp;IFERROR(INDEX(Data!$A$10:$O$1069,MATCH(CONCATENATE($B30,F$1,$A$3),Data!$K$10:$K$1069,0),15),"")&amp;CHAR(10)&amp;IFERROR(INDEX(Data!$A$10:$O$1069,MATCH(CONCATENATE($B30,F$1,$A$4),Data!$K$10:$K$1069,0),15),"")&amp;CHAR(10)&amp;IFERROR(INDEX(Data!$A$10:$O$1069,MATCH(CONCATENATE($B30,F$1,$A$5),Data!$K$10:$K$1069,0),15),"")&amp;CHAR(10)&amp;IFERROR(INDEX(Data!$A$10:$O$1069,MATCH(CONCATENATE($B30,F$1,$A$6),Data!$K$10:$K$1069,0),15),"")&amp;CHAR(10)&amp;IFERROR(INDEX(Data!$A$10:$O$1069,MATCH(CONCATENATE($B30,F$1,$A$7),Data!$K$10:$K$1069,0),15),"")</f>
        <v xml:space="preserve">
</v>
      </c>
      <c r="G30" s="24" t="str">
        <f ca="1">IFERROR(INDEX(Data!$A$10:$O$1069,MATCH(CONCATENATE($B30,G$1,$A$30),Data!$K$10:$K$1069,0),15),"")&amp;CHAR(10)&amp;IFERROR(INDEX(Data!$A$10:$O$1069,MATCH(CONCATENATE($B30,G$1,$A$3),Data!$K$10:$K$1069,0),15),"")&amp;CHAR(10)&amp;IFERROR(INDEX(Data!$A$10:$O$1069,MATCH(CONCATENATE($B30,G$1,$A$4),Data!$K$10:$K$1069,0),15),"")&amp;CHAR(10)&amp;IFERROR(INDEX(Data!$A$10:$O$1069,MATCH(CONCATENATE($B30,G$1,$A$5),Data!$K$10:$K$1069,0),15),"")&amp;CHAR(10)&amp;IFERROR(INDEX(Data!$A$10:$O$1069,MATCH(CONCATENATE($B30,G$1,$A$6),Data!$K$10:$K$1069,0),15),"")&amp;CHAR(10)&amp;IFERROR(INDEX(Data!$A$10:$O$1069,MATCH(CONCATENATE($B30,G$1,$A$7),Data!$K$10:$K$1069,0),15),"")</f>
        <v xml:space="preserve">
</v>
      </c>
      <c r="H30" s="24" t="str">
        <f ca="1">IFERROR(INDEX(Data!$A$10:$O$1069,MATCH(CONCATENATE($B30,H$1,$A$30),Data!$K$10:$K$1069,0),15),"")&amp;CHAR(10)&amp;IFERROR(INDEX(Data!$A$10:$O$1069,MATCH(CONCATENATE($B30,H$1,$A$3),Data!$K$10:$K$1069,0),15),"")&amp;CHAR(10)&amp;IFERROR(INDEX(Data!$A$10:$O$1069,MATCH(CONCATENATE($B30,H$1,$A$4),Data!$K$10:$K$1069,0),15),"")&amp;CHAR(10)&amp;IFERROR(INDEX(Data!$A$10:$O$1069,MATCH(CONCATENATE($B30,H$1,$A$5),Data!$K$10:$K$1069,0),15),"")&amp;CHAR(10)&amp;IFERROR(INDEX(Data!$A$10:$O$1069,MATCH(CONCATENATE($B30,H$1,$A$6),Data!$K$10:$K$1069,0),15),"")&amp;CHAR(10)&amp;IFERROR(INDEX(Data!$A$10:$O$1069,MATCH(CONCATENATE($B30,H$1,$A$7),Data!$K$10:$K$1069,0),15),"")</f>
        <v xml:space="preserve">
</v>
      </c>
      <c r="J30">
        <v>27</v>
      </c>
    </row>
    <row r="31" spans="1:10" ht="81" x14ac:dyDescent="0.25">
      <c r="A31" s="29"/>
      <c r="B31" s="30" t="s">
        <v>12</v>
      </c>
      <c r="C31" s="24" t="str">
        <f ca="1">IFERROR(INDEX(Data!$A$10:$O$1069,MATCH(CONCATENATE($B31,C$1,$A$30),Data!$K$10:$K$1069,0),15),"")&amp;CHAR(10)&amp;IFERROR(INDEX(Data!$A$10:$O$1069,MATCH(CONCATENATE($B31,C$1,$A$3),Data!$K$10:$K$1069,0),15),"")&amp;CHAR(10)&amp;IFERROR(INDEX(Data!$A$10:$O$1069,MATCH(CONCATENATE($B31,C$1,$A$4),Data!$K$10:$K$1069,0),15),"")&amp;CHAR(10)&amp;IFERROR(INDEX(Data!$A$10:$O$1069,MATCH(CONCATENATE($B31,C$1,$A$5),Data!$K$10:$K$1069,0),15),"")&amp;CHAR(10)&amp;IFERROR(INDEX(Data!$A$10:$O$1069,MATCH(CONCATENATE($B31,C$1,$A$6),Data!$K$10:$K$1069,0),15),"")&amp;CHAR(10)&amp;IFERROR(INDEX(Data!$A$10:$O$1069,MATCH(CONCATENATE($B31,C$1,$A$7),Data!$K$10:$K$1069,0),15),"")</f>
        <v xml:space="preserve">
</v>
      </c>
      <c r="D31" s="24" t="str">
        <f ca="1">IFERROR(INDEX(Data!$A$10:$O$1069,MATCH(CONCATENATE($B31,D$1,$A$30),Data!$K$10:$K$1069,0),15),"")&amp;CHAR(10)&amp;IFERROR(INDEX(Data!$A$10:$O$1069,MATCH(CONCATENATE($B31,D$1,$A$3),Data!$K$10:$K$1069,0),15),"")&amp;CHAR(10)&amp;IFERROR(INDEX(Data!$A$10:$O$1069,MATCH(CONCATENATE($B31,D$1,$A$4),Data!$K$10:$K$1069,0),15),"")&amp;CHAR(10)&amp;IFERROR(INDEX(Data!$A$10:$O$1069,MATCH(CONCATENATE($B31,D$1,$A$5),Data!$K$10:$K$1069,0),15),"")&amp;CHAR(10)&amp;IFERROR(INDEX(Data!$A$10:$O$1069,MATCH(CONCATENATE($B31,D$1,$A$6),Data!$K$10:$K$1069,0),15),"")&amp;CHAR(10)&amp;IFERROR(INDEX(Data!$A$10:$O$1069,MATCH(CONCATENATE($B31,D$1,$A$7),Data!$K$10:$K$1069,0),15),"")</f>
        <v xml:space="preserve">
</v>
      </c>
      <c r="E31" s="24" t="str">
        <f ca="1">IFERROR(INDEX(Data!$A$10:$O$1069,MATCH(CONCATENATE($B31,E$1,$A$30),Data!$K$10:$K$1069,0),15),"")&amp;CHAR(10)&amp;IFERROR(INDEX(Data!$A$10:$O$1069,MATCH(CONCATENATE($B31,E$1,$A$3),Data!$K$10:$K$1069,0),15),"")&amp;CHAR(10)&amp;IFERROR(INDEX(Data!$A$10:$O$1069,MATCH(CONCATENATE($B31,E$1,$A$4),Data!$K$10:$K$1069,0),15),"")&amp;CHAR(10)&amp;IFERROR(INDEX(Data!$A$10:$O$1069,MATCH(CONCATENATE($B31,E$1,$A$5),Data!$K$10:$K$1069,0),15),"")&amp;CHAR(10)&amp;IFERROR(INDEX(Data!$A$10:$O$1069,MATCH(CONCATENATE($B31,E$1,$A$6),Data!$K$10:$K$1069,0),15),"")&amp;CHAR(10)&amp;IFERROR(INDEX(Data!$A$10:$O$1069,MATCH(CONCATENATE($B31,E$1,$A$7),Data!$K$10:$K$1069,0),15),"")</f>
        <v xml:space="preserve">
</v>
      </c>
      <c r="F31" s="24" t="str">
        <f ca="1">IFERROR(INDEX(Data!$A$10:$O$1069,MATCH(CONCATENATE($B31,F$1,$A$30),Data!$K$10:$K$1069,0),15),"")&amp;CHAR(10)&amp;IFERROR(INDEX(Data!$A$10:$O$1069,MATCH(CONCATENATE($B31,F$1,$A$3),Data!$K$10:$K$1069,0),15),"")&amp;CHAR(10)&amp;IFERROR(INDEX(Data!$A$10:$O$1069,MATCH(CONCATENATE($B31,F$1,$A$4),Data!$K$10:$K$1069,0),15),"")&amp;CHAR(10)&amp;IFERROR(INDEX(Data!$A$10:$O$1069,MATCH(CONCATENATE($B31,F$1,$A$5),Data!$K$10:$K$1069,0),15),"")&amp;CHAR(10)&amp;IFERROR(INDEX(Data!$A$10:$O$1069,MATCH(CONCATENATE($B31,F$1,$A$6),Data!$K$10:$K$1069,0),15),"")&amp;CHAR(10)&amp;IFERROR(INDEX(Data!$A$10:$O$1069,MATCH(CONCATENATE($B31,F$1,$A$7),Data!$K$10:$K$1069,0),15),"")</f>
        <v xml:space="preserve">
</v>
      </c>
      <c r="G31" s="24" t="str">
        <f ca="1">IFERROR(INDEX(Data!$A$10:$O$1069,MATCH(CONCATENATE($B31,G$1,$A$30),Data!$K$10:$K$1069,0),15),"")&amp;CHAR(10)&amp;IFERROR(INDEX(Data!$A$10:$O$1069,MATCH(CONCATENATE($B31,G$1,$A$3),Data!$K$10:$K$1069,0),15),"")&amp;CHAR(10)&amp;IFERROR(INDEX(Data!$A$10:$O$1069,MATCH(CONCATENATE($B31,G$1,$A$4),Data!$K$10:$K$1069,0),15),"")&amp;CHAR(10)&amp;IFERROR(INDEX(Data!$A$10:$O$1069,MATCH(CONCATENATE($B31,G$1,$A$5),Data!$K$10:$K$1069,0),15),"")&amp;CHAR(10)&amp;IFERROR(INDEX(Data!$A$10:$O$1069,MATCH(CONCATENATE($B31,G$1,$A$6),Data!$K$10:$K$1069,0),15),"")&amp;CHAR(10)&amp;IFERROR(INDEX(Data!$A$10:$O$1069,MATCH(CONCATENATE($B31,G$1,$A$7),Data!$K$10:$K$1069,0),15),"")</f>
        <v xml:space="preserve">
</v>
      </c>
      <c r="H31" s="24" t="str">
        <f ca="1">IFERROR(INDEX(Data!$A$10:$O$1069,MATCH(CONCATENATE($B31,H$1,$A$30),Data!$K$10:$K$1069,0),15),"")&amp;CHAR(10)&amp;IFERROR(INDEX(Data!$A$10:$O$1069,MATCH(CONCATENATE($B31,H$1,$A$3),Data!$K$10:$K$1069,0),15),"")&amp;CHAR(10)&amp;IFERROR(INDEX(Data!$A$10:$O$1069,MATCH(CONCATENATE($B31,H$1,$A$4),Data!$K$10:$K$1069,0),15),"")&amp;CHAR(10)&amp;IFERROR(INDEX(Data!$A$10:$O$1069,MATCH(CONCATENATE($B31,H$1,$A$5),Data!$K$10:$K$1069,0),15),"")&amp;CHAR(10)&amp;IFERROR(INDEX(Data!$A$10:$O$1069,MATCH(CONCATENATE($B31,H$1,$A$6),Data!$K$10:$K$1069,0),15),"")&amp;CHAR(10)&amp;IFERROR(INDEX(Data!$A$10:$O$1069,MATCH(CONCATENATE($B31,H$1,$A$7),Data!$K$10:$K$1069,0),15),"")</f>
        <v xml:space="preserve">
</v>
      </c>
      <c r="J31">
        <v>28</v>
      </c>
    </row>
    <row r="32" spans="1:10" ht="81" x14ac:dyDescent="0.25">
      <c r="A32" s="29"/>
      <c r="B32" s="30" t="s">
        <v>13</v>
      </c>
      <c r="C32" s="24" t="str">
        <f ca="1">IFERROR(INDEX(Data!$A$10:$O$1069,MATCH(CONCATENATE($B32,C$1,$A$30),Data!$K$10:$K$1069,0),15),"")&amp;CHAR(10)&amp;IFERROR(INDEX(Data!$A$10:$O$1069,MATCH(CONCATENATE($B32,C$1,$A$3),Data!$K$10:$K$1069,0),15),"")&amp;CHAR(10)&amp;IFERROR(INDEX(Data!$A$10:$O$1069,MATCH(CONCATENATE($B32,C$1,$A$4),Data!$K$10:$K$1069,0),15),"")&amp;CHAR(10)&amp;IFERROR(INDEX(Data!$A$10:$O$1069,MATCH(CONCATENATE($B32,C$1,$A$5),Data!$K$10:$K$1069,0),15),"")&amp;CHAR(10)&amp;IFERROR(INDEX(Data!$A$10:$O$1069,MATCH(CONCATENATE($B32,C$1,$A$6),Data!$K$10:$K$1069,0),15),"")&amp;CHAR(10)&amp;IFERROR(INDEX(Data!$A$10:$O$1069,MATCH(CONCATENATE($B32,C$1,$A$7),Data!$K$10:$K$1069,0),15),"")</f>
        <v xml:space="preserve">
</v>
      </c>
      <c r="D32" s="24" t="str">
        <f ca="1">IFERROR(INDEX(Data!$A$10:$O$1069,MATCH(CONCATENATE($B32,D$1,$A$30),Data!$K$10:$K$1069,0),15),"")&amp;CHAR(10)&amp;IFERROR(INDEX(Data!$A$10:$O$1069,MATCH(CONCATENATE($B32,D$1,$A$3),Data!$K$10:$K$1069,0),15),"")&amp;CHAR(10)&amp;IFERROR(INDEX(Data!$A$10:$O$1069,MATCH(CONCATENATE($B32,D$1,$A$4),Data!$K$10:$K$1069,0),15),"")&amp;CHAR(10)&amp;IFERROR(INDEX(Data!$A$10:$O$1069,MATCH(CONCATENATE($B32,D$1,$A$5),Data!$K$10:$K$1069,0),15),"")&amp;CHAR(10)&amp;IFERROR(INDEX(Data!$A$10:$O$1069,MATCH(CONCATENATE($B32,D$1,$A$6),Data!$K$10:$K$1069,0),15),"")&amp;CHAR(10)&amp;IFERROR(INDEX(Data!$A$10:$O$1069,MATCH(CONCATENATE($B32,D$1,$A$7),Data!$K$10:$K$1069,0),15),"")</f>
        <v xml:space="preserve">
</v>
      </c>
      <c r="E32" s="24" t="str">
        <f ca="1">IFERROR(INDEX(Data!$A$10:$O$1069,MATCH(CONCATENATE($B32,E$1,$A$30),Data!$K$10:$K$1069,0),15),"")&amp;CHAR(10)&amp;IFERROR(INDEX(Data!$A$10:$O$1069,MATCH(CONCATENATE($B32,E$1,$A$3),Data!$K$10:$K$1069,0),15),"")&amp;CHAR(10)&amp;IFERROR(INDEX(Data!$A$10:$O$1069,MATCH(CONCATENATE($B32,E$1,$A$4),Data!$K$10:$K$1069,0),15),"")&amp;CHAR(10)&amp;IFERROR(INDEX(Data!$A$10:$O$1069,MATCH(CONCATENATE($B32,E$1,$A$5),Data!$K$10:$K$1069,0),15),"")&amp;CHAR(10)&amp;IFERROR(INDEX(Data!$A$10:$O$1069,MATCH(CONCATENATE($B32,E$1,$A$6),Data!$K$10:$K$1069,0),15),"")&amp;CHAR(10)&amp;IFERROR(INDEX(Data!$A$10:$O$1069,MATCH(CONCATENATE($B32,E$1,$A$7),Data!$K$10:$K$1069,0),15),"")</f>
        <v xml:space="preserve">
</v>
      </c>
      <c r="F32" s="24" t="str">
        <f ca="1">IFERROR(INDEX(Data!$A$10:$O$1069,MATCH(CONCATENATE($B32,F$1,$A$30),Data!$K$10:$K$1069,0),15),"")&amp;CHAR(10)&amp;IFERROR(INDEX(Data!$A$10:$O$1069,MATCH(CONCATENATE($B32,F$1,$A$3),Data!$K$10:$K$1069,0),15),"")&amp;CHAR(10)&amp;IFERROR(INDEX(Data!$A$10:$O$1069,MATCH(CONCATENATE($B32,F$1,$A$4),Data!$K$10:$K$1069,0),15),"")&amp;CHAR(10)&amp;IFERROR(INDEX(Data!$A$10:$O$1069,MATCH(CONCATENATE($B32,F$1,$A$5),Data!$K$10:$K$1069,0),15),"")&amp;CHAR(10)&amp;IFERROR(INDEX(Data!$A$10:$O$1069,MATCH(CONCATENATE($B32,F$1,$A$6),Data!$K$10:$K$1069,0),15),"")&amp;CHAR(10)&amp;IFERROR(INDEX(Data!$A$10:$O$1069,MATCH(CONCATENATE($B32,F$1,$A$7),Data!$K$10:$K$1069,0),15),"")</f>
        <v xml:space="preserve">
</v>
      </c>
      <c r="G32" s="24" t="str">
        <f ca="1">IFERROR(INDEX(Data!$A$10:$O$1069,MATCH(CONCATENATE($B32,G$1,$A$30),Data!$K$10:$K$1069,0),15),"")&amp;CHAR(10)&amp;IFERROR(INDEX(Data!$A$10:$O$1069,MATCH(CONCATENATE($B32,G$1,$A$3),Data!$K$10:$K$1069,0),15),"")&amp;CHAR(10)&amp;IFERROR(INDEX(Data!$A$10:$O$1069,MATCH(CONCATENATE($B32,G$1,$A$4),Data!$K$10:$K$1069,0),15),"")&amp;CHAR(10)&amp;IFERROR(INDEX(Data!$A$10:$O$1069,MATCH(CONCATENATE($B32,G$1,$A$5),Data!$K$10:$K$1069,0),15),"")&amp;CHAR(10)&amp;IFERROR(INDEX(Data!$A$10:$O$1069,MATCH(CONCATENATE($B32,G$1,$A$6),Data!$K$10:$K$1069,0),15),"")&amp;CHAR(10)&amp;IFERROR(INDEX(Data!$A$10:$O$1069,MATCH(CONCATENATE($B32,G$1,$A$7),Data!$K$10:$K$1069,0),15),"")</f>
        <v xml:space="preserve">
</v>
      </c>
      <c r="H32" s="24" t="str">
        <f ca="1">IFERROR(INDEX(Data!$A$10:$O$1069,MATCH(CONCATENATE($B32,H$1,$A$30),Data!$K$10:$K$1069,0),15),"")&amp;CHAR(10)&amp;IFERROR(INDEX(Data!$A$10:$O$1069,MATCH(CONCATENATE($B32,H$1,$A$3),Data!$K$10:$K$1069,0),15),"")&amp;CHAR(10)&amp;IFERROR(INDEX(Data!$A$10:$O$1069,MATCH(CONCATENATE($B32,H$1,$A$4),Data!$K$10:$K$1069,0),15),"")&amp;CHAR(10)&amp;IFERROR(INDEX(Data!$A$10:$O$1069,MATCH(CONCATENATE($B32,H$1,$A$5),Data!$K$10:$K$1069,0),15),"")&amp;CHAR(10)&amp;IFERROR(INDEX(Data!$A$10:$O$1069,MATCH(CONCATENATE($B32,H$1,$A$6),Data!$K$10:$K$1069,0),15),"")&amp;CHAR(10)&amp;IFERROR(INDEX(Data!$A$10:$O$1069,MATCH(CONCATENATE($B32,H$1,$A$7),Data!$K$10:$K$1069,0),15),"")</f>
        <v xml:space="preserve">
</v>
      </c>
      <c r="J32">
        <v>29</v>
      </c>
    </row>
    <row r="33" spans="1:10" ht="81" x14ac:dyDescent="0.25">
      <c r="A33" s="29"/>
      <c r="B33" s="30" t="s">
        <v>14</v>
      </c>
      <c r="C33" s="24" t="str">
        <f ca="1">IFERROR(INDEX(Data!$A$10:$O$1069,MATCH(CONCATENATE($B33,C$1,$A$30),Data!$K$10:$K$1069,0),15),"")&amp;CHAR(10)&amp;IFERROR(INDEX(Data!$A$10:$O$1069,MATCH(CONCATENATE($B33,C$1,$A$3),Data!$K$10:$K$1069,0),15),"")&amp;CHAR(10)&amp;IFERROR(INDEX(Data!$A$10:$O$1069,MATCH(CONCATENATE($B33,C$1,$A$4),Data!$K$10:$K$1069,0),15),"")&amp;CHAR(10)&amp;IFERROR(INDEX(Data!$A$10:$O$1069,MATCH(CONCATENATE($B33,C$1,$A$5),Data!$K$10:$K$1069,0),15),"")&amp;CHAR(10)&amp;IFERROR(INDEX(Data!$A$10:$O$1069,MATCH(CONCATENATE($B33,C$1,$A$6),Data!$K$10:$K$1069,0),15),"")&amp;CHAR(10)&amp;IFERROR(INDEX(Data!$A$10:$O$1069,MATCH(CONCATENATE($B33,C$1,$A$7),Data!$K$10:$K$1069,0),15),"")</f>
        <v xml:space="preserve">
</v>
      </c>
      <c r="D33" s="24" t="str">
        <f ca="1">IFERROR(INDEX(Data!$A$10:$O$1069,MATCH(CONCATENATE($B33,D$1,$A$30),Data!$K$10:$K$1069,0),15),"")&amp;CHAR(10)&amp;IFERROR(INDEX(Data!$A$10:$O$1069,MATCH(CONCATENATE($B33,D$1,$A$3),Data!$K$10:$K$1069,0),15),"")&amp;CHAR(10)&amp;IFERROR(INDEX(Data!$A$10:$O$1069,MATCH(CONCATENATE($B33,D$1,$A$4),Data!$K$10:$K$1069,0),15),"")&amp;CHAR(10)&amp;IFERROR(INDEX(Data!$A$10:$O$1069,MATCH(CONCATENATE($B33,D$1,$A$5),Data!$K$10:$K$1069,0),15),"")&amp;CHAR(10)&amp;IFERROR(INDEX(Data!$A$10:$O$1069,MATCH(CONCATENATE($B33,D$1,$A$6),Data!$K$10:$K$1069,0),15),"")&amp;CHAR(10)&amp;IFERROR(INDEX(Data!$A$10:$O$1069,MATCH(CONCATENATE($B33,D$1,$A$7),Data!$K$10:$K$1069,0),15),"")</f>
        <v xml:space="preserve">
</v>
      </c>
      <c r="E33" s="24" t="str">
        <f ca="1">IFERROR(INDEX(Data!$A$10:$O$1069,MATCH(CONCATENATE($B33,E$1,$A$30),Data!$K$10:$K$1069,0),15),"")&amp;CHAR(10)&amp;IFERROR(INDEX(Data!$A$10:$O$1069,MATCH(CONCATENATE($B33,E$1,$A$3),Data!$K$10:$K$1069,0),15),"")&amp;CHAR(10)&amp;IFERROR(INDEX(Data!$A$10:$O$1069,MATCH(CONCATENATE($B33,E$1,$A$4),Data!$K$10:$K$1069,0),15),"")&amp;CHAR(10)&amp;IFERROR(INDEX(Data!$A$10:$O$1069,MATCH(CONCATENATE($B33,E$1,$A$5),Data!$K$10:$K$1069,0),15),"")&amp;CHAR(10)&amp;IFERROR(INDEX(Data!$A$10:$O$1069,MATCH(CONCATENATE($B33,E$1,$A$6),Data!$K$10:$K$1069,0),15),"")&amp;CHAR(10)&amp;IFERROR(INDEX(Data!$A$10:$O$1069,MATCH(CONCATENATE($B33,E$1,$A$7),Data!$K$10:$K$1069,0),15),"")</f>
        <v xml:space="preserve">
</v>
      </c>
      <c r="F33" s="24" t="str">
        <f ca="1">IFERROR(INDEX(Data!$A$10:$O$1069,MATCH(CONCATENATE($B33,F$1,$A$30),Data!$K$10:$K$1069,0),15),"")&amp;CHAR(10)&amp;IFERROR(INDEX(Data!$A$10:$O$1069,MATCH(CONCATENATE($B33,F$1,$A$3),Data!$K$10:$K$1069,0),15),"")&amp;CHAR(10)&amp;IFERROR(INDEX(Data!$A$10:$O$1069,MATCH(CONCATENATE($B33,F$1,$A$4),Data!$K$10:$K$1069,0),15),"")&amp;CHAR(10)&amp;IFERROR(INDEX(Data!$A$10:$O$1069,MATCH(CONCATENATE($B33,F$1,$A$5),Data!$K$10:$K$1069,0),15),"")&amp;CHAR(10)&amp;IFERROR(INDEX(Data!$A$10:$O$1069,MATCH(CONCATENATE($B33,F$1,$A$6),Data!$K$10:$K$1069,0),15),"")&amp;CHAR(10)&amp;IFERROR(INDEX(Data!$A$10:$O$1069,MATCH(CONCATENATE($B33,F$1,$A$7),Data!$K$10:$K$1069,0),15),"")</f>
        <v xml:space="preserve">
</v>
      </c>
      <c r="G33" s="24" t="str">
        <f ca="1">IFERROR(INDEX(Data!$A$10:$O$1069,MATCH(CONCATENATE($B33,G$1,$A$30),Data!$K$10:$K$1069,0),15),"")&amp;CHAR(10)&amp;IFERROR(INDEX(Data!$A$10:$O$1069,MATCH(CONCATENATE($B33,G$1,$A$3),Data!$K$10:$K$1069,0),15),"")&amp;CHAR(10)&amp;IFERROR(INDEX(Data!$A$10:$O$1069,MATCH(CONCATENATE($B33,G$1,$A$4),Data!$K$10:$K$1069,0),15),"")&amp;CHAR(10)&amp;IFERROR(INDEX(Data!$A$10:$O$1069,MATCH(CONCATENATE($B33,G$1,$A$5),Data!$K$10:$K$1069,0),15),"")&amp;CHAR(10)&amp;IFERROR(INDEX(Data!$A$10:$O$1069,MATCH(CONCATENATE($B33,G$1,$A$6),Data!$K$10:$K$1069,0),15),"")&amp;CHAR(10)&amp;IFERROR(INDEX(Data!$A$10:$O$1069,MATCH(CONCATENATE($B33,G$1,$A$7),Data!$K$10:$K$1069,0),15),"")</f>
        <v xml:space="preserve">
</v>
      </c>
      <c r="H33" s="24" t="str">
        <f ca="1">IFERROR(INDEX(Data!$A$10:$O$1069,MATCH(CONCATENATE($B33,H$1,$A$30),Data!$K$10:$K$1069,0),15),"")&amp;CHAR(10)&amp;IFERROR(INDEX(Data!$A$10:$O$1069,MATCH(CONCATENATE($B33,H$1,$A$3),Data!$K$10:$K$1069,0),15),"")&amp;CHAR(10)&amp;IFERROR(INDEX(Data!$A$10:$O$1069,MATCH(CONCATENATE($B33,H$1,$A$4),Data!$K$10:$K$1069,0),15),"")&amp;CHAR(10)&amp;IFERROR(INDEX(Data!$A$10:$O$1069,MATCH(CONCATENATE($B33,H$1,$A$5),Data!$K$10:$K$1069,0),15),"")&amp;CHAR(10)&amp;IFERROR(INDEX(Data!$A$10:$O$1069,MATCH(CONCATENATE($B33,H$1,$A$6),Data!$K$10:$K$1069,0),15),"")&amp;CHAR(10)&amp;IFERROR(INDEX(Data!$A$10:$O$1069,MATCH(CONCATENATE($B33,H$1,$A$7),Data!$K$10:$K$1069,0),15),"")</f>
        <v xml:space="preserve">
</v>
      </c>
      <c r="J33">
        <v>30</v>
      </c>
    </row>
    <row r="34" spans="1:10" ht="81" x14ac:dyDescent="0.25">
      <c r="A34" s="29"/>
      <c r="B34" s="30" t="s">
        <v>15</v>
      </c>
      <c r="C34" s="24" t="str">
        <f ca="1">IFERROR(INDEX(Data!$A$10:$O$1069,MATCH(CONCATENATE($B34,C$1,$A$30),Data!$K$10:$K$1069,0),15),"")&amp;CHAR(10)&amp;IFERROR(INDEX(Data!$A$10:$O$1069,MATCH(CONCATENATE($B34,C$1,$A$3),Data!$K$10:$K$1069,0),15),"")&amp;CHAR(10)&amp;IFERROR(INDEX(Data!$A$10:$O$1069,MATCH(CONCATENATE($B34,C$1,$A$4),Data!$K$10:$K$1069,0),15),"")&amp;CHAR(10)&amp;IFERROR(INDEX(Data!$A$10:$O$1069,MATCH(CONCATENATE($B34,C$1,$A$5),Data!$K$10:$K$1069,0),15),"")&amp;CHAR(10)&amp;IFERROR(INDEX(Data!$A$10:$O$1069,MATCH(CONCATENATE($B34,C$1,$A$6),Data!$K$10:$K$1069,0),15),"")&amp;CHAR(10)&amp;IFERROR(INDEX(Data!$A$10:$O$1069,MATCH(CONCATENATE($B34,C$1,$A$7),Data!$K$10:$K$1069,0),15),"")</f>
        <v xml:space="preserve">
</v>
      </c>
      <c r="D34" s="24" t="str">
        <f ca="1">IFERROR(INDEX(Data!$A$10:$O$1069,MATCH(CONCATENATE($B34,D$1,$A$30),Data!$K$10:$K$1069,0),15),"")&amp;CHAR(10)&amp;IFERROR(INDEX(Data!$A$10:$O$1069,MATCH(CONCATENATE($B34,D$1,$A$3),Data!$K$10:$K$1069,0),15),"")&amp;CHAR(10)&amp;IFERROR(INDEX(Data!$A$10:$O$1069,MATCH(CONCATENATE($B34,D$1,$A$4),Data!$K$10:$K$1069,0),15),"")&amp;CHAR(10)&amp;IFERROR(INDEX(Data!$A$10:$O$1069,MATCH(CONCATENATE($B34,D$1,$A$5),Data!$K$10:$K$1069,0),15),"")&amp;CHAR(10)&amp;IFERROR(INDEX(Data!$A$10:$O$1069,MATCH(CONCATENATE($B34,D$1,$A$6),Data!$K$10:$K$1069,0),15),"")&amp;CHAR(10)&amp;IFERROR(INDEX(Data!$A$10:$O$1069,MATCH(CONCATENATE($B34,D$1,$A$7),Data!$K$10:$K$1069,0),15),"")</f>
        <v xml:space="preserve">
</v>
      </c>
      <c r="E34" s="24" t="str">
        <f ca="1">IFERROR(INDEX(Data!$A$10:$O$1069,MATCH(CONCATENATE($B34,E$1,$A$30),Data!$K$10:$K$1069,0),15),"")&amp;CHAR(10)&amp;IFERROR(INDEX(Data!$A$10:$O$1069,MATCH(CONCATENATE($B34,E$1,$A$3),Data!$K$10:$K$1069,0),15),"")&amp;CHAR(10)&amp;IFERROR(INDEX(Data!$A$10:$O$1069,MATCH(CONCATENATE($B34,E$1,$A$4),Data!$K$10:$K$1069,0),15),"")&amp;CHAR(10)&amp;IFERROR(INDEX(Data!$A$10:$O$1069,MATCH(CONCATENATE($B34,E$1,$A$5),Data!$K$10:$K$1069,0),15),"")&amp;CHAR(10)&amp;IFERROR(INDEX(Data!$A$10:$O$1069,MATCH(CONCATENATE($B34,E$1,$A$6),Data!$K$10:$K$1069,0),15),"")&amp;CHAR(10)&amp;IFERROR(INDEX(Data!$A$10:$O$1069,MATCH(CONCATENATE($B34,E$1,$A$7),Data!$K$10:$K$1069,0),15),"")</f>
        <v xml:space="preserve">
</v>
      </c>
      <c r="F34" s="24" t="str">
        <f ca="1">IFERROR(INDEX(Data!$A$10:$O$1069,MATCH(CONCATENATE($B34,F$1,$A$30),Data!$K$10:$K$1069,0),15),"")&amp;CHAR(10)&amp;IFERROR(INDEX(Data!$A$10:$O$1069,MATCH(CONCATENATE($B34,F$1,$A$3),Data!$K$10:$K$1069,0),15),"")&amp;CHAR(10)&amp;IFERROR(INDEX(Data!$A$10:$O$1069,MATCH(CONCATENATE($B34,F$1,$A$4),Data!$K$10:$K$1069,0),15),"")&amp;CHAR(10)&amp;IFERROR(INDEX(Data!$A$10:$O$1069,MATCH(CONCATENATE($B34,F$1,$A$5),Data!$K$10:$K$1069,0),15),"")&amp;CHAR(10)&amp;IFERROR(INDEX(Data!$A$10:$O$1069,MATCH(CONCATENATE($B34,F$1,$A$6),Data!$K$10:$K$1069,0),15),"")&amp;CHAR(10)&amp;IFERROR(INDEX(Data!$A$10:$O$1069,MATCH(CONCATENATE($B34,F$1,$A$7),Data!$K$10:$K$1069,0),15),"")</f>
        <v xml:space="preserve">
</v>
      </c>
      <c r="G34" s="24" t="str">
        <f ca="1">IFERROR(INDEX(Data!$A$10:$O$1069,MATCH(CONCATENATE($B34,G$1,$A$30),Data!$K$10:$K$1069,0),15),"")&amp;CHAR(10)&amp;IFERROR(INDEX(Data!$A$10:$O$1069,MATCH(CONCATENATE($B34,G$1,$A$3),Data!$K$10:$K$1069,0),15),"")&amp;CHAR(10)&amp;IFERROR(INDEX(Data!$A$10:$O$1069,MATCH(CONCATENATE($B34,G$1,$A$4),Data!$K$10:$K$1069,0),15),"")&amp;CHAR(10)&amp;IFERROR(INDEX(Data!$A$10:$O$1069,MATCH(CONCATENATE($B34,G$1,$A$5),Data!$K$10:$K$1069,0),15),"")&amp;CHAR(10)&amp;IFERROR(INDEX(Data!$A$10:$O$1069,MATCH(CONCATENATE($B34,G$1,$A$6),Data!$K$10:$K$1069,0),15),"")&amp;CHAR(10)&amp;IFERROR(INDEX(Data!$A$10:$O$1069,MATCH(CONCATENATE($B34,G$1,$A$7),Data!$K$10:$K$1069,0),15),"")</f>
        <v xml:space="preserve">
</v>
      </c>
      <c r="H34" s="24" t="str">
        <f ca="1">IFERROR(INDEX(Data!$A$10:$O$1069,MATCH(CONCATENATE($B34,H$1,$A$30),Data!$K$10:$K$1069,0),15),"")&amp;CHAR(10)&amp;IFERROR(INDEX(Data!$A$10:$O$1069,MATCH(CONCATENATE($B34,H$1,$A$3),Data!$K$10:$K$1069,0),15),"")&amp;CHAR(10)&amp;IFERROR(INDEX(Data!$A$10:$O$1069,MATCH(CONCATENATE($B34,H$1,$A$4),Data!$K$10:$K$1069,0),15),"")&amp;CHAR(10)&amp;IFERROR(INDEX(Data!$A$10:$O$1069,MATCH(CONCATENATE($B34,H$1,$A$5),Data!$K$10:$K$1069,0),15),"")&amp;CHAR(10)&amp;IFERROR(INDEX(Data!$A$10:$O$1069,MATCH(CONCATENATE($B34,H$1,$A$6),Data!$K$10:$K$1069,0),15),"")&amp;CHAR(10)&amp;IFERROR(INDEX(Data!$A$10:$O$1069,MATCH(CONCATENATE($B34,H$1,$A$7),Data!$K$10:$K$1069,0),15),"")</f>
        <v xml:space="preserve">
</v>
      </c>
      <c r="J34">
        <v>31</v>
      </c>
    </row>
    <row r="35" spans="1:10" ht="81" x14ac:dyDescent="0.25">
      <c r="A35" s="29"/>
      <c r="B35" s="30" t="s">
        <v>16</v>
      </c>
      <c r="C35" s="24" t="str">
        <f ca="1">IFERROR(INDEX(Data!$A$10:$O$1069,MATCH(CONCATENATE($B35,C$1,$A$30),Data!$K$10:$K$1069,0),15),"")&amp;CHAR(10)&amp;IFERROR(INDEX(Data!$A$10:$O$1069,MATCH(CONCATENATE($B35,C$1,$A$3),Data!$K$10:$K$1069,0),15),"")&amp;CHAR(10)&amp;IFERROR(INDEX(Data!$A$10:$O$1069,MATCH(CONCATENATE($B35,C$1,$A$4),Data!$K$10:$K$1069,0),15),"")&amp;CHAR(10)&amp;IFERROR(INDEX(Data!$A$10:$O$1069,MATCH(CONCATENATE($B35,C$1,$A$5),Data!$K$10:$K$1069,0),15),"")&amp;CHAR(10)&amp;IFERROR(INDEX(Data!$A$10:$O$1069,MATCH(CONCATENATE($B35,C$1,$A$6),Data!$K$10:$K$1069,0),15),"")&amp;CHAR(10)&amp;IFERROR(INDEX(Data!$A$10:$O$1069,MATCH(CONCATENATE($B35,C$1,$A$7),Data!$K$10:$K$1069,0),15),"")</f>
        <v xml:space="preserve">
</v>
      </c>
      <c r="D35" s="24" t="str">
        <f ca="1">IFERROR(INDEX(Data!$A$10:$O$1069,MATCH(CONCATENATE($B35,D$1,$A$30),Data!$K$10:$K$1069,0),15),"")&amp;CHAR(10)&amp;IFERROR(INDEX(Data!$A$10:$O$1069,MATCH(CONCATENATE($B35,D$1,$A$3),Data!$K$10:$K$1069,0),15),"")&amp;CHAR(10)&amp;IFERROR(INDEX(Data!$A$10:$O$1069,MATCH(CONCATENATE($B35,D$1,$A$4),Data!$K$10:$K$1069,0),15),"")&amp;CHAR(10)&amp;IFERROR(INDEX(Data!$A$10:$O$1069,MATCH(CONCATENATE($B35,D$1,$A$5),Data!$K$10:$K$1069,0),15),"")&amp;CHAR(10)&amp;IFERROR(INDEX(Data!$A$10:$O$1069,MATCH(CONCATENATE($B35,D$1,$A$6),Data!$K$10:$K$1069,0),15),"")&amp;CHAR(10)&amp;IFERROR(INDEX(Data!$A$10:$O$1069,MATCH(CONCATENATE($B35,D$1,$A$7),Data!$K$10:$K$1069,0),15),"")</f>
        <v xml:space="preserve">
</v>
      </c>
      <c r="E35" s="24" t="str">
        <f ca="1">IFERROR(INDEX(Data!$A$10:$O$1069,MATCH(CONCATENATE($B35,E$1,$A$30),Data!$K$10:$K$1069,0),15),"")&amp;CHAR(10)&amp;IFERROR(INDEX(Data!$A$10:$O$1069,MATCH(CONCATENATE($B35,E$1,$A$3),Data!$K$10:$K$1069,0),15),"")&amp;CHAR(10)&amp;IFERROR(INDEX(Data!$A$10:$O$1069,MATCH(CONCATENATE($B35,E$1,$A$4),Data!$K$10:$K$1069,0),15),"")&amp;CHAR(10)&amp;IFERROR(INDEX(Data!$A$10:$O$1069,MATCH(CONCATENATE($B35,E$1,$A$5),Data!$K$10:$K$1069,0),15),"")&amp;CHAR(10)&amp;IFERROR(INDEX(Data!$A$10:$O$1069,MATCH(CONCATENATE($B35,E$1,$A$6),Data!$K$10:$K$1069,0),15),"")&amp;CHAR(10)&amp;IFERROR(INDEX(Data!$A$10:$O$1069,MATCH(CONCATENATE($B35,E$1,$A$7),Data!$K$10:$K$1069,0),15),"")</f>
        <v xml:space="preserve">
</v>
      </c>
      <c r="F35" s="24" t="str">
        <f ca="1">IFERROR(INDEX(Data!$A$10:$O$1069,MATCH(CONCATENATE($B35,F$1,$A$30),Data!$K$10:$K$1069,0),15),"")&amp;CHAR(10)&amp;IFERROR(INDEX(Data!$A$10:$O$1069,MATCH(CONCATENATE($B35,F$1,$A$3),Data!$K$10:$K$1069,0),15),"")&amp;CHAR(10)&amp;IFERROR(INDEX(Data!$A$10:$O$1069,MATCH(CONCATENATE($B35,F$1,$A$4),Data!$K$10:$K$1069,0),15),"")&amp;CHAR(10)&amp;IFERROR(INDEX(Data!$A$10:$O$1069,MATCH(CONCATENATE($B35,F$1,$A$5),Data!$K$10:$K$1069,0),15),"")&amp;CHAR(10)&amp;IFERROR(INDEX(Data!$A$10:$O$1069,MATCH(CONCATENATE($B35,F$1,$A$6),Data!$K$10:$K$1069,0),15),"")&amp;CHAR(10)&amp;IFERROR(INDEX(Data!$A$10:$O$1069,MATCH(CONCATENATE($B35,F$1,$A$7),Data!$K$10:$K$1069,0),15),"")</f>
        <v xml:space="preserve">
</v>
      </c>
      <c r="G35" s="24" t="str">
        <f ca="1">IFERROR(INDEX(Data!$A$10:$O$1069,MATCH(CONCATENATE($B35,G$1,$A$30),Data!$K$10:$K$1069,0),15),"")&amp;CHAR(10)&amp;IFERROR(INDEX(Data!$A$10:$O$1069,MATCH(CONCATENATE($B35,G$1,$A$3),Data!$K$10:$K$1069,0),15),"")&amp;CHAR(10)&amp;IFERROR(INDEX(Data!$A$10:$O$1069,MATCH(CONCATENATE($B35,G$1,$A$4),Data!$K$10:$K$1069,0),15),"")&amp;CHAR(10)&amp;IFERROR(INDEX(Data!$A$10:$O$1069,MATCH(CONCATENATE($B35,G$1,$A$5),Data!$K$10:$K$1069,0),15),"")&amp;CHAR(10)&amp;IFERROR(INDEX(Data!$A$10:$O$1069,MATCH(CONCATENATE($B35,G$1,$A$6),Data!$K$10:$K$1069,0),15),"")&amp;CHAR(10)&amp;IFERROR(INDEX(Data!$A$10:$O$1069,MATCH(CONCATENATE($B35,G$1,$A$7),Data!$K$10:$K$1069,0),15),"")</f>
        <v xml:space="preserve">
</v>
      </c>
      <c r="H35" s="24" t="str">
        <f ca="1">IFERROR(INDEX(Data!$A$10:$O$1069,MATCH(CONCATENATE($B35,H$1,$A$30),Data!$K$10:$K$1069,0),15),"")&amp;CHAR(10)&amp;IFERROR(INDEX(Data!$A$10:$O$1069,MATCH(CONCATENATE($B35,H$1,$A$3),Data!$K$10:$K$1069,0),15),"")&amp;CHAR(10)&amp;IFERROR(INDEX(Data!$A$10:$O$1069,MATCH(CONCATENATE($B35,H$1,$A$4),Data!$K$10:$K$1069,0),15),"")&amp;CHAR(10)&amp;IFERROR(INDEX(Data!$A$10:$O$1069,MATCH(CONCATENATE($B35,H$1,$A$5),Data!$K$10:$K$1069,0),15),"")&amp;CHAR(10)&amp;IFERROR(INDEX(Data!$A$10:$O$1069,MATCH(CONCATENATE($B35,H$1,$A$6),Data!$K$10:$K$1069,0),15),"")&amp;CHAR(10)&amp;IFERROR(INDEX(Data!$A$10:$O$1069,MATCH(CONCATENATE($B35,H$1,$A$7),Data!$K$10:$K$1069,0),15),"")</f>
        <v xml:space="preserve">
</v>
      </c>
      <c r="J35">
        <v>32</v>
      </c>
    </row>
    <row r="36" spans="1:10" ht="39.950000000000003" customHeight="1" x14ac:dyDescent="0.25">
      <c r="A36" s="31"/>
      <c r="B36" s="30"/>
      <c r="C36" s="25"/>
      <c r="D36" s="25"/>
      <c r="E36" s="25"/>
      <c r="F36" s="25"/>
      <c r="G36" s="25"/>
      <c r="H36" s="25"/>
      <c r="J36">
        <v>33</v>
      </c>
    </row>
    <row r="37" spans="1:10" ht="39.950000000000003" customHeight="1" x14ac:dyDescent="0.25">
      <c r="A37" s="29"/>
      <c r="B37" s="30"/>
      <c r="C37" s="24"/>
      <c r="D37" s="24"/>
      <c r="E37" s="24"/>
      <c r="F37" s="24"/>
      <c r="G37" s="24"/>
      <c r="H37" s="24"/>
      <c r="J37">
        <v>34</v>
      </c>
    </row>
    <row r="38" spans="1:10" ht="39.950000000000003" customHeight="1" x14ac:dyDescent="0.25">
      <c r="A38" s="29"/>
      <c r="B38" s="30"/>
      <c r="C38" s="24"/>
      <c r="D38" s="24"/>
      <c r="E38" s="24"/>
      <c r="F38" s="24"/>
      <c r="G38" s="24"/>
      <c r="H38" s="24"/>
      <c r="J38">
        <v>35</v>
      </c>
    </row>
    <row r="39" spans="1:10" ht="39.950000000000003" customHeight="1" x14ac:dyDescent="0.25">
      <c r="A39" s="29"/>
      <c r="B39" s="30"/>
      <c r="C39" s="24"/>
      <c r="D39" s="24"/>
      <c r="E39" s="24"/>
      <c r="F39" s="24"/>
      <c r="G39" s="24"/>
      <c r="H39" s="24"/>
      <c r="J39">
        <v>36</v>
      </c>
    </row>
    <row r="40" spans="1:10" ht="39.950000000000003" customHeight="1" x14ac:dyDescent="0.25">
      <c r="A40" s="29"/>
      <c r="B40" s="30"/>
      <c r="C40" s="24"/>
      <c r="D40" s="24"/>
      <c r="E40" s="24"/>
      <c r="F40" s="24"/>
      <c r="G40" s="24"/>
      <c r="H40" s="24"/>
      <c r="J40">
        <v>37</v>
      </c>
    </row>
    <row r="41" spans="1:10" ht="39.950000000000003" customHeight="1" x14ac:dyDescent="0.25">
      <c r="A41" s="29"/>
      <c r="B41" s="30"/>
      <c r="C41" s="24"/>
      <c r="D41" s="24"/>
      <c r="E41" s="24"/>
      <c r="F41" s="24"/>
      <c r="G41" s="24"/>
      <c r="H41" s="24"/>
      <c r="J41">
        <v>38</v>
      </c>
    </row>
    <row r="42" spans="1:10" ht="39.950000000000003" customHeight="1" x14ac:dyDescent="0.25">
      <c r="A42" s="29"/>
      <c r="B42" s="30"/>
      <c r="C42" s="24"/>
      <c r="D42" s="24"/>
      <c r="E42" s="24"/>
      <c r="F42" s="24"/>
      <c r="G42" s="24"/>
      <c r="H42" s="24"/>
      <c r="J42">
        <v>39</v>
      </c>
    </row>
    <row r="43" spans="1:10" ht="39.950000000000003" customHeight="1" x14ac:dyDescent="0.25">
      <c r="A43" s="31"/>
      <c r="B43" s="30"/>
      <c r="C43" s="25"/>
      <c r="D43" s="25"/>
      <c r="E43" s="25"/>
      <c r="F43" s="25"/>
      <c r="G43" s="25"/>
      <c r="H43" s="25"/>
      <c r="J43">
        <v>40</v>
      </c>
    </row>
    <row r="44" spans="1:10" ht="39.950000000000003" customHeight="1" x14ac:dyDescent="0.25">
      <c r="A44" s="29"/>
      <c r="B44" s="30"/>
      <c r="C44" s="24"/>
      <c r="D44" s="24"/>
      <c r="E44" s="24"/>
      <c r="F44" s="24"/>
      <c r="G44" s="24"/>
      <c r="H44" s="24"/>
      <c r="J44">
        <v>41</v>
      </c>
    </row>
    <row r="45" spans="1:10" ht="39.950000000000003" customHeight="1" x14ac:dyDescent="0.25">
      <c r="A45" s="29"/>
      <c r="B45" s="30"/>
      <c r="C45" s="24"/>
      <c r="D45" s="24"/>
      <c r="E45" s="24"/>
      <c r="F45" s="24"/>
      <c r="G45" s="24"/>
      <c r="H45" s="24"/>
      <c r="J45">
        <v>42</v>
      </c>
    </row>
    <row r="46" spans="1:10" ht="39.950000000000003" customHeight="1" x14ac:dyDescent="0.25">
      <c r="A46" s="29"/>
      <c r="B46" s="30"/>
      <c r="C46" s="24"/>
      <c r="D46" s="24"/>
      <c r="E46" s="24"/>
      <c r="F46" s="24"/>
      <c r="G46" s="24"/>
      <c r="H46" s="24"/>
      <c r="J46">
        <v>43</v>
      </c>
    </row>
    <row r="47" spans="1:10" ht="39.950000000000003" customHeight="1" x14ac:dyDescent="0.25">
      <c r="A47" s="29"/>
      <c r="B47" s="30"/>
      <c r="C47" s="24"/>
      <c r="D47" s="24"/>
      <c r="E47" s="24"/>
      <c r="F47" s="24"/>
      <c r="G47" s="24"/>
      <c r="H47" s="24"/>
      <c r="J47">
        <v>44</v>
      </c>
    </row>
    <row r="48" spans="1:10" ht="39.950000000000003" customHeight="1" x14ac:dyDescent="0.25">
      <c r="A48" s="29"/>
      <c r="B48" s="30"/>
      <c r="C48" s="24"/>
      <c r="D48" s="24"/>
      <c r="E48" s="24"/>
      <c r="F48" s="24"/>
      <c r="G48" s="24"/>
      <c r="H48" s="24"/>
      <c r="J48">
        <v>45</v>
      </c>
    </row>
    <row r="49" spans="1:10" ht="39.950000000000003" customHeight="1" x14ac:dyDescent="0.25">
      <c r="A49" s="29"/>
      <c r="B49" s="30"/>
      <c r="C49" s="24"/>
      <c r="D49" s="24"/>
      <c r="E49" s="24"/>
      <c r="F49" s="24"/>
      <c r="G49" s="24"/>
      <c r="H49" s="24"/>
      <c r="J49">
        <v>46</v>
      </c>
    </row>
    <row r="50" spans="1:10" ht="39.950000000000003" customHeight="1" x14ac:dyDescent="0.25">
      <c r="A50" s="31"/>
      <c r="B50" s="30"/>
      <c r="C50" s="25"/>
      <c r="D50" s="25"/>
      <c r="E50" s="25"/>
      <c r="F50" s="25"/>
      <c r="G50" s="25"/>
      <c r="H50" s="25"/>
      <c r="J50">
        <v>47</v>
      </c>
    </row>
    <row r="51" spans="1:10" ht="39.950000000000003" customHeight="1" x14ac:dyDescent="0.25">
      <c r="A51" s="29"/>
      <c r="B51" s="30"/>
      <c r="C51" s="24"/>
      <c r="D51" s="24"/>
      <c r="E51" s="24"/>
      <c r="F51" s="24"/>
      <c r="G51" s="24"/>
      <c r="H51" s="24"/>
      <c r="J51">
        <v>48</v>
      </c>
    </row>
    <row r="52" spans="1:10" ht="39.950000000000003" customHeight="1" x14ac:dyDescent="0.25">
      <c r="A52" s="29"/>
      <c r="B52" s="30"/>
      <c r="C52" s="24"/>
      <c r="D52" s="24"/>
      <c r="E52" s="24"/>
      <c r="F52" s="24"/>
      <c r="G52" s="24"/>
      <c r="H52" s="24"/>
      <c r="J52">
        <v>49</v>
      </c>
    </row>
    <row r="53" spans="1:10" ht="39.950000000000003" customHeight="1" x14ac:dyDescent="0.25">
      <c r="A53" s="29"/>
      <c r="B53" s="30"/>
      <c r="C53" s="24"/>
      <c r="D53" s="24"/>
      <c r="E53" s="24"/>
      <c r="F53" s="24"/>
      <c r="G53" s="24"/>
      <c r="H53" s="24"/>
      <c r="J53">
        <v>50</v>
      </c>
    </row>
    <row r="54" spans="1:10" ht="39.950000000000003" customHeight="1" x14ac:dyDescent="0.25">
      <c r="A54" s="29"/>
      <c r="B54" s="30"/>
      <c r="C54" s="24"/>
      <c r="D54" s="24"/>
      <c r="E54" s="24"/>
      <c r="F54" s="24"/>
      <c r="G54" s="24"/>
      <c r="H54" s="24"/>
      <c r="J54">
        <v>51</v>
      </c>
    </row>
    <row r="55" spans="1:10" ht="39.950000000000003" customHeight="1" x14ac:dyDescent="0.25">
      <c r="A55" s="29"/>
      <c r="B55" s="30"/>
      <c r="C55" s="24"/>
      <c r="D55" s="24"/>
      <c r="E55" s="24"/>
      <c r="F55" s="24"/>
      <c r="G55" s="24"/>
      <c r="H55" s="24"/>
      <c r="J55">
        <v>52</v>
      </c>
    </row>
  </sheetData>
  <dataConsolidate>
    <dataRefs count="1">
      <dataRef ref="P4:P83" sheet="Data"/>
    </dataRefs>
  </dataConsolidate>
  <phoneticPr fontId="0" type="noConversion"/>
  <pageMargins left="0.7" right="0.7" top="0.75" bottom="0.75" header="0.3" footer="0.3"/>
  <pageSetup scale="48" fitToHeight="0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:E28"/>
  <sheetViews>
    <sheetView topLeftCell="A8" workbookViewId="0">
      <selection activeCell="E14" sqref="E14"/>
    </sheetView>
  </sheetViews>
  <sheetFormatPr defaultColWidth="8.85546875" defaultRowHeight="12.75" x14ac:dyDescent="0.2"/>
  <cols>
    <col min="3" max="3" width="50.85546875" customWidth="1"/>
    <col min="4" max="4" width="26.42578125" bestFit="1" customWidth="1"/>
  </cols>
  <sheetData>
    <row r="15" spans="3:3" x14ac:dyDescent="0.2">
      <c r="C15" s="5" t="s">
        <v>49</v>
      </c>
    </row>
    <row r="17" spans="2:5" ht="18" x14ac:dyDescent="0.25">
      <c r="B17" s="3" t="s">
        <v>31</v>
      </c>
      <c r="C17" s="3" t="s">
        <v>30</v>
      </c>
      <c r="D17" s="3" t="s">
        <v>32</v>
      </c>
      <c r="E17" s="1"/>
    </row>
    <row r="18" spans="2:5" ht="21.75" customHeight="1" x14ac:dyDescent="0.3">
      <c r="B18" s="3">
        <v>1</v>
      </c>
      <c r="C18" s="4" t="s">
        <v>47</v>
      </c>
      <c r="D18" s="3" t="s">
        <v>33</v>
      </c>
      <c r="E18" s="1"/>
    </row>
    <row r="19" spans="2:5" ht="18.75" x14ac:dyDescent="0.3">
      <c r="B19" s="3">
        <v>2</v>
      </c>
      <c r="C19" s="4" t="s">
        <v>46</v>
      </c>
      <c r="D19" s="3" t="s">
        <v>33</v>
      </c>
      <c r="E19" s="1"/>
    </row>
    <row r="20" spans="2:5" ht="18.75" x14ac:dyDescent="0.3">
      <c r="B20" s="3">
        <v>3</v>
      </c>
      <c r="C20" s="4" t="s">
        <v>42</v>
      </c>
      <c r="D20" s="3" t="s">
        <v>37</v>
      </c>
      <c r="E20" s="1"/>
    </row>
    <row r="21" spans="2:5" ht="18.75" x14ac:dyDescent="0.3">
      <c r="B21" s="3">
        <v>4</v>
      </c>
      <c r="C21" s="4" t="s">
        <v>41</v>
      </c>
      <c r="D21" s="3" t="s">
        <v>33</v>
      </c>
      <c r="E21" s="1"/>
    </row>
    <row r="22" spans="2:5" ht="18.75" x14ac:dyDescent="0.3">
      <c r="B22" s="3">
        <v>5</v>
      </c>
      <c r="C22" s="4" t="s">
        <v>45</v>
      </c>
      <c r="D22" s="3" t="s">
        <v>34</v>
      </c>
      <c r="E22" s="1"/>
    </row>
    <row r="23" spans="2:5" ht="19.5" customHeight="1" x14ac:dyDescent="0.3">
      <c r="B23" s="3">
        <v>6</v>
      </c>
      <c r="C23" s="4" t="s">
        <v>43</v>
      </c>
      <c r="D23" s="3" t="s">
        <v>36</v>
      </c>
      <c r="E23" s="1"/>
    </row>
    <row r="24" spans="2:5" ht="18.75" x14ac:dyDescent="0.3">
      <c r="B24" s="3">
        <v>7</v>
      </c>
      <c r="C24" s="4" t="s">
        <v>40</v>
      </c>
      <c r="D24" s="3" t="s">
        <v>36</v>
      </c>
      <c r="E24" s="1"/>
    </row>
    <row r="25" spans="2:5" ht="18.75" x14ac:dyDescent="0.3">
      <c r="B25" s="3">
        <v>8</v>
      </c>
      <c r="C25" s="4" t="s">
        <v>38</v>
      </c>
      <c r="D25" s="3" t="s">
        <v>33</v>
      </c>
      <c r="E25" s="1"/>
    </row>
    <row r="26" spans="2:5" ht="18.75" x14ac:dyDescent="0.3">
      <c r="B26" s="3">
        <v>9</v>
      </c>
      <c r="C26" s="4" t="s">
        <v>39</v>
      </c>
      <c r="D26" s="3" t="s">
        <v>35</v>
      </c>
      <c r="E26" s="1"/>
    </row>
    <row r="27" spans="2:5" ht="18" x14ac:dyDescent="0.25">
      <c r="B27" s="3">
        <v>10</v>
      </c>
      <c r="C27" s="2" t="s">
        <v>48</v>
      </c>
      <c r="D27" s="3" t="s">
        <v>35</v>
      </c>
      <c r="E27" s="1"/>
    </row>
    <row r="28" spans="2:5" ht="18.75" x14ac:dyDescent="0.3">
      <c r="B28" s="3">
        <v>11</v>
      </c>
      <c r="C28" s="4" t="s">
        <v>44</v>
      </c>
      <c r="D28" s="3" t="s">
        <v>35</v>
      </c>
    </row>
  </sheetData>
  <phoneticPr fontId="3" type="noConversion"/>
  <pageMargins left="0.75" right="0.75" top="1" bottom="1" header="0.5" footer="0.5"/>
  <pageSetup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7"/>
  <sheetViews>
    <sheetView view="pageBreakPreview" topLeftCell="A328" zoomScale="70" zoomScaleSheetLayoutView="70" workbookViewId="0">
      <selection activeCell="K69" sqref="K69"/>
    </sheetView>
  </sheetViews>
  <sheetFormatPr defaultColWidth="8.85546875" defaultRowHeight="12.75" outlineLevelCol="1" x14ac:dyDescent="0.2"/>
  <cols>
    <col min="2" max="2" width="13.42578125" bestFit="1" customWidth="1"/>
    <col min="3" max="3" width="15.42578125" bestFit="1" customWidth="1"/>
    <col min="4" max="9" width="21.42578125" style="21" customWidth="1"/>
    <col min="12" max="12" width="11" customWidth="1" outlineLevel="1"/>
    <col min="13" max="13" width="12.42578125" customWidth="1"/>
  </cols>
  <sheetData>
    <row r="1" spans="1:12" ht="27.75" customHeight="1" x14ac:dyDescent="0.25">
      <c r="A1" s="26" t="s">
        <v>50</v>
      </c>
      <c r="B1" s="27"/>
      <c r="C1" s="28"/>
      <c r="D1" s="30" t="str">
        <f>Data!D1</f>
        <v>08:30-10:00</v>
      </c>
      <c r="E1" s="30" t="str">
        <f>Data!E1</f>
        <v>10:00-11:30</v>
      </c>
      <c r="F1" s="30" t="str">
        <f>Data!F1</f>
        <v>11:30-01:00</v>
      </c>
      <c r="G1" s="30" t="str">
        <f>Data!G1</f>
        <v>01:00-02:30</v>
      </c>
      <c r="H1" s="30" t="str">
        <f>Data!H1</f>
        <v>2:30-04:00</v>
      </c>
      <c r="I1" s="30" t="str">
        <f>Data!I1</f>
        <v>04:00-05:30</v>
      </c>
      <c r="L1" t="s">
        <v>72</v>
      </c>
    </row>
    <row r="2" spans="1:12" ht="39.950000000000003" customHeight="1" x14ac:dyDescent="0.25">
      <c r="A2" s="29">
        <f>COUNTIF($C$1:C2,C2)+1</f>
        <v>2</v>
      </c>
      <c r="B2" s="29" t="str">
        <f>VLOOKUP(A2,$K$4:$L$73,2,FALSE)</f>
        <v xml:space="preserve"> </v>
      </c>
      <c r="C2" s="30" t="s">
        <v>0</v>
      </c>
      <c r="D2" s="24" t="str">
        <f ca="1">IFERROR(INDEX(Data!$A$10:$O$1069,MATCH(CONCATENATE($C2,D$1,$B2),Data!$K$10:$K$1069,0),15),"")</f>
        <v/>
      </c>
      <c r="E2" s="24" t="str">
        <f ca="1">IFERROR(INDEX(Data!$A$10:$O$1069,MATCH(CONCATENATE($C2,E$1,$B2),Data!$K$10:$K$1069,0),15),"")</f>
        <v/>
      </c>
      <c r="F2" s="24" t="str">
        <f ca="1">IFERROR(INDEX(Data!$A$10:$O$1069,MATCH(CONCATENATE($C2,F$1,$B2),Data!$K$10:$K$1069,0),15),"")</f>
        <v/>
      </c>
      <c r="G2" s="35" t="str">
        <f ca="1">IFERROR(INDEX(Data!$A$10:$O$1069,MATCH(CONCATENATE($C2,G$1,$B2),Data!$K$10:$K$1069,0),15),"")</f>
        <v/>
      </c>
      <c r="H2" s="35" t="str">
        <f ca="1">IFERROR(INDEX(Data!$A$10:$O$1069,MATCH(CONCATENATE($C2,H$1,$B2),Data!$K$10:$K$1069,0),15),"")</f>
        <v/>
      </c>
      <c r="I2" s="24" t="str">
        <f ca="1">IFERROR(INDEX(Data!$A$10:$O$1069,MATCH(CONCATENATE($C2,I$1,$B2),Data!$K$10:$K$1069,0),15),"")</f>
        <v/>
      </c>
    </row>
    <row r="3" spans="1:12" ht="39.950000000000003" customHeight="1" x14ac:dyDescent="0.25">
      <c r="A3" s="29">
        <f>COUNTIF($C$1:C3,C3)+1</f>
        <v>2</v>
      </c>
      <c r="B3" s="29" t="str">
        <f t="shared" ref="B3:B66" si="0">VLOOKUP(A3,$K$4:$L$73,2,FALSE)</f>
        <v xml:space="preserve"> </v>
      </c>
      <c r="C3" s="30" t="s">
        <v>12</v>
      </c>
      <c r="D3" s="35" t="str">
        <f ca="1">IFERROR(INDEX(Data!$A$10:$O$1069,MATCH(CONCATENATE($C3,D$1,$B3),Data!$K$10:$K$1069,0),15),"")</f>
        <v/>
      </c>
      <c r="E3" s="24" t="str">
        <f ca="1">IFERROR(INDEX(Data!$A$10:$O$1069,MATCH(CONCATENATE($C3,E$1,$B3),Data!$K$10:$K$1069,0),15),"")</f>
        <v/>
      </c>
      <c r="F3" s="24" t="str">
        <f ca="1">IFERROR(INDEX(Data!$A$10:$O$1069,MATCH(CONCATENATE($C3,F$1,$B3),Data!$K$10:$K$1069,0),15),"")</f>
        <v/>
      </c>
      <c r="G3" s="24" t="str">
        <f ca="1">IFERROR(INDEX(Data!$A$10:$O$1069,MATCH(CONCATENATE($C3,G$1,$B3),Data!$K$10:$K$1069,0),15),"")</f>
        <v/>
      </c>
      <c r="H3" s="24" t="str">
        <f ca="1">IFERROR(INDEX(Data!$A$10:$O$1069,MATCH(CONCATENATE($C3,H$1,$B3),Data!$K$10:$K$1069,0),15),"")</f>
        <v/>
      </c>
      <c r="I3" s="24" t="str">
        <f ca="1">IFERROR(INDEX(Data!$A$10:$O$1069,MATCH(CONCATENATE($C3,I$1,$B3),Data!$K$10:$K$1069,0),15),"")</f>
        <v/>
      </c>
      <c r="K3" s="17" t="s">
        <v>50</v>
      </c>
      <c r="L3" s="62" t="s">
        <v>63</v>
      </c>
    </row>
    <row r="4" spans="1:12" ht="39.950000000000003" customHeight="1" x14ac:dyDescent="0.25">
      <c r="A4" s="29">
        <f>COUNTIF($C$1:C4,C4)+1</f>
        <v>2</v>
      </c>
      <c r="B4" s="29" t="str">
        <f t="shared" si="0"/>
        <v xml:space="preserve"> </v>
      </c>
      <c r="C4" s="30" t="s">
        <v>13</v>
      </c>
      <c r="D4" s="237" t="s">
        <v>235</v>
      </c>
      <c r="E4" s="238"/>
      <c r="F4" s="36" t="str">
        <f ca="1">IFERROR(INDEX(Data!$A$10:$O$1069,MATCH(CONCATENATE($C4,F$1,$B4),Data!$K$10:$K$1069,0),15),"")</f>
        <v/>
      </c>
      <c r="G4" s="24"/>
      <c r="H4" s="35" t="str">
        <f ca="1">IFERROR(INDEX(Data!$A$10:$O$1069,MATCH(CONCATENATE($C4,H$1,$B4),Data!$K$10:$K$1069,0),15),"")</f>
        <v/>
      </c>
      <c r="I4" s="24"/>
      <c r="K4">
        <v>1</v>
      </c>
      <c r="L4" s="42">
        <v>0</v>
      </c>
    </row>
    <row r="5" spans="1:12" ht="39.950000000000003" customHeight="1" x14ac:dyDescent="0.25">
      <c r="A5" s="29">
        <f>COUNTIF($C$1:C5,C5)+1</f>
        <v>2</v>
      </c>
      <c r="B5" s="29" t="str">
        <f t="shared" si="0"/>
        <v xml:space="preserve"> </v>
      </c>
      <c r="C5" s="30" t="s">
        <v>14</v>
      </c>
      <c r="D5" s="24"/>
      <c r="E5" s="24"/>
      <c r="F5" s="24" t="str">
        <f ca="1">IFERROR(INDEX(Data!$A$10:$O$1069,MATCH(CONCATENATE($C5,F$1,$B5),Data!$K$10:$K$1069,0),15),"")</f>
        <v/>
      </c>
      <c r="G5" s="24" t="str">
        <f ca="1">IFERROR(INDEX(Data!$A$10:$O$1069,MATCH(CONCATENATE($C5,G$1,$B5),Data!$K$10:$K$1069,0),15),"")</f>
        <v/>
      </c>
      <c r="H5" s="24" t="str">
        <f ca="1">IFERROR(INDEX(Data!$A$10:$O$1069,MATCH(CONCATENATE($C5,H$1,$B5),Data!$K$10:$K$1069,0),15),"")</f>
        <v/>
      </c>
      <c r="I5" s="24" t="str">
        <f ca="1">IFERROR(INDEX(Data!$A$10:$O$1069,MATCH(CONCATENATE($C5,I$1,$B5),Data!$K$10:$K$1069,0),15),"")</f>
        <v/>
      </c>
      <c r="K5">
        <v>2</v>
      </c>
      <c r="L5" s="63" t="s">
        <v>262</v>
      </c>
    </row>
    <row r="6" spans="1:12" ht="39.950000000000003" customHeight="1" x14ac:dyDescent="0.25">
      <c r="A6" s="29">
        <f>COUNTIF($C$1:C6,C6)+1</f>
        <v>2</v>
      </c>
      <c r="B6" s="29" t="str">
        <f t="shared" si="0"/>
        <v xml:space="preserve"> </v>
      </c>
      <c r="C6" s="30" t="s">
        <v>15</v>
      </c>
      <c r="D6" s="35" t="s">
        <v>238</v>
      </c>
      <c r="E6" s="24" t="str">
        <f ca="1">IFERROR(INDEX(Data!$A$10:$O$1069,MATCH(CONCATENATE($C6,E$1,$B6),Data!$K$10:$K$1069,0),15),"")</f>
        <v/>
      </c>
      <c r="F6" s="35" t="str">
        <f ca="1">IFERROR(INDEX(Data!$A$10:$O$1069,MATCH(CONCATENATE($C6,F$1,$B6),Data!$K$10:$K$1069,0),15),"")</f>
        <v/>
      </c>
      <c r="G6" s="35" t="s">
        <v>233</v>
      </c>
      <c r="H6" s="24" t="str">
        <f ca="1">IFERROR(INDEX(Data!$A$10:$O$1069,MATCH(CONCATENATE($C6,H$1,$B6),Data!$K$10:$K$1069,0),15),"")</f>
        <v/>
      </c>
      <c r="I6" s="24" t="str">
        <f ca="1">IFERROR(INDEX(Data!$A$10:$O$1069,MATCH(CONCATENATE($C6,I$1,$B6),Data!$K$10:$K$1069,0),15),"")</f>
        <v/>
      </c>
      <c r="K6">
        <v>3</v>
      </c>
      <c r="L6" s="63" t="s">
        <v>216</v>
      </c>
    </row>
    <row r="7" spans="1:12" ht="39.950000000000003" customHeight="1" x14ac:dyDescent="0.25">
      <c r="A7" s="29">
        <f>COUNTIF($C$1:C7,C7)+1</f>
        <v>2</v>
      </c>
      <c r="B7" s="29" t="str">
        <f t="shared" si="0"/>
        <v xml:space="preserve"> </v>
      </c>
      <c r="C7" s="30" t="s">
        <v>16</v>
      </c>
      <c r="D7" s="24" t="str">
        <f ca="1">IFERROR(INDEX(Data!$A$10:$O$1069,MATCH(CONCATENATE($C7,D$1,$B7),Data!$K$10:$K$1069,0),15),"")</f>
        <v/>
      </c>
      <c r="E7" s="24" t="str">
        <f ca="1">IFERROR(INDEX(Data!$A$10:$O$1069,MATCH(CONCATENATE($C7,E$1,$B7),Data!$K$10:$K$1069,0),15),"")</f>
        <v/>
      </c>
      <c r="F7" s="24" t="str">
        <f ca="1">IFERROR(INDEX(Data!$A$10:$O$1069,MATCH(CONCATENATE($C7,F$1,$B7),Data!$K$10:$K$1069,0),15),"")</f>
        <v/>
      </c>
      <c r="G7" s="24" t="str">
        <f ca="1">IFERROR(INDEX(Data!$A$10:$O$1069,MATCH(CONCATENATE($C7,G$1,$B7),Data!$K$10:$K$1069,0),15),"")</f>
        <v/>
      </c>
      <c r="H7" s="24" t="str">
        <f ca="1">IFERROR(INDEX(Data!$A$10:$O$1069,MATCH(CONCATENATE($C7,H$1,$B7),Data!$K$10:$K$1069,0),15),"")</f>
        <v/>
      </c>
      <c r="I7" s="24" t="str">
        <f ca="1">IFERROR(INDEX(Data!$A$10:$O$1069,MATCH(CONCATENATE($C7,I$1,$B7),Data!$K$10:$K$1069,0),15),"")</f>
        <v/>
      </c>
      <c r="K7">
        <v>4</v>
      </c>
      <c r="L7" s="63" t="s">
        <v>191</v>
      </c>
    </row>
    <row r="8" spans="1:12" ht="34.5" customHeight="1" x14ac:dyDescent="0.25">
      <c r="A8" s="31"/>
      <c r="B8" s="31"/>
      <c r="C8" s="30"/>
      <c r="D8" s="30" t="s">
        <v>198</v>
      </c>
      <c r="E8" s="30" t="s">
        <v>199</v>
      </c>
      <c r="F8" s="30" t="s">
        <v>200</v>
      </c>
      <c r="G8" s="30" t="s">
        <v>201</v>
      </c>
      <c r="H8" s="30" t="s">
        <v>202</v>
      </c>
      <c r="I8" s="30" t="s">
        <v>203</v>
      </c>
      <c r="K8">
        <v>5</v>
      </c>
      <c r="L8" s="63" t="s">
        <v>196</v>
      </c>
    </row>
    <row r="9" spans="1:12" ht="39.950000000000003" customHeight="1" x14ac:dyDescent="0.25">
      <c r="A9" s="29">
        <f>COUNTIF($C$1:C9,C9)+1</f>
        <v>3</v>
      </c>
      <c r="B9" s="29" t="str">
        <f>VLOOKUP(A9,$K$4:$L$73,2,FALSE)</f>
        <v xml:space="preserve">         </v>
      </c>
      <c r="C9" s="30" t="s">
        <v>0</v>
      </c>
      <c r="D9" s="35" t="str">
        <f ca="1">IFERROR(INDEX(Data!$A$10:$O$1069,MATCH(CONCATENATE($C9,D$1,$B9),Data!$K$10:$K$1069,0),15),"")</f>
        <v/>
      </c>
      <c r="E9" s="24" t="str">
        <f ca="1">IFERROR(INDEX(Data!$A$10:$O$1069,MATCH(CONCATENATE($C9,E$1,$B9),Data!$K$10:$K$1069,0),15),"")</f>
        <v/>
      </c>
      <c r="F9" s="35" t="str">
        <f ca="1">IFERROR(INDEX(Data!$A$10:$O$1069,MATCH(CONCATENATE($C9,F$1,$B9),Data!$K$10:$K$1069,0),15),"")</f>
        <v/>
      </c>
      <c r="G9" s="24" t="str">
        <f ca="1">IFERROR(INDEX(Data!$A$10:$O$1069,MATCH(CONCATENATE($C9,G$1,$B9),Data!$K$10:$K$1069,0),15),"")</f>
        <v/>
      </c>
      <c r="H9" s="24" t="str">
        <f ca="1">IFERROR(INDEX(Data!$A$10:$O$1069,MATCH(CONCATENATE($C9,H$1,$B9),Data!$K$10:$K$1069,0),15),"")</f>
        <v/>
      </c>
      <c r="I9" s="24" t="str">
        <f ca="1">IFERROR(INDEX(Data!$A$10:$O$1069,MATCH(CONCATENATE($C9,I$1,$B9),Data!$K$10:$K$1069,0),15),"")</f>
        <v/>
      </c>
      <c r="K9">
        <v>6</v>
      </c>
      <c r="L9" s="63" t="s">
        <v>192</v>
      </c>
    </row>
    <row r="10" spans="1:12" ht="39.950000000000003" customHeight="1" x14ac:dyDescent="0.25">
      <c r="A10" s="29">
        <f>COUNTIF($C$1:C10,C10)+1</f>
        <v>3</v>
      </c>
      <c r="B10" s="29" t="str">
        <f t="shared" si="0"/>
        <v xml:space="preserve">         </v>
      </c>
      <c r="C10" s="30" t="s">
        <v>12</v>
      </c>
      <c r="D10" s="35" t="str">
        <f ca="1">IFERROR(INDEX(Data!$A$10:$O$1069,MATCH(CONCATENATE($C10,D$1,$B10),Data!$K$10:$K$1069,0),15),"")</f>
        <v/>
      </c>
      <c r="E10" s="35" t="str">
        <f ca="1">IFERROR(INDEX(Data!$A$10:$O$1069,MATCH(CONCATENATE($C10,E$1,$B10),Data!$K$10:$K$1069,0),15),"")</f>
        <v/>
      </c>
      <c r="F10" s="35" t="str">
        <f ca="1">IFERROR(INDEX(Data!$A$10:$O$1069,MATCH(CONCATENATE($C10,F$1,$B10),Data!$K$10:$K$1069,0),15),"")</f>
        <v/>
      </c>
      <c r="G10" s="24"/>
      <c r="H10" s="24" t="str">
        <f ca="1">IFERROR(INDEX(Data!$A$10:$O$1069,MATCH(CONCATENATE($C10,H$1,$B10),Data!$K$10:$K$1069,0),15),"")</f>
        <v/>
      </c>
      <c r="I10" s="24" t="str">
        <f ca="1">IFERROR(INDEX(Data!$A$10:$O$1069,MATCH(CONCATENATE($C10,I$1,$B10),Data!$K$10:$K$1069,0),15),"")</f>
        <v/>
      </c>
      <c r="K10">
        <v>7</v>
      </c>
      <c r="L10" s="63" t="s">
        <v>363</v>
      </c>
    </row>
    <row r="11" spans="1:12" ht="39.950000000000003" customHeight="1" x14ac:dyDescent="0.25">
      <c r="A11" s="29">
        <f>COUNTIF($C$1:C11,C11)+1</f>
        <v>3</v>
      </c>
      <c r="B11" s="29" t="str">
        <f t="shared" si="0"/>
        <v xml:space="preserve">         </v>
      </c>
      <c r="C11" s="30" t="s">
        <v>13</v>
      </c>
      <c r="D11" s="24" t="str">
        <f ca="1">IFERROR(INDEX(Data!$A$10:$O$1069,MATCH(CONCATENATE($C11,D$1,$B11),Data!$K$10:$K$1069,0),15),"")</f>
        <v/>
      </c>
      <c r="E11" s="24" t="str">
        <f ca="1">IFERROR(INDEX(Data!$A$10:$O$1069,MATCH(CONCATENATE($C11,E$1,$B11),Data!$K$10:$K$1069,0),15),"")</f>
        <v/>
      </c>
      <c r="F11" s="237" t="s">
        <v>236</v>
      </c>
      <c r="G11" s="238"/>
      <c r="H11" s="36" t="str">
        <f ca="1">IFERROR(INDEX(Data!$A$10:$O$1069,MATCH(CONCATENATE($C11,H$1,$B11),Data!$K$10:$K$1069,0),15),"")</f>
        <v/>
      </c>
      <c r="I11" s="36" t="str">
        <f ca="1">IFERROR(INDEX(Data!$A$10:$O$1069,MATCH(CONCATENATE($C11,I$1,$B11),Data!$K$10:$K$1069,0),15),"")</f>
        <v/>
      </c>
      <c r="K11">
        <v>8</v>
      </c>
      <c r="L11" s="63" t="s">
        <v>181</v>
      </c>
    </row>
    <row r="12" spans="1:12" ht="39.950000000000003" customHeight="1" x14ac:dyDescent="0.25">
      <c r="A12" s="29">
        <f>COUNTIF($C$1:C12,C12)+1</f>
        <v>3</v>
      </c>
      <c r="B12" s="29" t="str">
        <f t="shared" si="0"/>
        <v xml:space="preserve">         </v>
      </c>
      <c r="C12" s="30" t="s">
        <v>14</v>
      </c>
      <c r="D12" s="24" t="str">
        <f ca="1">IFERROR(INDEX(Data!$A$10:$O$1069,MATCH(CONCATENATE($C12,D$1,$B12),Data!$K$10:$K$1069,0),15),"")</f>
        <v/>
      </c>
      <c r="E12" s="24" t="str">
        <f ca="1">IFERROR(INDEX(Data!$A$10:$O$1069,MATCH(CONCATENATE($C12,E$1,$B12),Data!$K$10:$K$1069,0),15),"")</f>
        <v/>
      </c>
      <c r="F12" s="35" t="str">
        <f ca="1">IFERROR(INDEX(Data!$A$10:$O$1069,MATCH(CONCATENATE($C12,F$1,$B12),Data!$K$10:$K$1069,0),15),"")</f>
        <v/>
      </c>
      <c r="G12" s="24"/>
      <c r="H12" s="24" t="str">
        <f ca="1">IFERROR(INDEX(Data!$A$10:$O$1069,MATCH(CONCATENATE($C12,H$1,$B12),Data!$K$10:$K$1069,0),15),"")</f>
        <v/>
      </c>
      <c r="I12" s="24" t="str">
        <f ca="1">IFERROR(INDEX(Data!$A$10:$O$1069,MATCH(CONCATENATE($C12,I$1,$B12),Data!$K$10:$K$1069,0),15),"")</f>
        <v/>
      </c>
      <c r="K12">
        <v>9</v>
      </c>
      <c r="L12" s="63" t="s">
        <v>182</v>
      </c>
    </row>
    <row r="13" spans="1:12" ht="39.950000000000003" customHeight="1" x14ac:dyDescent="0.25">
      <c r="A13" s="29">
        <f>COUNTIF($C$1:C13,C13)+1</f>
        <v>3</v>
      </c>
      <c r="B13" s="29" t="str">
        <f t="shared" si="0"/>
        <v xml:space="preserve">         </v>
      </c>
      <c r="C13" s="30" t="s">
        <v>15</v>
      </c>
      <c r="D13" s="24" t="str">
        <f ca="1">IFERROR(INDEX(Data!$A$10:$O$1069,MATCH(CONCATENATE($C13,D$1,$B13),Data!$K$10:$K$1069,0),15),"")</f>
        <v/>
      </c>
      <c r="E13" s="24" t="str">
        <f ca="1">IFERROR(INDEX(Data!$A$10:$O$1069,MATCH(CONCATENATE($C13,E$1,$B13),Data!$K$10:$K$1069,0),15),"")</f>
        <v/>
      </c>
      <c r="F13" s="24" t="str">
        <f ca="1">IFERROR(INDEX(Data!$A$10:$O$1069,MATCH(CONCATENATE($C13,F$1,$B13),Data!$K$10:$K$1069,0),15),"")</f>
        <v/>
      </c>
      <c r="G13" s="24" t="str">
        <f ca="1">IFERROR(INDEX(Data!$A$10:$O$1069,MATCH(CONCATENATE($C13,G$1,$B13),Data!$K$10:$K$1069,0),15),"")</f>
        <v/>
      </c>
      <c r="H13" s="24" t="str">
        <f ca="1">IFERROR(INDEX(Data!$A$10:$O$1069,MATCH(CONCATENATE($C13,H$1,$B13),Data!$K$10:$K$1069,0),15),"")</f>
        <v/>
      </c>
      <c r="I13" s="24" t="str">
        <f ca="1">IFERROR(INDEX(Data!$A$10:$O$1069,MATCH(CONCATENATE($C13,I$1,$B13),Data!$K$10:$K$1069,0),15),"")</f>
        <v/>
      </c>
      <c r="K13">
        <v>10</v>
      </c>
      <c r="L13" s="63" t="s">
        <v>183</v>
      </c>
    </row>
    <row r="14" spans="1:12" ht="39.950000000000003" customHeight="1" x14ac:dyDescent="0.25">
      <c r="A14" s="29">
        <f>COUNTIF($C$1:C14,C14)+1</f>
        <v>3</v>
      </c>
      <c r="B14" s="29" t="str">
        <f t="shared" si="0"/>
        <v xml:space="preserve">         </v>
      </c>
      <c r="C14" s="30" t="s">
        <v>16</v>
      </c>
      <c r="D14" s="24" t="str">
        <f ca="1">IFERROR(INDEX(Data!$A$10:$O$1069,MATCH(CONCATENATE($C14,D$1,$B14),Data!$K$10:$K$1069,0),15),"")</f>
        <v/>
      </c>
      <c r="E14" s="24" t="str">
        <f ca="1">IFERROR(INDEX(Data!$A$10:$O$1069,MATCH(CONCATENATE($C14,E$1,$B14),Data!$K$10:$K$1069,0),15),"")</f>
        <v/>
      </c>
      <c r="F14" s="24" t="str">
        <f ca="1">IFERROR(INDEX(Data!$A$10:$O$1069,MATCH(CONCATENATE($C14,F$1,$B14),Data!$K$10:$K$1069,0),15),"")</f>
        <v/>
      </c>
      <c r="G14" s="24" t="str">
        <f ca="1">IFERROR(INDEX(Data!$A$10:$O$1069,MATCH(CONCATENATE($C14,G$1,$B14),Data!$K$10:$K$1069,0),15),"")</f>
        <v/>
      </c>
      <c r="H14" s="24" t="str">
        <f ca="1">IFERROR(INDEX(Data!$A$10:$O$1069,MATCH(CONCATENATE($C14,H$1,$B14),Data!$K$10:$K$1069,0),15),"")</f>
        <v/>
      </c>
      <c r="I14" s="24" t="str">
        <f ca="1">IFERROR(INDEX(Data!$A$10:$O$1069,MATCH(CONCATENATE($C14,I$1,$B14),Data!$K$10:$K$1069,0),15),"")</f>
        <v/>
      </c>
      <c r="K14">
        <v>11</v>
      </c>
      <c r="L14" s="63" t="s">
        <v>184</v>
      </c>
    </row>
    <row r="15" spans="1:12" ht="29.25" customHeight="1" x14ac:dyDescent="0.25">
      <c r="A15" s="31"/>
      <c r="B15" s="31"/>
      <c r="C15" s="30"/>
      <c r="D15" s="30" t="s">
        <v>198</v>
      </c>
      <c r="E15" s="30" t="s">
        <v>199</v>
      </c>
      <c r="F15" s="30" t="s">
        <v>200</v>
      </c>
      <c r="G15" s="30" t="s">
        <v>201</v>
      </c>
      <c r="H15" s="30" t="s">
        <v>202</v>
      </c>
      <c r="I15" s="30" t="s">
        <v>203</v>
      </c>
      <c r="K15">
        <v>12</v>
      </c>
      <c r="L15" s="63" t="s">
        <v>306</v>
      </c>
    </row>
    <row r="16" spans="1:12" ht="39.950000000000003" customHeight="1" x14ac:dyDescent="0.25">
      <c r="A16" s="29">
        <f>COUNTIF($C$1:C16,C16)+1</f>
        <v>4</v>
      </c>
      <c r="B16" s="29" t="str">
        <f>VLOOKUP(A16,$K$4:$L$73,2,FALSE)</f>
        <v>(L1T1)A</v>
      </c>
      <c r="C16" s="30" t="s">
        <v>0</v>
      </c>
      <c r="D16" s="24" t="str">
        <f ca="1">IFERROR(INDEX(Data!$A$10:$O$1069,MATCH(CONCATENATE($C16,D$1,$B16),Data!$K$10:$K$1069,0),15),"")</f>
        <v/>
      </c>
      <c r="E16" s="24" t="str">
        <f ca="1">IFERROR(INDEX(Data!$A$10:$O$1069,MATCH(CONCATENATE($C16,E$1,$B16),Data!$K$10:$K$1069,0),15),"")</f>
        <v/>
      </c>
      <c r="F16" s="24" t="str">
        <f ca="1">IFERROR(INDEX(Data!$A$10:$O$1069,MATCH(CONCATENATE($C16,F$1,$B16),Data!$K$10:$K$1069,0),15),"")</f>
        <v/>
      </c>
      <c r="G16" s="24" t="str">
        <f ca="1">IFERROR(INDEX(Data!$A$10:$O$1069,MATCH(CONCATENATE($C16,G$1,$B16),Data!$K$10:$K$1069,0),15),"")</f>
        <v/>
      </c>
      <c r="H16" s="24" t="str">
        <f ca="1">IFERROR(INDEX(Data!$A$10:$O$1069,MATCH(CONCATENATE($C16,H$1,$B16),Data!$K$10:$K$1069,0),15),"")</f>
        <v/>
      </c>
      <c r="I16" s="35" t="str">
        <f ca="1">IFERROR(INDEX(Data!$A$10:$O$1069,MATCH(CONCATENATE($C16,I$1,$B16),Data!$K$10:$K$1069,0),15),"")</f>
        <v/>
      </c>
      <c r="K16">
        <v>13</v>
      </c>
      <c r="L16" s="63" t="s">
        <v>365</v>
      </c>
    </row>
    <row r="17" spans="1:12" ht="39.950000000000003" customHeight="1" x14ac:dyDescent="0.25">
      <c r="A17" s="29">
        <f>COUNTIF($C$1:C17,C17)+1</f>
        <v>4</v>
      </c>
      <c r="B17" s="29" t="str">
        <f t="shared" si="0"/>
        <v>(L1T1)A</v>
      </c>
      <c r="C17" s="30" t="s">
        <v>12</v>
      </c>
      <c r="D17" s="35" t="str">
        <f ca="1">IFERROR(INDEX(Data!$A$10:$O$1069,MATCH(CONCATENATE($C17,D$1,$B17),Data!$K$10:$K$1069,0),15),"")</f>
        <v/>
      </c>
      <c r="E17" s="24" t="str">
        <f ca="1">IFERROR(INDEX(Data!$A$10:$O$1069,MATCH(CONCATENATE($C17,E$1,$B17),Data!$K$10:$K$1069,0),15),"")</f>
        <v/>
      </c>
      <c r="F17" s="24" t="str">
        <f ca="1">IFERROR(INDEX(Data!$A$10:$O$1069,MATCH(CONCATENATE($C17,F$1,$B17),Data!$K$10:$K$1069,0),15),"")</f>
        <v/>
      </c>
      <c r="G17" s="24" t="str">
        <f ca="1">IFERROR(INDEX(Data!$A$10:$O$1069,MATCH(CONCATENATE($C17,G$1,$B17),Data!$K$10:$K$1069,0),15),"")</f>
        <v/>
      </c>
      <c r="H17" s="35" t="str">
        <f ca="1">IFERROR(INDEX(Data!$A$10:$O$1069,MATCH(CONCATENATE($C17,H$1,$B17),Data!$K$10:$K$1069,0),15),"")</f>
        <v/>
      </c>
      <c r="I17" s="24" t="str">
        <f ca="1">IFERROR(INDEX(Data!$A$10:$O$1069,MATCH(CONCATENATE($C17,I$1,$B17),Data!$K$10:$K$1069,0),15),"")</f>
        <v/>
      </c>
      <c r="K17">
        <v>14</v>
      </c>
      <c r="L17" s="63" t="s">
        <v>308</v>
      </c>
    </row>
    <row r="18" spans="1:12" ht="39.950000000000003" customHeight="1" x14ac:dyDescent="0.25">
      <c r="A18" s="29">
        <f>COUNTIF($C$1:C18,C18)+1</f>
        <v>4</v>
      </c>
      <c r="B18" s="29" t="str">
        <f t="shared" si="0"/>
        <v>(L1T1)A</v>
      </c>
      <c r="C18" s="30" t="s">
        <v>13</v>
      </c>
      <c r="D18" s="35" t="str">
        <f ca="1">IFERROR(INDEX(Data!$A$10:$O$1069,MATCH(CONCATENATE($C18,D$1,$B18),Data!$K$10:$K$1069,0),15),"")</f>
        <v/>
      </c>
      <c r="E18" s="24"/>
      <c r="F18" s="24" t="str">
        <f ca="1">IFERROR(INDEX(Data!$A$10:$O$1069,MATCH(CONCATENATE($C18,F$1,$B18),Data!$K$10:$K$1069,0),15),"")</f>
        <v/>
      </c>
      <c r="G18" s="24" t="str">
        <f ca="1">IFERROR(INDEX(Data!$A$10:$O$1069,MATCH(CONCATENATE($C18,G$1,$B18),Data!$K$10:$K$1069,0),15),"")</f>
        <v/>
      </c>
      <c r="H18" s="237" t="s">
        <v>237</v>
      </c>
      <c r="I18" s="238"/>
      <c r="K18">
        <v>15</v>
      </c>
      <c r="L18" s="63" t="s">
        <v>310</v>
      </c>
    </row>
    <row r="19" spans="1:12" ht="39.950000000000003" customHeight="1" x14ac:dyDescent="0.25">
      <c r="A19" s="29">
        <f>COUNTIF($C$1:C19,C19)+1</f>
        <v>4</v>
      </c>
      <c r="B19" s="29" t="str">
        <f t="shared" si="0"/>
        <v>(L1T1)A</v>
      </c>
      <c r="C19" s="30" t="s">
        <v>14</v>
      </c>
      <c r="D19" s="24" t="str">
        <f ca="1">IFERROR(INDEX(Data!$A$10:$O$1069,MATCH(CONCATENATE($C19,D$1,$B19),Data!$K$10:$K$1069,0),15),"")</f>
        <v/>
      </c>
      <c r="E19" s="24" t="str">
        <f ca="1">IFERROR(INDEX(Data!$A$10:$O$1069,MATCH(CONCATENATE($C19,E$1,$B19),Data!$K$10:$K$1069,0),15),"")</f>
        <v/>
      </c>
      <c r="F19" s="24" t="str">
        <f ca="1">IFERROR(INDEX(Data!$A$10:$O$1069,MATCH(CONCATENATE($C19,F$1,$B19),Data!$K$10:$K$1069,0),15),"")</f>
        <v/>
      </c>
      <c r="G19" s="35" t="s">
        <v>239</v>
      </c>
      <c r="H19" s="35" t="str">
        <f ca="1">IFERROR(INDEX(Data!$A$10:$O$1069,MATCH(CONCATENATE($C19,H$1,$B19),Data!$K$10:$K$1069,0),15),"")</f>
        <v/>
      </c>
      <c r="I19" s="24" t="str">
        <f ca="1">IFERROR(INDEX(Data!$A$10:$O$1069,MATCH(CONCATENATE($C19,I$1,$B19),Data!$K$10:$K$1069,0),15),"")</f>
        <v/>
      </c>
      <c r="K19">
        <v>16</v>
      </c>
      <c r="L19" s="63" t="s">
        <v>312</v>
      </c>
    </row>
    <row r="20" spans="1:12" ht="39.950000000000003" customHeight="1" x14ac:dyDescent="0.25">
      <c r="A20" s="29">
        <f>COUNTIF($C$1:C20,C20)+1</f>
        <v>4</v>
      </c>
      <c r="B20" s="29" t="str">
        <f t="shared" si="0"/>
        <v>(L1T1)A</v>
      </c>
      <c r="C20" s="30" t="s">
        <v>15</v>
      </c>
      <c r="D20" s="34" t="str">
        <f ca="1">IFERROR(INDEX(Data!$A$10:$O$1069,MATCH(CONCATENATE($C20,D$1,$B20),Data!$K$10:$K$1069,0),15),"")</f>
        <v/>
      </c>
      <c r="E20" s="34" t="str">
        <f ca="1">IFERROR(INDEX(Data!$A$10:$O$1069,MATCH(CONCATENATE($C20,E$1,$B20),Data!$K$10:$K$1069,0),15),"")</f>
        <v/>
      </c>
      <c r="F20" s="34" t="str">
        <f ca="1">IFERROR(INDEX(Data!$A$10:$O$1069,MATCH(CONCATENATE($C20,F$1,$B20),Data!$K$10:$K$1069,0),15),"")</f>
        <v/>
      </c>
      <c r="G20" s="24" t="str">
        <f ca="1">IFERROR(INDEX(Data!$A$10:$O$1069,MATCH(CONCATENATE($C20,G$1,$B20),Data!$K$10:$K$1069,0),15),"")</f>
        <v/>
      </c>
      <c r="H20" s="35" t="str">
        <f ca="1">IFERROR(INDEX(Data!$A$10:$O$1069,MATCH(CONCATENATE($C20,H$1,$B20),Data!$K$10:$K$1069,0),15),"")</f>
        <v/>
      </c>
      <c r="I20" s="35" t="s">
        <v>234</v>
      </c>
      <c r="K20">
        <v>17</v>
      </c>
      <c r="L20" s="63" t="s">
        <v>87</v>
      </c>
    </row>
    <row r="21" spans="1:12" ht="39.950000000000003" customHeight="1" x14ac:dyDescent="0.25">
      <c r="A21" s="29">
        <f>COUNTIF($C$1:C21,C21)+1</f>
        <v>4</v>
      </c>
      <c r="B21" s="29" t="str">
        <f t="shared" si="0"/>
        <v>(L1T1)A</v>
      </c>
      <c r="C21" s="30" t="s">
        <v>16</v>
      </c>
      <c r="D21" s="24" t="str">
        <f ca="1">IFERROR(INDEX(Data!$A$10:$O$1069,MATCH(CONCATENATE($C21,D$1,$B21),Data!$K$10:$K$1069,0),15),"")</f>
        <v/>
      </c>
      <c r="E21" s="24" t="str">
        <f ca="1">IFERROR(INDEX(Data!$A$10:$O$1069,MATCH(CONCATENATE($C21,E$1,$B21),Data!$K$10:$K$1069,0),15),"")</f>
        <v/>
      </c>
      <c r="F21" s="24" t="str">
        <f ca="1">IFERROR(INDEX(Data!$A$10:$O$1069,MATCH(CONCATENATE($C21,F$1,$B21),Data!$K$10:$K$1069,0),15),"")</f>
        <v/>
      </c>
      <c r="G21" s="24" t="str">
        <f ca="1">IFERROR(INDEX(Data!$A$10:$O$1069,MATCH(CONCATENATE($C21,G$1,$B21),Data!$K$10:$K$1069,0),15),"")</f>
        <v/>
      </c>
      <c r="H21" s="24" t="str">
        <f ca="1">IFERROR(INDEX(Data!$A$10:$O$1069,MATCH(CONCATENATE($C21,H$1,$B21),Data!$K$10:$K$1069,0),15),"")</f>
        <v/>
      </c>
      <c r="I21" s="24" t="str">
        <f ca="1">IFERROR(INDEX(Data!$A$10:$O$1069,MATCH(CONCATENATE($C21,I$1,$B21),Data!$K$10:$K$1069,0),15),"")</f>
        <v/>
      </c>
      <c r="K21">
        <v>18</v>
      </c>
      <c r="L21" s="63" t="s">
        <v>88</v>
      </c>
    </row>
    <row r="22" spans="1:12" ht="12.75" customHeight="1" x14ac:dyDescent="0.25">
      <c r="A22" s="31"/>
      <c r="B22" s="31"/>
      <c r="C22" s="30"/>
      <c r="D22" s="25"/>
      <c r="E22" s="25"/>
      <c r="F22" s="25"/>
      <c r="G22" s="25"/>
      <c r="H22" s="25"/>
      <c r="I22" s="25"/>
      <c r="K22">
        <v>19</v>
      </c>
      <c r="L22" s="63" t="s">
        <v>314</v>
      </c>
    </row>
    <row r="23" spans="1:12" ht="39.950000000000003" customHeight="1" x14ac:dyDescent="0.25">
      <c r="A23" s="29">
        <f>COUNTIF($C$1:C23,C23)+1</f>
        <v>5</v>
      </c>
      <c r="B23" s="29" t="str">
        <f>VLOOKUP(A23,$K$4:$L$73,2,FALSE)</f>
        <v>(L1T1)B</v>
      </c>
      <c r="C23" s="30" t="s">
        <v>0</v>
      </c>
      <c r="D23" s="24" t="str">
        <f ca="1">IFERROR(INDEX(Data!$A$10:$O$1069,MATCH(CONCATENATE($C23,D$1,$B23),Data!$K$10:$K$1069,0),15),"")</f>
        <v/>
      </c>
      <c r="E23" s="24" t="str">
        <f ca="1">IFERROR(INDEX(Data!$A$10:$O$1069,MATCH(CONCATENATE($C23,E$1,$B23),Data!$K$10:$K$1069,0),15),"")</f>
        <v/>
      </c>
      <c r="F23" s="24" t="str">
        <f ca="1">IFERROR(INDEX(Data!$A$10:$O$1069,MATCH(CONCATENATE($C23,F$1,$B23),Data!$K$10:$K$1069,0),15),"")</f>
        <v/>
      </c>
      <c r="G23" s="24" t="str">
        <f ca="1">IFERROR(INDEX(Data!$A$10:$O$1069,MATCH(CONCATENATE($C23,G$1,$B23),Data!$K$10:$K$1069,0),15),"")</f>
        <v/>
      </c>
      <c r="H23" s="24" t="str">
        <f ca="1">IFERROR(INDEX(Data!$A$10:$O$1069,MATCH(CONCATENATE($C23,H$1,$B23),Data!$K$10:$K$1069,0),15),"")</f>
        <v/>
      </c>
      <c r="I23" s="24" t="str">
        <f ca="1">IFERROR(INDEX(Data!$A$10:$O$1069,MATCH(CONCATENATE($C23,I$1,$B23),Data!$K$10:$K$1069,0),15),"")</f>
        <v/>
      </c>
      <c r="K23">
        <v>20</v>
      </c>
      <c r="L23" s="63" t="s">
        <v>316</v>
      </c>
    </row>
    <row r="24" spans="1:12" ht="39.950000000000003" customHeight="1" x14ac:dyDescent="0.25">
      <c r="A24" s="29">
        <f>COUNTIF($C$1:C24,C24)+1</f>
        <v>5</v>
      </c>
      <c r="B24" s="29" t="str">
        <f t="shared" si="0"/>
        <v>(L1T1)B</v>
      </c>
      <c r="C24" s="30" t="s">
        <v>12</v>
      </c>
      <c r="D24" s="24" t="str">
        <f ca="1">IFERROR(INDEX(Data!$A$10:$O$1069,MATCH(CONCATENATE($C24,D$1,$B24),Data!$K$10:$K$1069,0),15),"")</f>
        <v/>
      </c>
      <c r="E24" s="24" t="str">
        <f ca="1">IFERROR(INDEX(Data!$A$10:$O$1069,MATCH(CONCATENATE($C24,E$1,$B24),Data!$K$10:$K$1069,0),15),"")</f>
        <v/>
      </c>
      <c r="F24" s="24" t="str">
        <f ca="1">IFERROR(INDEX(Data!$A$10:$O$1069,MATCH(CONCATENATE($C24,F$1,$B24),Data!$K$10:$K$1069,0),15),"")</f>
        <v/>
      </c>
      <c r="G24" s="24" t="str">
        <f ca="1">IFERROR(INDEX(Data!$A$10:$O$1069,MATCH(CONCATENATE($C24,G$1,$B24),Data!$K$10:$K$1069,0),15),"")</f>
        <v/>
      </c>
      <c r="H24" s="24" t="str">
        <f ca="1">IFERROR(INDEX(Data!$A$10:$O$1069,MATCH(CONCATENATE($C24,H$1,$B24),Data!$K$10:$K$1069,0),15),"")</f>
        <v/>
      </c>
      <c r="I24" s="24" t="str">
        <f ca="1">IFERROR(INDEX(Data!$A$10:$O$1069,MATCH(CONCATENATE($C24,I$1,$B24),Data!$K$10:$K$1069,0),15),"")</f>
        <v/>
      </c>
      <c r="K24">
        <v>21</v>
      </c>
      <c r="L24" s="63" t="s">
        <v>99</v>
      </c>
    </row>
    <row r="25" spans="1:12" ht="39.950000000000003" customHeight="1" x14ac:dyDescent="0.25">
      <c r="A25" s="29">
        <f>COUNTIF($C$1:C25,C25)+1</f>
        <v>5</v>
      </c>
      <c r="B25" s="29" t="str">
        <f t="shared" si="0"/>
        <v>(L1T1)B</v>
      </c>
      <c r="C25" s="30" t="s">
        <v>13</v>
      </c>
      <c r="D25" s="24" t="str">
        <f ca="1">IFERROR(INDEX(Data!$A$10:$O$1069,MATCH(CONCATENATE($C25,D$1,$B25),Data!$K$10:$K$1069,0),15),"")</f>
        <v/>
      </c>
      <c r="E25" s="24" t="str">
        <f ca="1">IFERROR(INDEX(Data!$A$10:$O$1069,MATCH(CONCATENATE($C25,E$1,$B25),Data!$K$10:$K$1069,0),15),"")</f>
        <v/>
      </c>
      <c r="F25" s="24" t="str">
        <f ca="1">IFERROR(INDEX(Data!$A$10:$O$1069,MATCH(CONCATENATE($C25,F$1,$B25),Data!$K$10:$K$1069,0),15),"")</f>
        <v/>
      </c>
      <c r="G25" s="24" t="str">
        <f ca="1">IFERROR(INDEX(Data!$A$10:$O$1069,MATCH(CONCATENATE($C25,G$1,$B25),Data!$K$10:$K$1069,0),15),"")</f>
        <v/>
      </c>
      <c r="H25" s="24" t="str">
        <f ca="1">IFERROR(INDEX(Data!$A$10:$O$1069,MATCH(CONCATENATE($C25,H$1,$B25),Data!$K$10:$K$1069,0),15),"")</f>
        <v/>
      </c>
      <c r="I25" s="24" t="str">
        <f ca="1">IFERROR(INDEX(Data!$A$10:$O$1069,MATCH(CONCATENATE($C25,I$1,$B25),Data!$K$10:$K$1069,0),15),"")</f>
        <v/>
      </c>
      <c r="K25">
        <v>22</v>
      </c>
      <c r="L25" s="63" t="s">
        <v>318</v>
      </c>
    </row>
    <row r="26" spans="1:12" ht="39.950000000000003" customHeight="1" x14ac:dyDescent="0.25">
      <c r="A26" s="29">
        <f>COUNTIF($C$1:C26,C26)+1</f>
        <v>5</v>
      </c>
      <c r="B26" s="29" t="str">
        <f t="shared" si="0"/>
        <v>(L1T1)B</v>
      </c>
      <c r="C26" s="30" t="s">
        <v>14</v>
      </c>
      <c r="D26" s="24" t="str">
        <f ca="1">IFERROR(INDEX(Data!$A$10:$O$1069,MATCH(CONCATENATE($C26,D$1,$B26),Data!$K$10:$K$1069,0),15),"")</f>
        <v/>
      </c>
      <c r="E26" s="24" t="str">
        <f ca="1">IFERROR(INDEX(Data!$A$10:$O$1069,MATCH(CONCATENATE($C26,E$1,$B26),Data!$K$10:$K$1069,0),15),"")</f>
        <v/>
      </c>
      <c r="F26" s="24" t="str">
        <f ca="1">IFERROR(INDEX(Data!$A$10:$O$1069,MATCH(CONCATENATE($C26,F$1,$B26),Data!$K$10:$K$1069,0),15),"")</f>
        <v/>
      </c>
      <c r="G26" s="24" t="str">
        <f ca="1">IFERROR(INDEX(Data!$A$10:$O$1069,MATCH(CONCATENATE($C26,G$1,$B26),Data!$K$10:$K$1069,0),15),"")</f>
        <v/>
      </c>
      <c r="H26" s="24" t="str">
        <f ca="1">IFERROR(INDEX(Data!$A$10:$O$1069,MATCH(CONCATENATE($C26,H$1,$B26),Data!$K$10:$K$1069,0),15),"")</f>
        <v/>
      </c>
      <c r="I26" s="24" t="str">
        <f ca="1">IFERROR(INDEX(Data!$A$10:$O$1069,MATCH(CONCATENATE($C26,I$1,$B26),Data!$K$10:$K$1069,0),15),"")</f>
        <v/>
      </c>
      <c r="K26">
        <v>23</v>
      </c>
      <c r="L26" s="63" t="s">
        <v>100</v>
      </c>
    </row>
    <row r="27" spans="1:12" ht="39.950000000000003" customHeight="1" x14ac:dyDescent="0.25">
      <c r="A27" s="29">
        <f>COUNTIF($C$1:C27,C27)+1</f>
        <v>5</v>
      </c>
      <c r="B27" s="29" t="str">
        <f t="shared" si="0"/>
        <v>(L1T1)B</v>
      </c>
      <c r="C27" s="30" t="s">
        <v>15</v>
      </c>
      <c r="D27" s="24" t="str">
        <f ca="1">IFERROR(INDEX(Data!$A$10:$O$1069,MATCH(CONCATENATE($C27,D$1,$B27),Data!$K$10:$K$1069,0),15),"")</f>
        <v/>
      </c>
      <c r="E27" s="24" t="str">
        <f ca="1">IFERROR(INDEX(Data!$A$10:$O$1069,MATCH(CONCATENATE($C27,E$1,$B27),Data!$K$10:$K$1069,0),15),"")</f>
        <v/>
      </c>
      <c r="F27" s="24" t="str">
        <f ca="1">IFERROR(INDEX(Data!$A$10:$O$1069,MATCH(CONCATENATE($C27,F$1,$B27),Data!$K$10:$K$1069,0),15),"")</f>
        <v/>
      </c>
      <c r="G27" s="34" t="str">
        <f ca="1">IFERROR(INDEX(Data!$A$10:$O$1069,MATCH(CONCATENATE($C27,G$1,$B27),Data!$K$10:$K$1069,0),15),"")</f>
        <v/>
      </c>
      <c r="H27" s="34" t="str">
        <f ca="1">IFERROR(INDEX(Data!$A$10:$O$1069,MATCH(CONCATENATE($C27,H$1,$B27),Data!$K$10:$K$1069,0),15),"")</f>
        <v/>
      </c>
      <c r="I27" s="34" t="str">
        <f ca="1">IFERROR(INDEX(Data!$A$10:$O$1069,MATCH(CONCATENATE($C27,I$1,$B27),Data!$K$10:$K$1069,0),15),"")</f>
        <v/>
      </c>
      <c r="K27">
        <v>24</v>
      </c>
      <c r="L27" s="63" t="s">
        <v>320</v>
      </c>
    </row>
    <row r="28" spans="1:12" ht="39.950000000000003" customHeight="1" x14ac:dyDescent="0.25">
      <c r="A28" s="29">
        <f>COUNTIF($C$1:C28,C28)+1</f>
        <v>5</v>
      </c>
      <c r="B28" s="29" t="str">
        <f t="shared" si="0"/>
        <v>(L1T1)B</v>
      </c>
      <c r="C28" s="30" t="s">
        <v>16</v>
      </c>
      <c r="D28" s="24" t="str">
        <f ca="1">IFERROR(INDEX(Data!$A$10:$O$1069,MATCH(CONCATENATE($C28,D$1,$B28),Data!$K$10:$K$1069,0),15),"")</f>
        <v/>
      </c>
      <c r="E28" s="24" t="str">
        <f ca="1">IFERROR(INDEX(Data!$A$10:$O$1069,MATCH(CONCATENATE($C28,E$1,$B28),Data!$K$10:$K$1069,0),15),"")</f>
        <v/>
      </c>
      <c r="F28" s="24" t="str">
        <f ca="1">IFERROR(INDEX(Data!$A$10:$O$1069,MATCH(CONCATENATE($C28,F$1,$B28),Data!$K$10:$K$1069,0),15),"")</f>
        <v/>
      </c>
      <c r="G28" s="24" t="str">
        <f ca="1">IFERROR(INDEX(Data!$A$10:$O$1069,MATCH(CONCATENATE($C26,F$1,$B26),Data!$K$10:$K$1069,0),15),"")</f>
        <v/>
      </c>
      <c r="H28" s="24" t="str">
        <f ca="1">IFERROR(INDEX(Data!$A$10:$O$1069,MATCH(CONCATENATE($C28,H$1,$B28),Data!$K$10:$K$1069,0),15),"")</f>
        <v/>
      </c>
      <c r="I28" s="24" t="str">
        <f ca="1">IFERROR(INDEX(Data!$A$10:$O$1069,MATCH(CONCATENATE($C28,I$1,$B28),Data!$K$10:$K$1069,0),15),"")</f>
        <v/>
      </c>
      <c r="K28">
        <v>25</v>
      </c>
      <c r="L28" s="63" t="s">
        <v>101</v>
      </c>
    </row>
    <row r="29" spans="1:12" ht="10.5" customHeight="1" x14ac:dyDescent="0.25">
      <c r="A29" s="31"/>
      <c r="B29" s="31"/>
      <c r="C29" s="30"/>
      <c r="D29" s="25"/>
      <c r="E29" s="25"/>
      <c r="F29" s="25"/>
      <c r="G29" s="25"/>
      <c r="H29" s="25"/>
      <c r="I29" s="25"/>
      <c r="K29">
        <v>26</v>
      </c>
      <c r="L29" s="63" t="s">
        <v>367</v>
      </c>
    </row>
    <row r="30" spans="1:12" ht="39.950000000000003" customHeight="1" x14ac:dyDescent="0.25">
      <c r="A30" s="29">
        <f>COUNTIF($C$1:C30,C30)+1</f>
        <v>6</v>
      </c>
      <c r="B30" s="29" t="str">
        <f>VLOOKUP(A30,$K$4:$L$73,2,FALSE)</f>
        <v>(L1T1)C</v>
      </c>
      <c r="C30" s="30" t="s">
        <v>0</v>
      </c>
      <c r="D30" s="33" t="str">
        <f ca="1">IFERROR(INDEX(Data!$A$10:$O$1069,MATCH(CONCATENATE($C30,D$1,$B30),Data!$K$10:$K$1069,0),15),"")</f>
        <v/>
      </c>
      <c r="E30" s="33" t="str">
        <f ca="1">IFERROR(INDEX(Data!$A$10:$O$1069,MATCH(CONCATENATE($C30,E$1,$B30),Data!$K$10:$K$1069,0),15),"")</f>
        <v/>
      </c>
      <c r="F30" s="33" t="str">
        <f ca="1">IFERROR(INDEX(Data!$A$10:$O$1069,MATCH(CONCATENATE($C30,F$1,$B30),Data!$K$10:$K$1069,0),15),"")</f>
        <v/>
      </c>
      <c r="G30" s="24" t="str">
        <f ca="1">IFERROR(INDEX(Data!$A$10:$O$1069,MATCH(CONCATENATE($C30,G$1,$B30),Data!$K$10:$K$1069,0),15),"")</f>
        <v/>
      </c>
      <c r="H30" s="24" t="str">
        <f ca="1">IFERROR(INDEX(Data!$A$10:$O$1069,MATCH(CONCATENATE($C30,H$1,$B30),Data!$K$10:$K$1069,0),15),"")</f>
        <v/>
      </c>
      <c r="I30" s="24" t="str">
        <f ca="1">IFERROR(INDEX(Data!$A$10:$O$1069,MATCH(CONCATENATE($C30,I$1,$B30),Data!$K$10:$K$1069,0),15),"")</f>
        <v/>
      </c>
      <c r="K30">
        <v>27</v>
      </c>
      <c r="L30" s="63" t="s">
        <v>133</v>
      </c>
    </row>
    <row r="31" spans="1:12" ht="39.950000000000003" customHeight="1" x14ac:dyDescent="0.25">
      <c r="A31" s="29">
        <f>COUNTIF($C$1:C31,C31)+1</f>
        <v>6</v>
      </c>
      <c r="B31" s="29" t="str">
        <f t="shared" si="0"/>
        <v>(L1T1)C</v>
      </c>
      <c r="C31" s="30" t="s">
        <v>12</v>
      </c>
      <c r="D31" s="24" t="str">
        <f ca="1">IFERROR(INDEX(Data!$A$10:$O$1069,MATCH(CONCATENATE($C31,D$1,$B31),Data!$K$10:$K$1069,0),15),"")</f>
        <v/>
      </c>
      <c r="E31" s="24" t="str">
        <f ca="1">IFERROR(INDEX(Data!$A$10:$O$1069,MATCH(CONCATENATE($C31,E$1,$B31),Data!$K$10:$K$1069,0),15),"")</f>
        <v/>
      </c>
      <c r="F31" s="24" t="str">
        <f ca="1">IFERROR(INDEX(Data!$A$10:$O$1069,MATCH(CONCATENATE($C31,F$1,$B31),Data!$K$10:$K$1069,0),15),"")</f>
        <v/>
      </c>
      <c r="G31" s="24" t="str">
        <f ca="1">IFERROR(INDEX(Data!$A$10:$O$1069,MATCH(CONCATENATE($C31,G$1,$B31),Data!$K$10:$K$1069,0),15),"")</f>
        <v/>
      </c>
      <c r="H31" s="24" t="str">
        <f ca="1">IFERROR(INDEX(Data!$A$10:$O$1069,MATCH(CONCATENATE($C31,H$1,$B31),Data!$K$10:$K$1069,0),15),"")</f>
        <v/>
      </c>
      <c r="I31" s="24" t="str">
        <f ca="1">IFERROR(INDEX(Data!$A$10:$O$1069,MATCH(CONCATENATE($C31,I$1,$B31),Data!$K$10:$K$1069,0),15),"")</f>
        <v/>
      </c>
      <c r="K31">
        <v>28</v>
      </c>
      <c r="L31" s="63" t="s">
        <v>132</v>
      </c>
    </row>
    <row r="32" spans="1:12" ht="39.950000000000003" customHeight="1" x14ac:dyDescent="0.25">
      <c r="A32" s="29">
        <f>COUNTIF($C$1:C32,C32)+1</f>
        <v>6</v>
      </c>
      <c r="B32" s="29" t="str">
        <f t="shared" si="0"/>
        <v>(L1T1)C</v>
      </c>
      <c r="C32" s="30" t="s">
        <v>13</v>
      </c>
      <c r="D32" s="24" t="str">
        <f ca="1">IFERROR(INDEX(Data!$A$10:$O$1069,MATCH(CONCATENATE($C32,D$1,$B32),Data!$K$10:$K$1069,0),15),"")</f>
        <v/>
      </c>
      <c r="E32" s="24" t="str">
        <f ca="1">IFERROR(INDEX(Data!$A$10:$O$1069,MATCH(CONCATENATE($C32,E$1,$B32),Data!$K$10:$K$1069,0),15),"")</f>
        <v/>
      </c>
      <c r="F32" s="24" t="str">
        <f ca="1">IFERROR(INDEX(Data!$A$10:$O$1069,MATCH(CONCATENATE($C32,F$1,$B32),Data!$K$10:$K$1069,0),15),"")</f>
        <v/>
      </c>
      <c r="G32" s="24" t="str">
        <f ca="1">IFERROR(INDEX(Data!$A$10:$O$1069,MATCH(CONCATENATE($C32,G$1,$B32),Data!$K$10:$K$1069,0),15),"")</f>
        <v/>
      </c>
      <c r="H32" s="24" t="str">
        <f ca="1">IFERROR(INDEX(Data!$A$10:$O$1069,MATCH(CONCATENATE($C32,H$1,$B32),Data!$K$10:$K$1069,0),15),"")</f>
        <v/>
      </c>
      <c r="I32" s="24" t="str">
        <f ca="1">IFERROR(INDEX(Data!$A$10:$O$1069,MATCH(CONCATENATE($C32,I$1,$B32),Data!$K$10:$K$1069,0),15),"")</f>
        <v/>
      </c>
      <c r="K32">
        <v>29</v>
      </c>
      <c r="L32" s="63" t="s">
        <v>85</v>
      </c>
    </row>
    <row r="33" spans="1:12" ht="39.950000000000003" customHeight="1" x14ac:dyDescent="0.25">
      <c r="A33" s="29">
        <f>COUNTIF($C$1:C33,C33)+1</f>
        <v>6</v>
      </c>
      <c r="B33" s="29" t="str">
        <f t="shared" si="0"/>
        <v>(L1T1)C</v>
      </c>
      <c r="C33" s="30" t="s">
        <v>14</v>
      </c>
      <c r="D33" s="24" t="str">
        <f ca="1">IFERROR(INDEX(Data!$A$10:$O$1069,MATCH(CONCATENATE($C33,D$1,$B33),Data!$K$10:$K$1069,0),15),"")</f>
        <v/>
      </c>
      <c r="E33" s="24" t="str">
        <f ca="1">IFERROR(INDEX(Data!$A$10:$O$1069,MATCH(CONCATENATE($C33,E$1,$B33),Data!$K$10:$K$1069,0),15),"")</f>
        <v/>
      </c>
      <c r="F33" s="24" t="str">
        <f ca="1">IFERROR(INDEX(Data!$A$10:$O$1069,MATCH(CONCATENATE($C33,F$1,$B33),Data!$K$10:$K$1069,0),15),"")</f>
        <v/>
      </c>
      <c r="G33" s="24" t="str">
        <f ca="1">IFERROR(INDEX(Data!$A$10:$O$1069,MATCH(CONCATENATE($C33,G$1,$B33),Data!$K$10:$K$1069,0),15),"")</f>
        <v/>
      </c>
      <c r="H33" s="24" t="str">
        <f ca="1">IFERROR(INDEX(Data!$A$10:$O$1069,MATCH(CONCATENATE($C33,H$1,$B33),Data!$K$10:$K$1069,0),15),"")</f>
        <v/>
      </c>
      <c r="I33" s="24" t="str">
        <f ca="1">IFERROR(INDEX(Data!$A$10:$O$1069,MATCH(CONCATENATE($C33,I$1,$B33),Data!$K$10:$K$1069,0),15),"")</f>
        <v/>
      </c>
      <c r="K33">
        <v>30</v>
      </c>
      <c r="L33" s="63" t="s">
        <v>119</v>
      </c>
    </row>
    <row r="34" spans="1:12" ht="39.950000000000003" customHeight="1" x14ac:dyDescent="0.25">
      <c r="A34" s="29">
        <f>COUNTIF($C$1:C34,C34)+1</f>
        <v>6</v>
      </c>
      <c r="B34" s="29" t="str">
        <f t="shared" si="0"/>
        <v>(L1T1)C</v>
      </c>
      <c r="C34" s="30" t="s">
        <v>15</v>
      </c>
      <c r="D34" s="24" t="str">
        <f ca="1">IFERROR(INDEX(Data!$A$10:$O$1069,MATCH(CONCATENATE($C34,D$1,$B34),Data!$K$10:$K$1069,0),15),"")</f>
        <v/>
      </c>
      <c r="E34" s="24" t="str">
        <f ca="1">IFERROR(INDEX(Data!$A$10:$O$1069,MATCH(CONCATENATE($C34,E$1,$B34),Data!$K$10:$K$1069,0),15),"")</f>
        <v/>
      </c>
      <c r="F34" s="24" t="str">
        <f ca="1">IFERROR(INDEX(Data!$A$10:$O$1069,MATCH(CONCATENATE($C34,F$1,$B34),Data!$K$10:$K$1069,0),15),"")</f>
        <v/>
      </c>
      <c r="G34" s="24" t="str">
        <f ca="1">IFERROR(INDEX(Data!$A$10:$O$1069,MATCH(CONCATENATE($C34,G$1,$B34),Data!$K$10:$K$1069,0),15),"")</f>
        <v/>
      </c>
      <c r="H34" s="24" t="str">
        <f ca="1">IFERROR(INDEX(Data!$A$10:$O$1069,MATCH(CONCATENATE($C34,H$1,$B34),Data!$K$10:$K$1069,0),15),"")</f>
        <v/>
      </c>
      <c r="I34" s="24" t="str">
        <f ca="1">IFERROR(INDEX(Data!$A$10:$O$1069,MATCH(CONCATENATE($C34,I$1,$B34),Data!$K$10:$K$1069,0),15),"")</f>
        <v/>
      </c>
      <c r="K34">
        <v>31</v>
      </c>
      <c r="L34" s="63" t="s">
        <v>98</v>
      </c>
    </row>
    <row r="35" spans="1:12" ht="39.950000000000003" customHeight="1" x14ac:dyDescent="0.25">
      <c r="A35" s="29">
        <f>COUNTIF($C$1:C35,C35)+1</f>
        <v>6</v>
      </c>
      <c r="B35" s="29" t="str">
        <f t="shared" si="0"/>
        <v>(L1T1)C</v>
      </c>
      <c r="C35" s="30" t="s">
        <v>16</v>
      </c>
      <c r="D35" s="24" t="str">
        <f ca="1">IFERROR(INDEX(Data!$A$10:$O$1069,MATCH(CONCATENATE($C35,D$1,$B35),Data!$K$10:$K$1069,0),15),"")</f>
        <v/>
      </c>
      <c r="E35" s="24" t="str">
        <f ca="1">IFERROR(INDEX(Data!$A$10:$O$1069,MATCH(CONCATENATE($C35,E$1,$B35),Data!$K$10:$K$1069,0),15),"")</f>
        <v/>
      </c>
      <c r="F35" s="24" t="str">
        <f ca="1">IFERROR(INDEX(Data!$A$10:$O$1069,MATCH(CONCATENATE($C35,F$1,$B35),Data!$K$10:$K$1069,0),15),"")</f>
        <v/>
      </c>
      <c r="G35" s="24" t="str">
        <f ca="1">IFERROR(INDEX(Data!$A$10:$O$1069,MATCH(CONCATENATE($C35,G$1,$B35),Data!$K$10:$K$1069,0),15),"")</f>
        <v/>
      </c>
      <c r="H35" s="24" t="str">
        <f ca="1">IFERROR(INDEX(Data!$A$10:$O$1069,MATCH(CONCATENATE($C35,H$1,$B35),Data!$K$10:$K$1069,0),15),"")</f>
        <v/>
      </c>
      <c r="I35" s="24" t="str">
        <f ca="1">IFERROR(INDEX(Data!$A$10:$O$1069,MATCH(CONCATENATE($C35,I$1,$B35),Data!$K$10:$K$1069,0),15),"")</f>
        <v/>
      </c>
      <c r="K35">
        <v>32</v>
      </c>
      <c r="L35" s="63" t="s">
        <v>322</v>
      </c>
    </row>
    <row r="36" spans="1:12" ht="39.950000000000003" customHeight="1" x14ac:dyDescent="0.25">
      <c r="A36" s="31"/>
      <c r="B36" s="31"/>
      <c r="C36" s="30"/>
      <c r="D36" s="25"/>
      <c r="E36" s="25"/>
      <c r="F36" s="25"/>
      <c r="G36" s="25"/>
      <c r="H36" s="25"/>
      <c r="I36" s="25"/>
      <c r="K36">
        <v>33</v>
      </c>
      <c r="L36" s="63" t="s">
        <v>324</v>
      </c>
    </row>
    <row r="37" spans="1:12" ht="39.950000000000003" customHeight="1" x14ac:dyDescent="0.25">
      <c r="A37" s="29">
        <f>COUNTIF($C$1:C37,C37)+1</f>
        <v>7</v>
      </c>
      <c r="B37" s="29" t="str">
        <f>VLOOKUP(A37,$K$4:$L$73,2,FALSE)</f>
        <v>(L1T1)D</v>
      </c>
      <c r="C37" s="30" t="s">
        <v>0</v>
      </c>
      <c r="D37" s="24" t="str">
        <f ca="1">IFERROR(INDEX(Data!$A$10:$O$1069,MATCH(CONCATENATE($C37,D$1,$B37),Data!$K$10:$K$1069,0),15),"")</f>
        <v/>
      </c>
      <c r="E37" s="24" t="str">
        <f ca="1">IFERROR(INDEX(Data!$A$10:$O$1069,MATCH(CONCATENATE($C37,E$1,$B37),Data!$K$10:$K$1069,0),15),"")</f>
        <v/>
      </c>
      <c r="F37" s="24" t="str">
        <f ca="1">IFERROR(INDEX(Data!$A$10:$O$1069,MATCH(CONCATENATE($C37,F$1,$B37),Data!$K$10:$K$1069,0),15),"")</f>
        <v/>
      </c>
      <c r="G37" s="33" t="str">
        <f ca="1">IFERROR(INDEX(Data!$A$10:$O$1069,MATCH(CONCATENATE($C37,G$1,$B37),Data!$K$10:$K$1069,0),15),"")</f>
        <v/>
      </c>
      <c r="H37" s="33" t="str">
        <f ca="1">IFERROR(INDEX(Data!$A$10:$O$1069,MATCH(CONCATENATE($C37,H$1,$B37),Data!$K$10:$K$1069,0),15),"")</f>
        <v/>
      </c>
      <c r="I37" s="33" t="str">
        <f ca="1">IFERROR(INDEX(Data!$A$10:$O$1069,MATCH(CONCATENATE($C37,I$1,$B37),Data!$K$10:$K$1069,0),15),"")</f>
        <v/>
      </c>
      <c r="K37">
        <v>34</v>
      </c>
      <c r="L37" s="63" t="s">
        <v>369</v>
      </c>
    </row>
    <row r="38" spans="1:12" ht="39.950000000000003" customHeight="1" x14ac:dyDescent="0.25">
      <c r="A38" s="29">
        <f>COUNTIF($C$1:C38,C38)+1</f>
        <v>7</v>
      </c>
      <c r="B38" s="29" t="str">
        <f t="shared" si="0"/>
        <v>(L1T1)D</v>
      </c>
      <c r="C38" s="30" t="s">
        <v>12</v>
      </c>
      <c r="D38" s="24" t="str">
        <f ca="1">IFERROR(INDEX(Data!$A$10:$O$1069,MATCH(CONCATENATE($C38,D$1,$B38),Data!$K$10:$K$1069,0),15),"")</f>
        <v/>
      </c>
      <c r="E38" s="24" t="str">
        <f ca="1">IFERROR(INDEX(Data!$A$10:$O$1069,MATCH(CONCATENATE($C38,E$1,$B38),Data!$K$10:$K$1069,0),15),"")</f>
        <v/>
      </c>
      <c r="F38" s="24" t="str">
        <f ca="1">IFERROR(INDEX(Data!$A$10:$O$1069,MATCH(CONCATENATE($C38,F$1,$B38),Data!$K$10:$K$1069,0),15),"")</f>
        <v/>
      </c>
      <c r="G38" s="24" t="str">
        <f ca="1">IFERROR(INDEX(Data!$A$10:$O$1069,MATCH(CONCATENATE($C38,G$1,$B38),Data!$K$10:$K$1069,0),15),"")</f>
        <v/>
      </c>
      <c r="H38" s="24" t="str">
        <f ca="1">IFERROR(INDEX(Data!$A$10:$O$1069,MATCH(CONCATENATE($C38,H$1,$B38),Data!$K$10:$K$1069,0),15),"")</f>
        <v/>
      </c>
      <c r="I38" s="24" t="str">
        <f ca="1">IFERROR(INDEX(Data!$A$10:$O$1069,MATCH(CONCATENATE($C38,I$1,$B38),Data!$K$10:$K$1069,0),15),"")</f>
        <v/>
      </c>
      <c r="K38">
        <v>35</v>
      </c>
      <c r="L38" s="63" t="s">
        <v>91</v>
      </c>
    </row>
    <row r="39" spans="1:12" ht="39.950000000000003" customHeight="1" x14ac:dyDescent="0.25">
      <c r="A39" s="29">
        <f>COUNTIF($C$1:C39,C39)+1</f>
        <v>7</v>
      </c>
      <c r="B39" s="29" t="str">
        <f t="shared" si="0"/>
        <v>(L1T1)D</v>
      </c>
      <c r="C39" s="30" t="s">
        <v>13</v>
      </c>
      <c r="D39" s="24" t="str">
        <f ca="1">IFERROR(INDEX(Data!$A$10:$O$1069,MATCH(CONCATENATE($C39,D$1,$B39),Data!$K$10:$K$1069,0),15),"")</f>
        <v/>
      </c>
      <c r="E39" s="24" t="str">
        <f ca="1">IFERROR(INDEX(Data!$A$10:$O$1069,MATCH(CONCATENATE($C39,E$1,$B39),Data!$K$10:$K$1069,0),15),"")</f>
        <v/>
      </c>
      <c r="F39" s="24" t="str">
        <f ca="1">IFERROR(INDEX(Data!$A$10:$O$1069,MATCH(CONCATENATE($C39,F$1,$B39),Data!$K$10:$K$1069,0),15),"")</f>
        <v/>
      </c>
      <c r="G39" s="24" t="str">
        <f ca="1">IFERROR(INDEX(Data!$A$10:$O$1069,MATCH(CONCATENATE($C39,G$1,$B39),Data!$K$10:$K$1069,0),15),"")</f>
        <v/>
      </c>
      <c r="H39" s="24" t="str">
        <f ca="1">IFERROR(INDEX(Data!$A$10:$O$1069,MATCH(CONCATENATE($C39,H$1,$B39),Data!$K$10:$K$1069,0),15),"")</f>
        <v/>
      </c>
      <c r="I39" s="24" t="str">
        <f ca="1">IFERROR(INDEX(Data!$A$10:$O$1069,MATCH(CONCATENATE($C39,I$1,$B39),Data!$K$10:$K$1069,0),15),"")</f>
        <v/>
      </c>
      <c r="K39">
        <v>36</v>
      </c>
      <c r="L39" s="63" t="s">
        <v>92</v>
      </c>
    </row>
    <row r="40" spans="1:12" ht="39.950000000000003" customHeight="1" x14ac:dyDescent="0.25">
      <c r="A40" s="29">
        <f>COUNTIF($C$1:C40,C40)+1</f>
        <v>7</v>
      </c>
      <c r="B40" s="29" t="str">
        <f t="shared" si="0"/>
        <v>(L1T1)D</v>
      </c>
      <c r="C40" s="30" t="s">
        <v>14</v>
      </c>
      <c r="D40" s="24" t="str">
        <f ca="1">IFERROR(INDEX(Data!$A$10:$O$1069,MATCH(CONCATENATE($C40,D$1,$B40),Data!$K$10:$K$1069,0),15),"")</f>
        <v/>
      </c>
      <c r="E40" s="24" t="str">
        <f ca="1">IFERROR(INDEX(Data!$A$10:$O$1069,MATCH(CONCATENATE($C40,E$1,$B40),Data!$K$10:$K$1069,0),15),"")</f>
        <v/>
      </c>
      <c r="F40" s="24" t="str">
        <f ca="1">IFERROR(INDEX(Data!$A$10:$O$1069,MATCH(CONCATENATE($C40,F$1,$B40),Data!$K$10:$K$1069,0),15),"")</f>
        <v/>
      </c>
      <c r="G40" s="24" t="str">
        <f ca="1">IFERROR(INDEX(Data!$A$10:$O$1069,MATCH(CONCATENATE($C40,G$1,$B40),Data!$K$10:$K$1069,0),15),"")</f>
        <v/>
      </c>
      <c r="H40" s="24" t="str">
        <f ca="1">IFERROR(INDEX(Data!$A$10:$O$1069,MATCH(CONCATENATE($C40,H$1,$B40),Data!$K$10:$K$1069,0),15),"")</f>
        <v/>
      </c>
      <c r="I40" s="24" t="str">
        <f ca="1">IFERROR(INDEX(Data!$A$10:$O$1069,MATCH(CONCATENATE($C40,I$1,$B40),Data!$K$10:$K$1069,0),15),"")</f>
        <v/>
      </c>
      <c r="K40">
        <v>37</v>
      </c>
      <c r="L40" s="63" t="s">
        <v>371</v>
      </c>
    </row>
    <row r="41" spans="1:12" ht="39.950000000000003" customHeight="1" x14ac:dyDescent="0.25">
      <c r="A41" s="29">
        <f>COUNTIF($C$1:C41,C41)+1</f>
        <v>7</v>
      </c>
      <c r="B41" s="29" t="str">
        <f t="shared" si="0"/>
        <v>(L1T1)D</v>
      </c>
      <c r="C41" s="30" t="s">
        <v>15</v>
      </c>
      <c r="D41" s="24" t="str">
        <f ca="1">IFERROR(INDEX(Data!$A$10:$O$1069,MATCH(CONCATENATE($C41,D$1,$B41),Data!$K$10:$K$1069,0),15),"")</f>
        <v/>
      </c>
      <c r="E41" s="24" t="str">
        <f ca="1">IFERROR(INDEX(Data!$A$10:$O$1069,MATCH(CONCATENATE($C41,E$1,$B41),Data!$K$10:$K$1069,0),15),"")</f>
        <v/>
      </c>
      <c r="F41" s="24" t="str">
        <f ca="1">IFERROR(INDEX(Data!$A$10:$O$1069,MATCH(CONCATENATE($C41,F$1,$B41),Data!$K$10:$K$1069,0),15),"")</f>
        <v/>
      </c>
      <c r="G41" s="24" t="str">
        <f ca="1">IFERROR(INDEX(Data!$A$10:$O$1069,MATCH(CONCATENATE($C41,G$1,$B41),Data!$K$10:$K$1069,0),15),"")</f>
        <v/>
      </c>
      <c r="H41" s="24" t="str">
        <f ca="1">IFERROR(INDEX(Data!$A$10:$O$1069,MATCH(CONCATENATE($C41,H$1,$B41),Data!$K$10:$K$1069,0),15),"")</f>
        <v/>
      </c>
      <c r="I41" s="24" t="str">
        <f ca="1">IFERROR(INDEX(Data!$A$10:$O$1069,MATCH(CONCATENATE($C41,I$1,$B41),Data!$K$10:$K$1069,0),15),"")</f>
        <v/>
      </c>
      <c r="K41">
        <v>38</v>
      </c>
      <c r="L41" s="63" t="s">
        <v>373</v>
      </c>
    </row>
    <row r="42" spans="1:12" ht="39.950000000000003" customHeight="1" x14ac:dyDescent="0.25">
      <c r="A42" s="29">
        <f>COUNTIF($C$1:C42,C42)+1</f>
        <v>7</v>
      </c>
      <c r="B42" s="29" t="str">
        <f t="shared" si="0"/>
        <v>(L1T1)D</v>
      </c>
      <c r="C42" s="30" t="s">
        <v>16</v>
      </c>
      <c r="D42" s="24" t="str">
        <f ca="1">IFERROR(INDEX(Data!$A$10:$O$1069,MATCH(CONCATENATE($C42,D$1,$B42),Data!$K$10:$K$1069,0),15),"")</f>
        <v/>
      </c>
      <c r="E42" s="24" t="str">
        <f ca="1">IFERROR(INDEX(Data!$A$10:$O$1069,MATCH(CONCATENATE($C42,E$1,$B42),Data!$K$10:$K$1069,0),15),"")</f>
        <v/>
      </c>
      <c r="F42" s="24" t="str">
        <f ca="1">IFERROR(INDEX(Data!$A$10:$O$1069,MATCH(CONCATENATE($C42,F$1,$B42),Data!$K$10:$K$1069,0),15),"")</f>
        <v/>
      </c>
      <c r="G42" s="24" t="str">
        <f ca="1">IFERROR(INDEX(Data!$A$10:$O$1069,MATCH(CONCATENATE($C42,G$1,$B42),Data!$K$10:$K$1069,0),15),"")</f>
        <v/>
      </c>
      <c r="H42" s="24" t="str">
        <f ca="1">IFERROR(INDEX(Data!$A$10:$O$1069,MATCH(CONCATENATE($C42,H$1,$B42),Data!$K$10:$K$1069,0),15),"")</f>
        <v/>
      </c>
      <c r="I42" s="24" t="str">
        <f ca="1">IFERROR(INDEX(Data!$A$10:$O$1069,MATCH(CONCATENATE($C42,I$1,$B42),Data!$K$10:$K$1069,0),15),"")</f>
        <v/>
      </c>
      <c r="K42">
        <v>39</v>
      </c>
      <c r="L42" s="63" t="s">
        <v>326</v>
      </c>
    </row>
    <row r="43" spans="1:12" ht="39.950000000000003" customHeight="1" x14ac:dyDescent="0.25">
      <c r="A43" s="31"/>
      <c r="B43" s="31"/>
      <c r="C43" s="30"/>
      <c r="D43" s="25"/>
      <c r="E43" s="25"/>
      <c r="F43" s="25"/>
      <c r="G43" s="25"/>
      <c r="H43" s="25"/>
      <c r="I43" s="25"/>
      <c r="K43">
        <v>40</v>
      </c>
      <c r="L43" s="63" t="s">
        <v>328</v>
      </c>
    </row>
    <row r="44" spans="1:12" ht="39.950000000000003" customHeight="1" x14ac:dyDescent="0.25">
      <c r="A44" s="29">
        <f>COUNTIF($C$1:C44,C44)+1</f>
        <v>8</v>
      </c>
      <c r="B44" s="29" t="str">
        <f>VLOOKUP(A44,$K$4:$L$73,2,FALSE)</f>
        <v>(L1T2)A</v>
      </c>
      <c r="C44" s="30" t="s">
        <v>0</v>
      </c>
      <c r="D44" s="24" t="str">
        <f ca="1">IFERROR(INDEX(Data!$A$10:$O$1069,MATCH(CONCATENATE($C44,D$1,$B44),Data!$K$10:$K$1069,0),15),"")</f>
        <v/>
      </c>
      <c r="E44" s="24" t="str">
        <f ca="1">IFERROR(INDEX(Data!$A$10:$O$1069,MATCH(CONCATENATE($C44,E$1,$B44),Data!$K$10:$K$1069,0),15),"")</f>
        <v/>
      </c>
      <c r="F44" s="24" t="str">
        <f ca="1">IFERROR(INDEX(Data!$A$10:$O$1069,MATCH(CONCATENATE($C44,F$1,$B44),Data!$K$10:$K$1069,0),15),"")</f>
        <v/>
      </c>
      <c r="G44" s="24" t="str">
        <f ca="1">IFERROR(INDEX(Data!$A$10:$O$1069,MATCH(CONCATENATE($C44,G$1,$B44),Data!$K$10:$K$1069,0),15),"")</f>
        <v/>
      </c>
      <c r="H44" s="24" t="str">
        <f ca="1">IFERROR(INDEX(Data!$A$10:$O$1069,MATCH(CONCATENATE($C44,H$1,$B44),Data!$K$10:$K$1069,0),15),"")</f>
        <v/>
      </c>
      <c r="I44" s="24" t="str">
        <f ca="1">IFERROR(INDEX(Data!$A$10:$O$1069,MATCH(CONCATENATE($C44,I$1,$B44),Data!$K$10:$K$1069,0),15),"")</f>
        <v/>
      </c>
      <c r="K44">
        <v>41</v>
      </c>
      <c r="L44" s="63" t="s">
        <v>96</v>
      </c>
    </row>
    <row r="45" spans="1:12" ht="39.950000000000003" customHeight="1" x14ac:dyDescent="0.25">
      <c r="A45" s="29">
        <f>COUNTIF($C$1:C45,C45)+1</f>
        <v>8</v>
      </c>
      <c r="B45" s="29" t="str">
        <f t="shared" si="0"/>
        <v>(L1T2)A</v>
      </c>
      <c r="C45" s="30" t="s">
        <v>12</v>
      </c>
      <c r="D45" s="24" t="str">
        <f ca="1">IFERROR(INDEX(Data!$A$10:$O$1069,MATCH(CONCATENATE($C45,D$1,$B45),Data!$K$10:$K$1069,0),15),"")</f>
        <v/>
      </c>
      <c r="E45" s="24" t="str">
        <f ca="1">IFERROR(INDEX(Data!$A$10:$O$1069,MATCH(CONCATENATE($C45,E$1,$B45),Data!$K$10:$K$1069,0),15),"")</f>
        <v/>
      </c>
      <c r="F45" s="24" t="str">
        <f ca="1">IFERROR(INDEX(Data!$A$10:$O$1069,MATCH(CONCATENATE($C45,F$1,$B45),Data!$K$10:$K$1069,0),15),"")</f>
        <v/>
      </c>
      <c r="G45" s="24" t="str">
        <f ca="1">IFERROR(INDEX(Data!$A$10:$O$1069,MATCH(CONCATENATE($C45,G$1,$B45),Data!$K$10:$K$1069,0),15),"")</f>
        <v/>
      </c>
      <c r="H45" s="24" t="str">
        <f ca="1">IFERROR(INDEX(Data!$A$10:$O$1069,MATCH(CONCATENATE($C45,H$1,$B45),Data!$K$10:$K$1069,0),15),"")</f>
        <v/>
      </c>
      <c r="I45" s="24" t="str">
        <f ca="1">IFERROR(INDEX(Data!$A$10:$O$1069,MATCH(CONCATENATE($C45,I$1,$B45),Data!$K$10:$K$1069,0),15),"")</f>
        <v/>
      </c>
      <c r="K45">
        <v>42</v>
      </c>
      <c r="L45" s="63" t="s">
        <v>86</v>
      </c>
    </row>
    <row r="46" spans="1:12" ht="39.950000000000003" customHeight="1" x14ac:dyDescent="0.25">
      <c r="A46" s="29">
        <f>COUNTIF($C$1:C46,C46)+1</f>
        <v>8</v>
      </c>
      <c r="B46" s="29" t="str">
        <f t="shared" si="0"/>
        <v>(L1T2)A</v>
      </c>
      <c r="C46" s="30" t="s">
        <v>13</v>
      </c>
      <c r="D46" s="24" t="str">
        <f ca="1">IFERROR(INDEX(Data!$A$10:$O$1069,MATCH(CONCATENATE($C46,D$1,$B46),Data!$K$10:$K$1069,0),15),"")</f>
        <v/>
      </c>
      <c r="E46" s="24" t="str">
        <f ca="1">IFERROR(INDEX(Data!$A$10:$O$1069,MATCH(CONCATENATE($C46,E$1,$B46),Data!$K$10:$K$1069,0),15),"")</f>
        <v/>
      </c>
      <c r="F46" s="24" t="str">
        <f ca="1">IFERROR(INDEX(Data!$A$10:$O$1069,MATCH(CONCATENATE($C46,F$1,$B46),Data!$K$10:$K$1069,0),15),"")</f>
        <v/>
      </c>
      <c r="G46" s="24" t="str">
        <f ca="1">IFERROR(INDEX(Data!$A$10:$O$1069,MATCH(CONCATENATE($C46,G$1,$B46),Data!$K$10:$K$1069,0),15),"")</f>
        <v/>
      </c>
      <c r="H46" s="24" t="str">
        <f ca="1">IFERROR(INDEX(Data!$A$10:$O$1069,MATCH(CONCATENATE($C46,H$1,$B46),Data!$K$10:$K$1069,0),15),"")</f>
        <v/>
      </c>
      <c r="I46" s="24" t="str">
        <f ca="1">IFERROR(INDEX(Data!$A$10:$O$1069,MATCH(CONCATENATE($C46,I$1,$B46),Data!$K$10:$K$1069,0),15),"")</f>
        <v/>
      </c>
      <c r="K46">
        <v>43</v>
      </c>
      <c r="L46" s="63" t="s">
        <v>176</v>
      </c>
    </row>
    <row r="47" spans="1:12" ht="39.950000000000003" customHeight="1" x14ac:dyDescent="0.25">
      <c r="A47" s="29">
        <f>COUNTIF($C$1:C47,C47)+1</f>
        <v>8</v>
      </c>
      <c r="B47" s="29" t="str">
        <f t="shared" si="0"/>
        <v>(L1T2)A</v>
      </c>
      <c r="C47" s="30" t="s">
        <v>14</v>
      </c>
      <c r="D47" s="33" t="str">
        <f ca="1">IFERROR(INDEX(Data!$A$10:$O$1069,MATCH(CONCATENATE($C47,D$1,$B47),Data!$K$10:$K$1069,0),15),"")</f>
        <v/>
      </c>
      <c r="E47" s="33" t="str">
        <f ca="1">IFERROR(INDEX(Data!$A$10:$O$1069,MATCH(CONCATENATE($C47,E$1,$B47),Data!$K$10:$K$1069,0),15),"")</f>
        <v/>
      </c>
      <c r="F47" s="33" t="str">
        <f ca="1">IFERROR(INDEX(Data!$A$10:$O$1069,MATCH(CONCATENATE($C47,F$1,$B47),Data!$K$10:$K$1069,0),15),"")</f>
        <v/>
      </c>
      <c r="G47" s="24" t="str">
        <f ca="1">IFERROR(INDEX(Data!$A$10:$O$1069,MATCH(CONCATENATE($C47,G$1,$B47),Data!$K$10:$K$1069,0),15),"")</f>
        <v/>
      </c>
      <c r="H47" s="24" t="str">
        <f ca="1">IFERROR(INDEX(Data!$A$10:$O$1069,MATCH(CONCATENATE($C47,H$1,$B47),Data!$K$10:$K$1069,0),15),"")</f>
        <v/>
      </c>
      <c r="I47" s="24" t="str">
        <f ca="1">IFERROR(INDEX(Data!$A$10:$O$1069,MATCH(CONCATENATE($C47,I$1,$B47),Data!$K$10:$K$1069,0),15),"")</f>
        <v/>
      </c>
      <c r="K47">
        <v>44</v>
      </c>
      <c r="L47" s="63" t="s">
        <v>330</v>
      </c>
    </row>
    <row r="48" spans="1:12" ht="39.950000000000003" customHeight="1" x14ac:dyDescent="0.25">
      <c r="A48" s="29">
        <f>COUNTIF($C$1:C48,C48)+1</f>
        <v>8</v>
      </c>
      <c r="B48" s="29" t="str">
        <f t="shared" si="0"/>
        <v>(L1T2)A</v>
      </c>
      <c r="C48" s="30" t="s">
        <v>15</v>
      </c>
      <c r="D48" s="24" t="str">
        <f ca="1">IFERROR(INDEX(Data!$A$10:$O$1069,MATCH(CONCATENATE($C48,D$1,$B48),Data!$K$10:$K$1069,0),15),"")</f>
        <v/>
      </c>
      <c r="E48" s="24" t="str">
        <f ca="1">IFERROR(INDEX(Data!$A$10:$O$1069,MATCH(CONCATENATE($C48,E$1,$B48),Data!$K$10:$K$1069,0),15),"")</f>
        <v/>
      </c>
      <c r="F48" s="24" t="str">
        <f ca="1">IFERROR(INDEX(Data!$A$10:$O$1069,MATCH(CONCATENATE($C48,F$1,$B48),Data!$K$10:$K$1069,0),15),"")</f>
        <v/>
      </c>
      <c r="G48" s="24" t="str">
        <f ca="1">IFERROR(INDEX(Data!$A$10:$O$1069,MATCH(CONCATENATE($C48,G$1,$B48),Data!$K$10:$K$1069,0),15),"")</f>
        <v/>
      </c>
      <c r="H48" s="24" t="str">
        <f ca="1">IFERROR(INDEX(Data!$A$10:$O$1069,MATCH(CONCATENATE($C48,H$1,$B48),Data!$K$10:$K$1069,0),15),"")</f>
        <v/>
      </c>
      <c r="I48" s="24" t="str">
        <f ca="1">IFERROR(INDEX(Data!$A$10:$O$1069,MATCH(CONCATENATE($C48,I$1,$B48),Data!$K$10:$K$1069,0),15),"")</f>
        <v/>
      </c>
      <c r="K48">
        <v>45</v>
      </c>
      <c r="L48" s="63" t="s">
        <v>94</v>
      </c>
    </row>
    <row r="49" spans="1:12" ht="39.950000000000003" customHeight="1" x14ac:dyDescent="0.25">
      <c r="A49" s="29">
        <f>COUNTIF($C$1:C49,C49)+1</f>
        <v>8</v>
      </c>
      <c r="B49" s="29" t="str">
        <f t="shared" si="0"/>
        <v>(L1T2)A</v>
      </c>
      <c r="C49" s="30" t="s">
        <v>16</v>
      </c>
      <c r="D49" s="24" t="str">
        <f ca="1">IFERROR(INDEX(Data!$A$10:$O$1069,MATCH(CONCATENATE($C49,D$1,$B49),Data!$K$10:$K$1069,0),15),"")</f>
        <v/>
      </c>
      <c r="E49" s="24" t="str">
        <f ca="1">IFERROR(INDEX(Data!$A$10:$O$1069,MATCH(CONCATENATE($C49,E$1,$B49),Data!$K$10:$K$1069,0),15),"")</f>
        <v/>
      </c>
      <c r="F49" s="24" t="str">
        <f ca="1">IFERROR(INDEX(Data!$A$10:$O$1069,MATCH(CONCATENATE($C49,F$1,$B49),Data!$K$10:$K$1069,0),15),"")</f>
        <v/>
      </c>
      <c r="G49" s="24" t="str">
        <f ca="1">IFERROR(INDEX(Data!$A$10:$O$1069,MATCH(CONCATENATE($C49,G$1,$B49),Data!$K$10:$K$1069,0),15),"")</f>
        <v/>
      </c>
      <c r="H49" s="24" t="str">
        <f ca="1">IFERROR(INDEX(Data!$A$10:$O$1069,MATCH(CONCATENATE($C49,H$1,$B49),Data!$K$10:$K$1069,0),15),"")</f>
        <v/>
      </c>
      <c r="I49" s="24" t="str">
        <f ca="1">IFERROR(INDEX(Data!$A$10:$O$1069,MATCH(CONCATENATE($C49,I$1,$B49),Data!$K$10:$K$1069,0),15),"")</f>
        <v/>
      </c>
      <c r="K49">
        <v>46</v>
      </c>
      <c r="L49" s="63" t="s">
        <v>95</v>
      </c>
    </row>
    <row r="50" spans="1:12" ht="39.950000000000003" customHeight="1" x14ac:dyDescent="0.25">
      <c r="A50" s="31"/>
      <c r="B50" s="31"/>
      <c r="C50" s="30"/>
      <c r="D50" s="25"/>
      <c r="E50" s="25"/>
      <c r="F50" s="25"/>
      <c r="G50" s="25"/>
      <c r="H50" s="25"/>
      <c r="I50" s="25"/>
      <c r="K50">
        <v>47</v>
      </c>
      <c r="L50" s="63" t="s">
        <v>332</v>
      </c>
    </row>
    <row r="51" spans="1:12" ht="39.950000000000003" customHeight="1" x14ac:dyDescent="0.25">
      <c r="A51" s="29">
        <f>COUNTIF($C$1:C51,C51)+1</f>
        <v>9</v>
      </c>
      <c r="B51" s="29" t="str">
        <f>VLOOKUP(A51,$K$4:$L$73,2,FALSE)</f>
        <v>(L1T2)B</v>
      </c>
      <c r="C51" s="30" t="s">
        <v>0</v>
      </c>
      <c r="D51" s="24" t="str">
        <f ca="1">IFERROR(INDEX(Data!$A$10:$O$1069,MATCH(CONCATENATE($C51,D$1,$B51),Data!$K$10:$K$1069,0),15),"")</f>
        <v/>
      </c>
      <c r="E51" s="24" t="str">
        <f ca="1">IFERROR(INDEX(Data!$A$10:$O$1069,MATCH(CONCATENATE($C51,E$1,$B51),Data!$K$10:$K$1069,0),15),"")</f>
        <v/>
      </c>
      <c r="F51" s="24" t="str">
        <f ca="1">IFERROR(INDEX(Data!$A$10:$O$1069,MATCH(CONCATENATE($C51,F$1,$B51),Data!$K$10:$K$1069,0),15),"")</f>
        <v/>
      </c>
      <c r="G51" s="24" t="str">
        <f ca="1">IFERROR(INDEX(Data!$A$10:$O$1069,MATCH(CONCATENATE($C51,G$1,$B51),Data!$K$10:$K$1069,0),15),"")</f>
        <v/>
      </c>
      <c r="H51" s="24" t="str">
        <f ca="1">IFERROR(INDEX(Data!$A$10:$O$1069,MATCH(CONCATENATE($C51,H$1,$B51),Data!$K$10:$K$1069,0),15),"")</f>
        <v/>
      </c>
      <c r="I51" s="24" t="str">
        <f ca="1">IFERROR(INDEX(Data!$A$10:$O$1069,MATCH(CONCATENATE($C51,I$1,$B51),Data!$K$10:$K$1069,0),15),"")</f>
        <v/>
      </c>
      <c r="K51">
        <v>48</v>
      </c>
      <c r="L51" s="63" t="s">
        <v>334</v>
      </c>
    </row>
    <row r="52" spans="1:12" ht="39.950000000000003" customHeight="1" x14ac:dyDescent="0.25">
      <c r="A52" s="29">
        <f>COUNTIF($C$1:C52,C52)+1</f>
        <v>9</v>
      </c>
      <c r="B52" s="29" t="str">
        <f t="shared" si="0"/>
        <v>(L1T2)B</v>
      </c>
      <c r="C52" s="30" t="s">
        <v>12</v>
      </c>
      <c r="D52" s="24" t="str">
        <f ca="1">IFERROR(INDEX(Data!$A$10:$O$1069,MATCH(CONCATENATE($C52,D$1,$B52),Data!$K$10:$K$1069,0),15),"")</f>
        <v/>
      </c>
      <c r="E52" s="24" t="str">
        <f ca="1">IFERROR(INDEX(Data!$A$10:$O$1069,MATCH(CONCATENATE($C52,E$1,$B52),Data!$K$10:$K$1069,0),15),"")</f>
        <v/>
      </c>
      <c r="F52" s="24" t="str">
        <f ca="1">IFERROR(INDEX(Data!$A$10:$O$1069,MATCH(CONCATENATE($C52,F$1,$B52),Data!$K$10:$K$1069,0),15),"")</f>
        <v/>
      </c>
      <c r="G52" s="24" t="str">
        <f ca="1">IFERROR(INDEX(Data!$A$10:$O$1069,MATCH(CONCATENATE($C52,G$1,$B52),Data!$K$10:$K$1069,0),15),"")</f>
        <v/>
      </c>
      <c r="H52" s="24" t="str">
        <f ca="1">IFERROR(INDEX(Data!$A$10:$O$1069,MATCH(CONCATENATE($C52,H$1,$B52),Data!$K$10:$K$1069,0),15),"")</f>
        <v/>
      </c>
      <c r="I52" s="24" t="str">
        <f ca="1">IFERROR(INDEX(Data!$A$10:$O$1069,MATCH(CONCATENATE($C52,I$1,$B52),Data!$K$10:$K$1069,0),15),"")</f>
        <v/>
      </c>
      <c r="K52">
        <v>49</v>
      </c>
      <c r="L52" s="63" t="s">
        <v>336</v>
      </c>
    </row>
    <row r="53" spans="1:12" ht="39.950000000000003" customHeight="1" x14ac:dyDescent="0.25">
      <c r="A53" s="29">
        <f>COUNTIF($C$1:C53,C53)+1</f>
        <v>9</v>
      </c>
      <c r="B53" s="29" t="str">
        <f t="shared" si="0"/>
        <v>(L1T2)B</v>
      </c>
      <c r="C53" s="30" t="s">
        <v>13</v>
      </c>
      <c r="D53" s="24" t="str">
        <f ca="1">IFERROR(INDEX(Data!$A$10:$O$1069,MATCH(CONCATENATE($C53,D$1,$B53),Data!$K$10:$K$1069,0),15),"")</f>
        <v/>
      </c>
      <c r="E53" s="24" t="str">
        <f ca="1">IFERROR(INDEX(Data!$A$10:$O$1069,MATCH(CONCATENATE($C53,E$1,$B53),Data!$K$10:$K$1069,0),15),"")</f>
        <v/>
      </c>
      <c r="F53" s="24" t="str">
        <f ca="1">IFERROR(INDEX(Data!$A$10:$O$1069,MATCH(CONCATENATE($C53,F$1,$B53),Data!$K$10:$K$1069,0),15),"")</f>
        <v/>
      </c>
      <c r="G53" s="24" t="str">
        <f ca="1">IFERROR(INDEX(Data!$A$10:$O$1069,MATCH(CONCATENATE($C53,G$1,$B53),Data!$K$10:$K$1069,0),15),"")</f>
        <v/>
      </c>
      <c r="H53" s="24" t="str">
        <f ca="1">IFERROR(INDEX(Data!$A$10:$O$1069,MATCH(CONCATENATE($C53,H$1,$B53),Data!$K$10:$K$1069,0),15),"")</f>
        <v/>
      </c>
      <c r="I53" s="24" t="str">
        <f ca="1">IFERROR(INDEX(Data!$A$10:$O$1069,MATCH(CONCATENATE($C53,I$1,$B53),Data!$K$10:$K$1069,0),15),"")</f>
        <v/>
      </c>
      <c r="K53">
        <v>50</v>
      </c>
      <c r="L53" s="63" t="s">
        <v>69</v>
      </c>
    </row>
    <row r="54" spans="1:12" ht="39.950000000000003" customHeight="1" x14ac:dyDescent="0.25">
      <c r="A54" s="29">
        <f>COUNTIF($C$1:C54,C54)+1</f>
        <v>9</v>
      </c>
      <c r="B54" s="29" t="str">
        <f t="shared" si="0"/>
        <v>(L1T2)B</v>
      </c>
      <c r="C54" s="30" t="s">
        <v>14</v>
      </c>
      <c r="D54" s="24" t="str">
        <f ca="1">IFERROR(INDEX(Data!$A$10:$O$1069,MATCH(CONCATENATE($C54,D$1,$B54),Data!$K$10:$K$1069,0),15),"")</f>
        <v/>
      </c>
      <c r="E54" s="24" t="str">
        <f ca="1">IFERROR(INDEX(Data!$A$10:$O$1069,MATCH(CONCATENATE($C54,E$1,$B54),Data!$K$10:$K$1069,0),15),"")</f>
        <v/>
      </c>
      <c r="F54" s="24" t="str">
        <f ca="1">IFERROR(INDEX(Data!$A$10:$O$1069,MATCH(CONCATENATE($C54,F$1,$B54),Data!$K$10:$K$1069,0),15),"")</f>
        <v/>
      </c>
      <c r="G54" s="33" t="str">
        <f ca="1">IFERROR(INDEX(Data!$A$10:$O$1069,MATCH(CONCATENATE($C54,G$1,$B54),Data!$K$10:$K$1069,0),15),"")</f>
        <v/>
      </c>
      <c r="H54" s="33" t="str">
        <f ca="1">IFERROR(INDEX(Data!$A$10:$O$1069,MATCH(CONCATENATE($C54,H$1,$B54),Data!$K$10:$K$1069,0),15),"")</f>
        <v/>
      </c>
      <c r="I54" s="33" t="str">
        <f ca="1">IFERROR(INDEX(Data!$A$10:$O$1069,MATCH(CONCATENATE($C54,I$1,$B54),Data!$K$10:$K$1069,0),15),"")</f>
        <v/>
      </c>
      <c r="K54">
        <v>51</v>
      </c>
      <c r="L54" s="63" t="s">
        <v>149</v>
      </c>
    </row>
    <row r="55" spans="1:12" ht="39.950000000000003" customHeight="1" x14ac:dyDescent="0.25">
      <c r="A55" s="29">
        <f>COUNTIF($C$1:C55,C55)+1</f>
        <v>9</v>
      </c>
      <c r="B55" s="29" t="str">
        <f t="shared" si="0"/>
        <v>(L1T2)B</v>
      </c>
      <c r="C55" s="30" t="s">
        <v>15</v>
      </c>
      <c r="D55" s="24" t="str">
        <f ca="1">IFERROR(INDEX(Data!$A$10:$O$1069,MATCH(CONCATENATE($C55,D$1,$B55),Data!$K$10:$K$1069,0),15),"")</f>
        <v/>
      </c>
      <c r="E55" s="24" t="str">
        <f ca="1">IFERROR(INDEX(Data!$A$10:$O$1069,MATCH(CONCATENATE($C55,E$1,$B55),Data!$K$10:$K$1069,0),15),"")</f>
        <v/>
      </c>
      <c r="F55" s="24" t="str">
        <f ca="1">IFERROR(INDEX(Data!$A$10:$O$1069,MATCH(CONCATENATE($C55,F$1,$B55),Data!$K$10:$K$1069,0),15),"")</f>
        <v/>
      </c>
      <c r="G55" s="24" t="str">
        <f ca="1">IFERROR(INDEX(Data!$A$10:$O$1069,MATCH(CONCATENATE($C55,G$1,$B55),Data!$K$10:$K$1069,0),15),"")</f>
        <v/>
      </c>
      <c r="H55" s="24" t="str">
        <f ca="1">IFERROR(INDEX(Data!$A$10:$O$1069,MATCH(CONCATENATE($C55,H$1,$B55),Data!$K$10:$K$1069,0),15),"")</f>
        <v/>
      </c>
      <c r="I55" s="24" t="str">
        <f ca="1">IFERROR(INDEX(Data!$A$10:$O$1069,MATCH(CONCATENATE($C55,I$1,$B55),Data!$K$10:$K$1069,0),15),"")</f>
        <v/>
      </c>
      <c r="K55">
        <v>52</v>
      </c>
      <c r="L55" s="63" t="s">
        <v>338</v>
      </c>
    </row>
    <row r="56" spans="1:12" ht="39.950000000000003" customHeight="1" x14ac:dyDescent="0.25">
      <c r="A56" s="29">
        <f>COUNTIF($C$1:C56,C56)+1</f>
        <v>9</v>
      </c>
      <c r="B56" s="29" t="str">
        <f t="shared" si="0"/>
        <v>(L1T2)B</v>
      </c>
      <c r="C56" s="30" t="s">
        <v>16</v>
      </c>
      <c r="D56" s="24" t="str">
        <f ca="1">IFERROR(INDEX(Data!$A$10:$O$1069,MATCH(CONCATENATE($C56,D$1,$B56),Data!$K$10:$K$1069,0),15),"")</f>
        <v/>
      </c>
      <c r="E56" s="24" t="str">
        <f ca="1">IFERROR(INDEX(Data!$A$10:$O$1069,MATCH(CONCATENATE($C56,E$1,$B56),Data!$K$10:$K$1069,0),15),"")</f>
        <v/>
      </c>
      <c r="F56" s="24" t="str">
        <f ca="1">IFERROR(INDEX(Data!$A$10:$O$1069,MATCH(CONCATENATE($C56,F$1,$B56),Data!$K$10:$K$1069,0),15),"")</f>
        <v/>
      </c>
      <c r="G56" s="24" t="str">
        <f ca="1">IFERROR(INDEX(Data!$A$10:$O$1069,MATCH(CONCATENATE($C56,G$1,$B56),Data!$K$10:$K$1069,0),15),"")</f>
        <v/>
      </c>
      <c r="H56" s="24" t="str">
        <f ca="1">IFERROR(INDEX(Data!$A$10:$O$1069,MATCH(CONCATENATE($C56,H$1,$B56),Data!$K$10:$K$1069,0),15),"")</f>
        <v/>
      </c>
      <c r="I56" s="24" t="str">
        <f ca="1">IFERROR(INDEX(Data!$A$10:$O$1069,MATCH(CONCATENATE($C56,I$1,$B56),Data!$K$10:$K$1069,0),15),"")</f>
        <v/>
      </c>
      <c r="K56">
        <v>53</v>
      </c>
      <c r="L56" s="63" t="s">
        <v>173</v>
      </c>
    </row>
    <row r="57" spans="1:12" ht="39.950000000000003" customHeight="1" x14ac:dyDescent="0.25">
      <c r="A57" s="31"/>
      <c r="B57" s="31"/>
      <c r="C57" s="30"/>
      <c r="D57" s="25"/>
      <c r="E57" s="25"/>
      <c r="F57" s="25"/>
      <c r="G57" s="25"/>
      <c r="H57" s="25"/>
      <c r="I57" s="25"/>
      <c r="K57">
        <v>54</v>
      </c>
      <c r="L57" s="63" t="s">
        <v>174</v>
      </c>
    </row>
    <row r="58" spans="1:12" ht="39.950000000000003" customHeight="1" x14ac:dyDescent="0.25">
      <c r="A58" s="29">
        <f>COUNTIF($C$1:C58,C58)+1</f>
        <v>10</v>
      </c>
      <c r="B58" s="29" t="str">
        <f>VLOOKUP(A58,$K$4:$L$73,2,FALSE)</f>
        <v>(L1T2)C</v>
      </c>
      <c r="C58" s="30" t="s">
        <v>0</v>
      </c>
      <c r="D58" s="24" t="str">
        <f ca="1">IFERROR(INDEX(Data!$A$10:$O$1069,MATCH(CONCATENATE($C58,D$1,$B58),Data!$K$10:$K$1069,0),15),"")</f>
        <v/>
      </c>
      <c r="E58" s="24" t="str">
        <f ca="1">IFERROR(INDEX(Data!$A$10:$O$1069,MATCH(CONCATENATE($C58,E$1,$B58),Data!$K$10:$K$1069,0),15),"")</f>
        <v/>
      </c>
      <c r="F58" s="24" t="str">
        <f ca="1">IFERROR(INDEX(Data!$A$10:$O$1069,MATCH(CONCATENATE($C58,F$1,$B58),Data!$K$10:$K$1069,0),15),"")</f>
        <v/>
      </c>
      <c r="G58" s="24" t="str">
        <f ca="1">IFERROR(INDEX(Data!$A$10:$O$1069,MATCH(CONCATENATE($C58,G$1,$B58),Data!$K$10:$K$1069,0),15),"")</f>
        <v/>
      </c>
      <c r="H58" s="24" t="str">
        <f ca="1">IFERROR(INDEX(Data!$A$10:$O$1069,MATCH(CONCATENATE($C58,H$1,$B58),Data!$K$10:$K$1069,0),15),"")</f>
        <v/>
      </c>
      <c r="I58" s="24" t="str">
        <f ca="1">IFERROR(INDEX(Data!$A$10:$O$1069,MATCH(CONCATENATE($C58,I$1,$B58),Data!$K$10:$K$1069,0),15),"")</f>
        <v/>
      </c>
      <c r="K58">
        <v>55</v>
      </c>
      <c r="L58" s="63" t="s">
        <v>340</v>
      </c>
    </row>
    <row r="59" spans="1:12" ht="39.950000000000003" customHeight="1" x14ac:dyDescent="0.25">
      <c r="A59" s="29">
        <f>COUNTIF($C$1:C59,C59)+1</f>
        <v>10</v>
      </c>
      <c r="B59" s="29" t="str">
        <f t="shared" si="0"/>
        <v>(L1T2)C</v>
      </c>
      <c r="C59" s="30" t="s">
        <v>12</v>
      </c>
      <c r="D59" s="24" t="str">
        <f ca="1">IFERROR(INDEX(Data!$A$10:$O$1069,MATCH(CONCATENATE($C59,D$1,$B59),Data!$K$10:$K$1069,0),15),"")</f>
        <v/>
      </c>
      <c r="E59" s="24" t="str">
        <f ca="1">IFERROR(INDEX(Data!$A$10:$O$1069,MATCH(CONCATENATE($C59,E$1,$B59),Data!$K$10:$K$1069,0),15),"")</f>
        <v/>
      </c>
      <c r="F59" s="24" t="str">
        <f ca="1">IFERROR(INDEX(Data!$A$10:$O$1069,MATCH(CONCATENATE($C59,F$1,$B59),Data!$K$10:$K$1069,0),15),"")</f>
        <v/>
      </c>
      <c r="G59" s="24" t="str">
        <f ca="1">IFERROR(INDEX(Data!$A$10:$O$1069,MATCH(CONCATENATE($C59,G$1,$B59),Data!$K$10:$K$1069,0),15),"")</f>
        <v/>
      </c>
      <c r="H59" s="24" t="str">
        <f ca="1">IFERROR(INDEX(Data!$A$10:$O$1069,MATCH(CONCATENATE($C59,H$1,$B59),Data!$K$10:$K$1069,0),15),"")</f>
        <v/>
      </c>
      <c r="I59" s="24" t="str">
        <f ca="1">IFERROR(INDEX(Data!$A$10:$O$1069,MATCH(CONCATENATE($C59,I$1,$B59),Data!$K$10:$K$1069,0),15),"")</f>
        <v/>
      </c>
      <c r="K59">
        <v>56</v>
      </c>
      <c r="L59" s="63" t="s">
        <v>223</v>
      </c>
    </row>
    <row r="60" spans="1:12" ht="39.950000000000003" customHeight="1" x14ac:dyDescent="0.25">
      <c r="A60" s="29">
        <f>COUNTIF($C$1:C60,C60)+1</f>
        <v>10</v>
      </c>
      <c r="B60" s="29" t="str">
        <f t="shared" si="0"/>
        <v>(L1T2)C</v>
      </c>
      <c r="C60" s="30" t="s">
        <v>13</v>
      </c>
      <c r="D60" s="24" t="str">
        <f ca="1">IFERROR(INDEX(Data!$A$10:$O$1069,MATCH(CONCATENATE($C60,D$1,$B60),Data!$K$10:$K$1069,0),15),"")</f>
        <v/>
      </c>
      <c r="E60" s="24" t="str">
        <f ca="1">IFERROR(INDEX(Data!$A$10:$O$1069,MATCH(CONCATENATE($C60,E$1,$B60),Data!$K$10:$K$1069,0),15),"")</f>
        <v/>
      </c>
      <c r="F60" s="24" t="str">
        <f ca="1">IFERROR(INDEX(Data!$A$10:$O$1069,MATCH(CONCATENATE($C60,F$1,$B60),Data!$K$10:$K$1069,0),15),"")</f>
        <v/>
      </c>
      <c r="G60" s="24" t="str">
        <f ca="1">IFERROR(INDEX(Data!$A$10:$O$1069,MATCH(CONCATENATE($C60,G$1,$B60),Data!$K$10:$K$1069,0),15),"")</f>
        <v/>
      </c>
      <c r="H60" s="24" t="str">
        <f ca="1">IFERROR(INDEX(Data!$A$10:$O$1069,MATCH(CONCATENATE($C60,H$1,$B60),Data!$K$10:$K$1069,0),15),"")</f>
        <v/>
      </c>
      <c r="I60" s="24" t="str">
        <f ca="1">IFERROR(INDEX(Data!$A$10:$O$1069,MATCH(CONCATENATE($C60,I$1,$B60),Data!$K$10:$K$1069,0),15),"")</f>
        <v/>
      </c>
      <c r="K60">
        <v>57</v>
      </c>
      <c r="L60" s="63" t="s">
        <v>257</v>
      </c>
    </row>
    <row r="61" spans="1:12" ht="39.950000000000003" customHeight="1" x14ac:dyDescent="0.25">
      <c r="A61" s="29">
        <f>COUNTIF($C$1:C61,C61)+1</f>
        <v>10</v>
      </c>
      <c r="B61" s="29" t="str">
        <f t="shared" si="0"/>
        <v>(L1T2)C</v>
      </c>
      <c r="C61" s="30" t="s">
        <v>14</v>
      </c>
      <c r="D61" s="24" t="str">
        <f ca="1">IFERROR(INDEX(Data!$A$10:$O$1069,MATCH(CONCATENATE($C61,D$1,$B61),Data!$K$10:$K$1069,0),15),"")</f>
        <v/>
      </c>
      <c r="E61" s="24" t="str">
        <f ca="1">IFERROR(INDEX(Data!$A$10:$O$1069,MATCH(CONCATENATE($C61,E$1,$B61),Data!$K$10:$K$1069,0),15),"")</f>
        <v/>
      </c>
      <c r="F61" s="24" t="str">
        <f ca="1">IFERROR(INDEX(Data!$A$10:$O$1069,MATCH(CONCATENATE($C61,F$1,$B61),Data!$K$10:$K$1069,0),15),"")</f>
        <v/>
      </c>
      <c r="G61" s="24" t="str">
        <f ca="1">IFERROR(INDEX(Data!$A$10:$O$1069,MATCH(CONCATENATE($C61,G$1,$B61),Data!$K$10:$K$1069,0),15),"")</f>
        <v/>
      </c>
      <c r="H61" s="24" t="str">
        <f ca="1">IFERROR(INDEX(Data!$A$10:$O$1069,MATCH(CONCATENATE($C61,H$1,$B61),Data!$K$10:$K$1069,0),15),"")</f>
        <v/>
      </c>
      <c r="I61" s="24" t="str">
        <f ca="1">IFERROR(INDEX(Data!$A$10:$O$1069,MATCH(CONCATENATE($C61,I$1,$B61),Data!$K$10:$K$1069,0),15),"")</f>
        <v/>
      </c>
      <c r="K61">
        <v>58</v>
      </c>
      <c r="L61" s="63" t="s">
        <v>261</v>
      </c>
    </row>
    <row r="62" spans="1:12" ht="39.950000000000003" customHeight="1" x14ac:dyDescent="0.25">
      <c r="A62" s="29">
        <f>COUNTIF($C$1:C62,C62)+1</f>
        <v>10</v>
      </c>
      <c r="B62" s="29" t="str">
        <f t="shared" si="0"/>
        <v>(L1T2)C</v>
      </c>
      <c r="C62" s="30" t="s">
        <v>15</v>
      </c>
      <c r="D62" s="24" t="str">
        <f ca="1">IFERROR(INDEX(Data!$A$10:$O$1069,MATCH(CONCATENATE($C62,D$1,$B62),Data!$K$10:$K$1069,0),15),"")</f>
        <v/>
      </c>
      <c r="E62" s="24" t="str">
        <f ca="1">IFERROR(INDEX(Data!$A$10:$O$1069,MATCH(CONCATENATE($C62,E$1,$B62),Data!$K$10:$K$1069,0),15),"")</f>
        <v/>
      </c>
      <c r="F62" s="24" t="str">
        <f ca="1">IFERROR(INDEX(Data!$A$10:$O$1069,MATCH(CONCATENATE($C62,F$1,$B62),Data!$K$10:$K$1069,0),15),"")</f>
        <v/>
      </c>
      <c r="G62" s="24" t="str">
        <f ca="1">IFERROR(INDEX(Data!$A$10:$O$1069,MATCH(CONCATENATE($C62,G$1,$B62),Data!$K$10:$K$1069,0),15),"")</f>
        <v/>
      </c>
      <c r="H62" s="24" t="str">
        <f ca="1">IFERROR(INDEX(Data!$A$10:$O$1069,MATCH(CONCATENATE($C62,H$1,$B62),Data!$K$10:$K$1069,0),15),"")</f>
        <v/>
      </c>
      <c r="I62" s="24" t="str">
        <f ca="1">IFERROR(INDEX(Data!$A$10:$O$1069,MATCH(CONCATENATE($C62,I$1,$B62),Data!$K$10:$K$1069,0),15),"")</f>
        <v/>
      </c>
      <c r="K62">
        <v>59</v>
      </c>
      <c r="L62" s="63" t="s">
        <v>240</v>
      </c>
    </row>
    <row r="63" spans="1:12" ht="39.950000000000003" customHeight="1" x14ac:dyDescent="0.25">
      <c r="A63" s="29">
        <f>COUNTIF($C$1:C63,C63)+1</f>
        <v>10</v>
      </c>
      <c r="B63" s="29" t="str">
        <f t="shared" si="0"/>
        <v>(L1T2)C</v>
      </c>
      <c r="C63" s="30" t="s">
        <v>16</v>
      </c>
      <c r="D63" s="24" t="str">
        <f ca="1">IFERROR(INDEX(Data!$A$10:$O$1069,MATCH(CONCATENATE($C63,D$1,$B63),Data!$K$10:$K$1069,0),15),"")</f>
        <v/>
      </c>
      <c r="E63" s="24" t="str">
        <f ca="1">IFERROR(INDEX(Data!$A$10:$O$1069,MATCH(CONCATENATE($C63,E$1,$B63),Data!$K$10:$K$1069,0),15),"")</f>
        <v/>
      </c>
      <c r="F63" s="24" t="str">
        <f ca="1">IFERROR(INDEX(Data!$A$10:$O$1069,MATCH(CONCATENATE($C63,F$1,$B63),Data!$K$10:$K$1069,0),15),"")</f>
        <v/>
      </c>
      <c r="G63" s="24" t="str">
        <f ca="1">IFERROR(INDEX(Data!$A$10:$O$1069,MATCH(CONCATENATE($C63,G$1,$B63),Data!$K$10:$K$1069,0),15),"")</f>
        <v/>
      </c>
      <c r="H63" s="24" t="str">
        <f ca="1">IFERROR(INDEX(Data!$A$10:$O$1069,MATCH(CONCATENATE($C63,H$1,$B63),Data!$K$10:$K$1069,0),15),"")</f>
        <v/>
      </c>
      <c r="I63" s="24" t="str">
        <f ca="1">IFERROR(INDEX(Data!$A$10:$O$1069,MATCH(CONCATENATE($C63,I$1,$B63),Data!$K$10:$K$1069,0),15),"")</f>
        <v/>
      </c>
      <c r="K63">
        <v>60</v>
      </c>
      <c r="L63" s="63" t="s">
        <v>265</v>
      </c>
    </row>
    <row r="64" spans="1:12" ht="39.950000000000003" customHeight="1" x14ac:dyDescent="0.25">
      <c r="A64" s="31"/>
      <c r="B64" s="31"/>
      <c r="C64" s="30"/>
      <c r="D64" s="25"/>
      <c r="E64" s="25"/>
      <c r="F64" s="25"/>
      <c r="G64" s="25"/>
      <c r="H64" s="25"/>
      <c r="I64" s="25"/>
      <c r="K64">
        <v>61</v>
      </c>
      <c r="L64" s="63" t="s">
        <v>219</v>
      </c>
    </row>
    <row r="65" spans="1:12" ht="39.950000000000003" customHeight="1" x14ac:dyDescent="0.25">
      <c r="A65" s="29">
        <f>COUNTIF($C$1:C65,C65)+1</f>
        <v>11</v>
      </c>
      <c r="B65" s="29" t="str">
        <f>VLOOKUP(A65,$K$4:$L$73,2,FALSE)</f>
        <v>(L1T2)D</v>
      </c>
      <c r="C65" s="30" t="s">
        <v>0</v>
      </c>
      <c r="D65" s="24" t="str">
        <f ca="1">IFERROR(INDEX(Data!$A$10:$O$1069,MATCH(CONCATENATE($C65,D$1,$B65),Data!$K$10:$K$1069,0),15),"")</f>
        <v/>
      </c>
      <c r="E65" s="24" t="str">
        <f ca="1">IFERROR(INDEX(Data!$A$10:$O$1069,MATCH(CONCATENATE($C65,E$1,$B65),Data!$K$10:$K$1069,0),15),"")</f>
        <v/>
      </c>
      <c r="F65" s="24" t="str">
        <f ca="1">IFERROR(INDEX(Data!$A$10:$O$1069,MATCH(CONCATENATE($C65,F$1,$B65),Data!$K$10:$K$1069,0),15),"")</f>
        <v/>
      </c>
      <c r="G65" s="24" t="str">
        <f ca="1">IFERROR(INDEX(Data!$A$10:$O$1069,MATCH(CONCATENATE($C65,G$1,$B65),Data!$K$10:$K$1069,0),15),"")</f>
        <v/>
      </c>
      <c r="H65" s="24" t="str">
        <f ca="1">IFERROR(INDEX(Data!$A$10:$O$1069,MATCH(CONCATENATE($C65,H$1,$B65),Data!$K$10:$K$1069,0),15),"")</f>
        <v/>
      </c>
      <c r="I65" s="24" t="str">
        <f ca="1">IFERROR(INDEX(Data!$A$10:$O$1069,MATCH(CONCATENATE($C65,I$1,$B65),Data!$K$10:$K$1069,0),15),"")</f>
        <v/>
      </c>
      <c r="K65">
        <v>62</v>
      </c>
      <c r="L65" s="63" t="s">
        <v>246</v>
      </c>
    </row>
    <row r="66" spans="1:12" ht="39.950000000000003" customHeight="1" x14ac:dyDescent="0.25">
      <c r="A66" s="29">
        <f>COUNTIF($C$1:C66,C66)+1</f>
        <v>11</v>
      </c>
      <c r="B66" s="29" t="str">
        <f t="shared" si="0"/>
        <v>(L1T2)D</v>
      </c>
      <c r="C66" s="30" t="s">
        <v>12</v>
      </c>
      <c r="D66" s="24" t="str">
        <f ca="1">IFERROR(INDEX(Data!$A$10:$O$1069,MATCH(CONCATENATE($C66,D$1,$B66),Data!$K$10:$K$1069,0),15),"")</f>
        <v/>
      </c>
      <c r="E66" s="24" t="str">
        <f ca="1">IFERROR(INDEX(Data!$A$10:$O$1069,MATCH(CONCATENATE($C66,E$1,$B66),Data!$K$10:$K$1069,0),15),"")</f>
        <v/>
      </c>
      <c r="F66" s="24" t="str">
        <f ca="1">IFERROR(INDEX(Data!$A$10:$O$1069,MATCH(CONCATENATE($C66,F$1,$B66),Data!$K$10:$K$1069,0),15),"")</f>
        <v/>
      </c>
      <c r="G66" s="24" t="str">
        <f ca="1">IFERROR(INDEX(Data!$A$10:$O$1069,MATCH(CONCATENATE($C66,G$1,$B66),Data!$K$10:$K$1069,0),15),"")</f>
        <v/>
      </c>
      <c r="H66" s="24" t="str">
        <f ca="1">IFERROR(INDEX(Data!$A$10:$O$1069,MATCH(CONCATENATE($C66,H$1,$B66),Data!$K$10:$K$1069,0),15),"")</f>
        <v/>
      </c>
      <c r="I66" s="24" t="str">
        <f ca="1">IFERROR(INDEX(Data!$A$10:$O$1069,MATCH(CONCATENATE($C66,I$1,$B66),Data!$K$10:$K$1069,0),15),"")</f>
        <v/>
      </c>
      <c r="K66">
        <v>63</v>
      </c>
      <c r="L66" s="63" t="s">
        <v>247</v>
      </c>
    </row>
    <row r="67" spans="1:12" ht="39.950000000000003" customHeight="1" x14ac:dyDescent="0.25">
      <c r="A67" s="29">
        <f>COUNTIF($C$1:C67,C67)+1</f>
        <v>11</v>
      </c>
      <c r="B67" s="29" t="str">
        <f t="shared" ref="B67:B130" si="1">VLOOKUP(A67,$K$4:$L$73,2,FALSE)</f>
        <v>(L1T2)D</v>
      </c>
      <c r="C67" s="30" t="s">
        <v>13</v>
      </c>
      <c r="D67" s="24" t="str">
        <f ca="1">IFERROR(INDEX(Data!$A$10:$O$1069,MATCH(CONCATENATE($C67,D$1,$B67),Data!$K$10:$K$1069,0),15),"")</f>
        <v/>
      </c>
      <c r="E67" s="24" t="str">
        <f ca="1">IFERROR(INDEX(Data!$A$10:$O$1069,MATCH(CONCATENATE($C67,E$1,$B67),Data!$K$10:$K$1069,0),15),"")</f>
        <v/>
      </c>
      <c r="F67" s="24" t="str">
        <f ca="1">IFERROR(INDEX(Data!$A$10:$O$1069,MATCH(CONCATENATE($C67,F$1,$B67),Data!$K$10:$K$1069,0),15),"")</f>
        <v/>
      </c>
      <c r="G67" s="24" t="str">
        <f ca="1">IFERROR(INDEX(Data!$A$10:$O$1069,MATCH(CONCATENATE($C67,G$1,$B67),Data!$K$10:$K$1069,0),15),"")</f>
        <v/>
      </c>
      <c r="H67" s="24" t="str">
        <f ca="1">IFERROR(INDEX(Data!$A$10:$O$1069,MATCH(CONCATENATE($C67,H$1,$B67),Data!$K$10:$K$1069,0),15),"")</f>
        <v/>
      </c>
      <c r="I67" s="24" t="str">
        <f ca="1">IFERROR(INDEX(Data!$A$10:$O$1069,MATCH(CONCATENATE($C67,I$1,$B67),Data!$K$10:$K$1069,0),15),"")</f>
        <v/>
      </c>
      <c r="K67">
        <v>64</v>
      </c>
      <c r="L67" s="63" t="s">
        <v>272</v>
      </c>
    </row>
    <row r="68" spans="1:12" ht="39.950000000000003" customHeight="1" x14ac:dyDescent="0.25">
      <c r="A68" s="29">
        <f>COUNTIF($C$1:C68,C68)+1</f>
        <v>11</v>
      </c>
      <c r="B68" s="29" t="str">
        <f t="shared" si="1"/>
        <v>(L1T2)D</v>
      </c>
      <c r="C68" s="30" t="s">
        <v>14</v>
      </c>
      <c r="D68" s="24" t="str">
        <f ca="1">IFERROR(INDEX(Data!$A$10:$O$1069,MATCH(CONCATENATE($C68,D$1,$B68),Data!$K$10:$K$1069,0),15),"")</f>
        <v/>
      </c>
      <c r="E68" s="24" t="str">
        <f ca="1">IFERROR(INDEX(Data!$A$10:$O$1069,MATCH(CONCATENATE($C68,E$1,$B68),Data!$K$10:$K$1069,0),15),"")</f>
        <v/>
      </c>
      <c r="F68" s="24" t="str">
        <f ca="1">IFERROR(INDEX(Data!$A$10:$O$1069,MATCH(CONCATENATE($C68,F$1,$B68),Data!$K$10:$K$1069,0),15),"")</f>
        <v/>
      </c>
      <c r="G68" s="24" t="str">
        <f ca="1">IFERROR(INDEX(Data!$A$10:$O$1069,MATCH(CONCATENATE($C68,G$1,$B68),Data!$K$10:$K$1069,0),15),"")</f>
        <v/>
      </c>
      <c r="H68" s="24" t="str">
        <f ca="1">IFERROR(INDEX(Data!$A$10:$O$1069,MATCH(CONCATENATE($C68,H$1,$B68),Data!$K$10:$K$1069,0),15),"")</f>
        <v/>
      </c>
      <c r="I68" s="24" t="str">
        <f ca="1">IFERROR(INDEX(Data!$A$10:$O$1069,MATCH(CONCATENATE($C68,I$1,$B68),Data!$K$10:$K$1069,0),15),"")</f>
        <v/>
      </c>
      <c r="K68">
        <v>65</v>
      </c>
      <c r="L68" s="56" t="s">
        <v>65</v>
      </c>
    </row>
    <row r="69" spans="1:12" ht="39.950000000000003" customHeight="1" x14ac:dyDescent="0.25">
      <c r="A69" s="29">
        <f>COUNTIF($C$1:C69,C69)+1</f>
        <v>11</v>
      </c>
      <c r="B69" s="29" t="str">
        <f t="shared" si="1"/>
        <v>(L1T2)D</v>
      </c>
      <c r="C69" s="30" t="s">
        <v>15</v>
      </c>
      <c r="D69" s="24" t="str">
        <f ca="1">IFERROR(INDEX(Data!$A$10:$O$1069,MATCH(CONCATENATE($C69,D$1,$B69),Data!$K$10:$K$1069,0),15),"")</f>
        <v/>
      </c>
      <c r="E69" s="24" t="str">
        <f ca="1">IFERROR(INDEX(Data!$A$10:$O$1069,MATCH(CONCATENATE($C69,E$1,$B69),Data!$K$10:$K$1069,0),15),"")</f>
        <v/>
      </c>
      <c r="F69" s="24" t="str">
        <f ca="1">IFERROR(INDEX(Data!$A$10:$O$1069,MATCH(CONCATENATE($C69,F$1,$B69),Data!$K$10:$K$1069,0),15),"")</f>
        <v/>
      </c>
      <c r="G69" s="24" t="str">
        <f ca="1">IFERROR(INDEX(Data!$A$10:$O$1069,MATCH(CONCATENATE($C69,G$1,$B69),Data!$K$10:$K$1069,0),15),"")</f>
        <v/>
      </c>
      <c r="H69" s="24" t="str">
        <f ca="1">IFERROR(INDEX(Data!$A$10:$O$1069,MATCH(CONCATENATE($C69,H$1,$B69),Data!$K$10:$K$1069,0),15),"")</f>
        <v/>
      </c>
      <c r="I69" s="24" t="str">
        <f ca="1">IFERROR(INDEX(Data!$A$10:$O$1069,MATCH(CONCATENATE($C69,I$1,$B69),Data!$K$10:$K$1069,0),15),"")</f>
        <v/>
      </c>
      <c r="K69">
        <v>66</v>
      </c>
    </row>
    <row r="70" spans="1:12" ht="39.950000000000003" customHeight="1" x14ac:dyDescent="0.25">
      <c r="A70" s="29">
        <f>COUNTIF($C$1:C70,C70)+1</f>
        <v>11</v>
      </c>
      <c r="B70" s="29" t="str">
        <f t="shared" si="1"/>
        <v>(L1T2)D</v>
      </c>
      <c r="C70" s="30" t="s">
        <v>16</v>
      </c>
      <c r="D70" s="24" t="str">
        <f ca="1">IFERROR(INDEX(Data!$A$10:$O$1069,MATCH(CONCATENATE($C70,D$1,$B70),Data!$K$10:$K$1069,0),15),"")</f>
        <v/>
      </c>
      <c r="E70" s="24" t="str">
        <f ca="1">IFERROR(INDEX(Data!$A$10:$O$1069,MATCH(CONCATENATE($C70,E$1,$B70),Data!$K$10:$K$1069,0),15),"")</f>
        <v/>
      </c>
      <c r="F70" s="24" t="str">
        <f ca="1">IFERROR(INDEX(Data!$A$10:$O$1069,MATCH(CONCATENATE($C70,F$1,$B70),Data!$K$10:$K$1069,0),15),"")</f>
        <v/>
      </c>
      <c r="G70" s="24" t="str">
        <f ca="1">IFERROR(INDEX(Data!$A$10:$O$1069,MATCH(CONCATENATE($C70,G$1,$B70),Data!$K$10:$K$1069,0),15),"")</f>
        <v/>
      </c>
      <c r="H70" s="24" t="str">
        <f ca="1">IFERROR(INDEX(Data!$A$10:$O$1069,MATCH(CONCATENATE($C70,H$1,$B70),Data!$K$10:$K$1069,0),15),"")</f>
        <v/>
      </c>
      <c r="I70" s="24" t="str">
        <f ca="1">IFERROR(INDEX(Data!$A$10:$O$1069,MATCH(CONCATENATE($C70,I$1,$B70),Data!$K$10:$K$1069,0),15),"")</f>
        <v/>
      </c>
      <c r="K70">
        <v>67</v>
      </c>
    </row>
    <row r="71" spans="1:12" ht="39.950000000000003" customHeight="1" x14ac:dyDescent="0.25">
      <c r="A71" s="31"/>
      <c r="B71" s="31"/>
      <c r="C71" s="30"/>
      <c r="D71" s="25"/>
      <c r="E71" s="25"/>
      <c r="F71" s="25"/>
      <c r="G71" s="25"/>
      <c r="H71" s="25"/>
      <c r="I71" s="25"/>
      <c r="K71">
        <v>68</v>
      </c>
    </row>
    <row r="72" spans="1:12" ht="39.950000000000003" customHeight="1" x14ac:dyDescent="0.25">
      <c r="A72" s="29">
        <f>COUNTIF($C$1:C72,C72)+1</f>
        <v>12</v>
      </c>
      <c r="B72" s="29" t="str">
        <f>VLOOKUP(A72,$K$4:$L$73,2,FALSE)</f>
        <v>(L1T2)E</v>
      </c>
      <c r="C72" s="30" t="s">
        <v>0</v>
      </c>
      <c r="D72" s="24" t="str">
        <f ca="1">IFERROR(INDEX(Data!$A$10:$O$1069,MATCH(CONCATENATE($C72,D$1,$B72),Data!$K$10:$K$1069,0),15),"")</f>
        <v/>
      </c>
      <c r="E72" s="24" t="str">
        <f ca="1">IFERROR(INDEX(Data!$A$10:$O$1069,MATCH(CONCATENATE($C72,E$1,$B72),Data!$K$10:$K$1069,0),15),"")</f>
        <v/>
      </c>
      <c r="F72" s="24" t="str">
        <f ca="1">IFERROR(INDEX(Data!$A$10:$O$1069,MATCH(CONCATENATE($C72,F$1,$B72),Data!$K$10:$K$1069,0),15),"")</f>
        <v/>
      </c>
      <c r="G72" s="24" t="str">
        <f ca="1">IFERROR(INDEX(Data!$A$10:$O$1069,MATCH(CONCATENATE($C72,G$1,$B72),Data!$K$10:$K$1069,0),15),"")</f>
        <v/>
      </c>
      <c r="H72" s="24" t="str">
        <f ca="1">IFERROR(INDEX(Data!$A$10:$O$1069,MATCH(CONCATENATE($C72,H$1,$B72),Data!$K$10:$K$1069,0),15),"")</f>
        <v/>
      </c>
      <c r="I72" s="24" t="str">
        <f ca="1">IFERROR(INDEX(Data!$A$10:$O$1069,MATCH(CONCATENATE($C72,I$1,$B72),Data!$K$10:$K$1069,0),15),"")</f>
        <v/>
      </c>
      <c r="K72">
        <v>69</v>
      </c>
    </row>
    <row r="73" spans="1:12" ht="39.950000000000003" customHeight="1" x14ac:dyDescent="0.25">
      <c r="A73" s="29">
        <f>COUNTIF($C$1:C73,C73)+1</f>
        <v>12</v>
      </c>
      <c r="B73" s="29" t="str">
        <f t="shared" si="1"/>
        <v>(L1T2)E</v>
      </c>
      <c r="C73" s="30" t="s">
        <v>12</v>
      </c>
      <c r="D73" s="24" t="str">
        <f ca="1">IFERROR(INDEX(Data!$A$10:$O$1069,MATCH(CONCATENATE($C73,D$1,$B73),Data!$K$10:$K$1069,0),15),"")</f>
        <v/>
      </c>
      <c r="E73" s="24" t="str">
        <f ca="1">IFERROR(INDEX(Data!$A$10:$O$1069,MATCH(CONCATENATE($C73,E$1,$B73),Data!$K$10:$K$1069,0),15),"")</f>
        <v/>
      </c>
      <c r="F73" s="24" t="str">
        <f ca="1">IFERROR(INDEX(Data!$A$10:$O$1069,MATCH(CONCATENATE($C73,F$1,$B73),Data!$K$10:$K$1069,0),15),"")</f>
        <v/>
      </c>
      <c r="G73" s="24" t="str">
        <f ca="1">IFERROR(INDEX(Data!$A$10:$O$1069,MATCH(CONCATENATE($C73,G$1,$B73),Data!$K$10:$K$1069,0),15),"")</f>
        <v/>
      </c>
      <c r="H73" s="24" t="str">
        <f ca="1">IFERROR(INDEX(Data!$A$10:$O$1069,MATCH(CONCATENATE($C73,H$1,$B73),Data!$K$10:$K$1069,0),15),"")</f>
        <v/>
      </c>
      <c r="I73" s="24" t="str">
        <f ca="1">IFERROR(INDEX(Data!$A$10:$O$1069,MATCH(CONCATENATE($C73,I$1,$B73),Data!$K$10:$K$1069,0),15),"")</f>
        <v/>
      </c>
      <c r="K73">
        <v>70</v>
      </c>
    </row>
    <row r="74" spans="1:12" ht="39.950000000000003" customHeight="1" x14ac:dyDescent="0.25">
      <c r="A74" s="29">
        <f>COUNTIF($C$1:C74,C74)+1</f>
        <v>12</v>
      </c>
      <c r="B74" s="29" t="str">
        <f t="shared" si="1"/>
        <v>(L1T2)E</v>
      </c>
      <c r="C74" s="30" t="s">
        <v>13</v>
      </c>
      <c r="D74" s="24" t="str">
        <f ca="1">IFERROR(INDEX(Data!$A$10:$O$1069,MATCH(CONCATENATE($C74,D$1,$B74),Data!$K$10:$K$1069,0),15),"")</f>
        <v/>
      </c>
      <c r="E74" s="24" t="str">
        <f ca="1">IFERROR(INDEX(Data!$A$10:$O$1069,MATCH(CONCATENATE($C74,E$1,$B74),Data!$K$10:$K$1069,0),15),"")</f>
        <v/>
      </c>
      <c r="F74" s="24" t="str">
        <f ca="1">IFERROR(INDEX(Data!$A$10:$O$1069,MATCH(CONCATENATE($C74,F$1,$B74),Data!$K$10:$K$1069,0),15),"")</f>
        <v/>
      </c>
      <c r="G74" s="24" t="str">
        <f ca="1">IFERROR(INDEX(Data!$A$10:$O$1069,MATCH(CONCATENATE($C74,G$1,$B74),Data!$K$10:$K$1069,0),15),"")</f>
        <v/>
      </c>
      <c r="H74" s="24" t="str">
        <f ca="1">IFERROR(INDEX(Data!$A$10:$O$1069,MATCH(CONCATENATE($C74,H$1,$B74),Data!$K$10:$K$1069,0),15),"")</f>
        <v/>
      </c>
      <c r="I74" s="24" t="str">
        <f ca="1">IFERROR(INDEX(Data!$A$10:$O$1069,MATCH(CONCATENATE($C74,I$1,$B74),Data!$K$10:$K$1069,0),15),"")</f>
        <v/>
      </c>
    </row>
    <row r="75" spans="1:12" ht="39.950000000000003" customHeight="1" x14ac:dyDescent="0.25">
      <c r="A75" s="29">
        <f>COUNTIF($C$1:C75,C75)+1</f>
        <v>12</v>
      </c>
      <c r="B75" s="29" t="str">
        <f t="shared" si="1"/>
        <v>(L1T2)E</v>
      </c>
      <c r="C75" s="30" t="s">
        <v>14</v>
      </c>
      <c r="D75" s="24" t="str">
        <f ca="1">IFERROR(INDEX(Data!$A$10:$O$1069,MATCH(CONCATENATE($C75,D$1,$B75),Data!$K$10:$K$1069,0),15),"")</f>
        <v/>
      </c>
      <c r="E75" s="24" t="str">
        <f ca="1">IFERROR(INDEX(Data!$A$10:$O$1069,MATCH(CONCATENATE($C75,E$1,$B75),Data!$K$10:$K$1069,0),15),"")</f>
        <v/>
      </c>
      <c r="F75" s="24" t="str">
        <f ca="1">IFERROR(INDEX(Data!$A$10:$O$1069,MATCH(CONCATENATE($C75,F$1,$B75),Data!$K$10:$K$1069,0),15),"")</f>
        <v/>
      </c>
      <c r="G75" s="24" t="str">
        <f ca="1">IFERROR(INDEX(Data!$A$10:$O$1069,MATCH(CONCATENATE($C75,G$1,$B75),Data!$K$10:$K$1069,0),15),"")</f>
        <v/>
      </c>
      <c r="H75" s="24" t="str">
        <f ca="1">IFERROR(INDEX(Data!$A$10:$O$1069,MATCH(CONCATENATE($C75,H$1,$B75),Data!$K$10:$K$1069,0),15),"")</f>
        <v/>
      </c>
      <c r="I75" s="24" t="str">
        <f ca="1">IFERROR(INDEX(Data!$A$10:$O$1069,MATCH(CONCATENATE($C75,I$1,$B75),Data!$K$10:$K$1069,0),15),"")</f>
        <v/>
      </c>
    </row>
    <row r="76" spans="1:12" ht="39.950000000000003" customHeight="1" x14ac:dyDescent="0.25">
      <c r="A76" s="29">
        <f>COUNTIF($C$1:C76,C76)+1</f>
        <v>12</v>
      </c>
      <c r="B76" s="29" t="str">
        <f t="shared" si="1"/>
        <v>(L1T2)E</v>
      </c>
      <c r="C76" s="30" t="s">
        <v>15</v>
      </c>
      <c r="D76" s="24" t="str">
        <f ca="1">IFERROR(INDEX(Data!$A$10:$O$1069,MATCH(CONCATENATE($C76,D$1,$B76),Data!$K$10:$K$1069,0),15),"")</f>
        <v/>
      </c>
      <c r="E76" s="24" t="str">
        <f ca="1">IFERROR(INDEX(Data!$A$10:$O$1069,MATCH(CONCATENATE($C76,E$1,$B76),Data!$K$10:$K$1069,0),15),"")</f>
        <v/>
      </c>
      <c r="F76" s="24" t="str">
        <f ca="1">IFERROR(INDEX(Data!$A$10:$O$1069,MATCH(CONCATENATE($C76,F$1,$B76),Data!$K$10:$K$1069,0),15),"")</f>
        <v/>
      </c>
      <c r="G76" s="24" t="str">
        <f ca="1">IFERROR(INDEX(Data!$A$10:$O$1069,MATCH(CONCATENATE($C76,G$1,$B76),Data!$K$10:$K$1069,0),15),"")</f>
        <v/>
      </c>
      <c r="H76" s="24" t="str">
        <f ca="1">IFERROR(INDEX(Data!$A$10:$O$1069,MATCH(CONCATENATE($C76,H$1,$B76),Data!$K$10:$K$1069,0),15),"")</f>
        <v/>
      </c>
      <c r="I76" s="24" t="str">
        <f ca="1">IFERROR(INDEX(Data!$A$10:$O$1069,MATCH(CONCATENATE($C76,I$1,$B76),Data!$K$10:$K$1069,0),15),"")</f>
        <v/>
      </c>
    </row>
    <row r="77" spans="1:12" ht="39.950000000000003" customHeight="1" x14ac:dyDescent="0.25">
      <c r="A77" s="29">
        <f>COUNTIF($C$1:C77,C77)+1</f>
        <v>12</v>
      </c>
      <c r="B77" s="29" t="str">
        <f t="shared" si="1"/>
        <v>(L1T2)E</v>
      </c>
      <c r="C77" s="30" t="s">
        <v>16</v>
      </c>
      <c r="D77" s="24" t="str">
        <f ca="1">IFERROR(INDEX(Data!$A$10:$O$1069,MATCH(CONCATENATE($C77,D$1,$B77),Data!$K$10:$K$1069,0),15),"")</f>
        <v/>
      </c>
      <c r="E77" s="24" t="str">
        <f ca="1">IFERROR(INDEX(Data!$A$10:$O$1069,MATCH(CONCATENATE($C77,E$1,$B77),Data!$K$10:$K$1069,0),15),"")</f>
        <v/>
      </c>
      <c r="F77" s="24" t="str">
        <f ca="1">IFERROR(INDEX(Data!$A$10:$O$1069,MATCH(CONCATENATE($C77,F$1,$B77),Data!$K$10:$K$1069,0),15),"")</f>
        <v/>
      </c>
      <c r="G77" s="24" t="str">
        <f ca="1">IFERROR(INDEX(Data!$A$10:$O$1069,MATCH(CONCATENATE($C77,G$1,$B77),Data!$K$10:$K$1069,0),15),"")</f>
        <v/>
      </c>
      <c r="H77" s="24" t="str">
        <f ca="1">IFERROR(INDEX(Data!$A$10:$O$1069,MATCH(CONCATENATE($C77,H$1,$B77),Data!$K$10:$K$1069,0),15),"")</f>
        <v/>
      </c>
      <c r="I77" s="24" t="str">
        <f ca="1">IFERROR(INDEX(Data!$A$10:$O$1069,MATCH(CONCATENATE($C77,I$1,$B77),Data!$K$10:$K$1069,0),15),"")</f>
        <v/>
      </c>
    </row>
    <row r="78" spans="1:12" ht="39.950000000000003" customHeight="1" x14ac:dyDescent="0.25">
      <c r="A78" s="31"/>
      <c r="B78" s="31"/>
      <c r="C78" s="30"/>
      <c r="D78" s="25"/>
      <c r="E78" s="25"/>
      <c r="F78" s="25"/>
      <c r="G78" s="25"/>
      <c r="H78" s="25"/>
      <c r="I78" s="25"/>
    </row>
    <row r="79" spans="1:12" ht="39.950000000000003" customHeight="1" x14ac:dyDescent="0.25">
      <c r="A79" s="29">
        <f>COUNTIF($C$1:C79,C79)+1</f>
        <v>13</v>
      </c>
      <c r="B79" s="29" t="str">
        <f>VLOOKUP(A79,$K$4:$L$73,2,FALSE)</f>
        <v>(L1T3) A</v>
      </c>
      <c r="C79" s="30" t="s">
        <v>0</v>
      </c>
      <c r="D79" s="24" t="str">
        <f ca="1">IFERROR(INDEX(Data!$A$10:$O$1069,MATCH(CONCATENATE($C79,D$1,$B79),Data!$K$10:$K$1069,0),15),"")</f>
        <v/>
      </c>
      <c r="E79" s="24" t="str">
        <f ca="1">IFERROR(INDEX(Data!$A$10:$O$1069,MATCH(CONCATENATE($C79,E$1,$B79),Data!$K$10:$K$1069,0),15),"")</f>
        <v/>
      </c>
      <c r="F79" s="24" t="str">
        <f ca="1">IFERROR(INDEX(Data!$A$10:$O$1069,MATCH(CONCATENATE($C79,F$1,$B79),Data!$K$10:$K$1069,0),15),"")</f>
        <v/>
      </c>
      <c r="G79" s="24" t="str">
        <f ca="1">IFERROR(INDEX(Data!$A$10:$O$1069,MATCH(CONCATENATE($C79,G$1,$B79),Data!$K$10:$K$1069,0),15),"")</f>
        <v/>
      </c>
      <c r="H79" s="24" t="str">
        <f ca="1">IFERROR(INDEX(Data!$A$10:$O$1069,MATCH(CONCATENATE($C79,H$1,$B79),Data!$K$10:$K$1069,0),15),"")</f>
        <v/>
      </c>
      <c r="I79" s="24" t="str">
        <f ca="1">IFERROR(INDEX(Data!$A$10:$O$1069,MATCH(CONCATENATE($C79,I$1,$B79),Data!$K$10:$K$1069,0),15),"")</f>
        <v/>
      </c>
    </row>
    <row r="80" spans="1:12" ht="39.950000000000003" customHeight="1" x14ac:dyDescent="0.25">
      <c r="A80" s="29">
        <f>COUNTIF($C$1:C80,C80)+1</f>
        <v>13</v>
      </c>
      <c r="B80" s="29" t="str">
        <f t="shared" si="1"/>
        <v>(L1T3) A</v>
      </c>
      <c r="C80" s="30" t="s">
        <v>12</v>
      </c>
      <c r="D80" s="24" t="str">
        <f ca="1">IFERROR(INDEX(Data!$A$10:$O$1069,MATCH(CONCATENATE($C80,D$1,$B80),Data!$K$10:$K$1069,0),15),"")</f>
        <v/>
      </c>
      <c r="E80" s="24" t="str">
        <f ca="1">IFERROR(INDEX(Data!$A$10:$O$1069,MATCH(CONCATENATE($C80,E$1,$B80),Data!$K$10:$K$1069,0),15),"")</f>
        <v/>
      </c>
      <c r="F80" s="24" t="str">
        <f ca="1">IFERROR(INDEX(Data!$A$10:$O$1069,MATCH(CONCATENATE($C80,F$1,$B80),Data!$K$10:$K$1069,0),15),"")</f>
        <v/>
      </c>
      <c r="G80" s="24" t="str">
        <f ca="1">IFERROR(INDEX(Data!$A$10:$O$1069,MATCH(CONCATENATE($C80,G$1,$B80),Data!$K$10:$K$1069,0),15),"")</f>
        <v/>
      </c>
      <c r="H80" s="24" t="str">
        <f ca="1">IFERROR(INDEX(Data!$A$10:$O$1069,MATCH(CONCATENATE($C80,H$1,$B80),Data!$K$10:$K$1069,0),15),"")</f>
        <v/>
      </c>
      <c r="I80" s="24" t="str">
        <f ca="1">IFERROR(INDEX(Data!$A$10:$O$1069,MATCH(CONCATENATE($C80,I$1,$B80),Data!$K$10:$K$1069,0),15),"")</f>
        <v/>
      </c>
    </row>
    <row r="81" spans="1:9" ht="39.950000000000003" customHeight="1" x14ac:dyDescent="0.25">
      <c r="A81" s="29">
        <f>COUNTIF($C$1:C81,C81)+1</f>
        <v>13</v>
      </c>
      <c r="B81" s="29" t="str">
        <f t="shared" si="1"/>
        <v>(L1T3) A</v>
      </c>
      <c r="C81" s="30" t="s">
        <v>13</v>
      </c>
      <c r="D81" s="24" t="str">
        <f ca="1">IFERROR(INDEX(Data!$A$10:$O$1069,MATCH(CONCATENATE($C81,D$1,$B81),Data!$K$10:$K$1069,0),15),"")</f>
        <v/>
      </c>
      <c r="E81" s="24" t="str">
        <f ca="1">IFERROR(INDEX(Data!$A$10:$O$1069,MATCH(CONCATENATE($C81,E$1,$B81),Data!$K$10:$K$1069,0),15),"")</f>
        <v/>
      </c>
      <c r="F81" s="24" t="str">
        <f ca="1">IFERROR(INDEX(Data!$A$10:$O$1069,MATCH(CONCATENATE($C81,F$1,$B81),Data!$K$10:$K$1069,0),15),"")</f>
        <v/>
      </c>
      <c r="G81" s="24" t="str">
        <f ca="1">IFERROR(INDEX(Data!$A$10:$O$1069,MATCH(CONCATENATE($C81,G$1,$B81),Data!$K$10:$K$1069,0),15),"")</f>
        <v/>
      </c>
      <c r="H81" s="24" t="str">
        <f ca="1">IFERROR(INDEX(Data!$A$10:$O$1069,MATCH(CONCATENATE($C81,H$1,$B81),Data!$K$10:$K$1069,0),15),"")</f>
        <v/>
      </c>
      <c r="I81" s="24" t="str">
        <f ca="1">IFERROR(INDEX(Data!$A$10:$O$1069,MATCH(CONCATENATE($C81,I$1,$B81),Data!$K$10:$K$1069,0),15),"")</f>
        <v/>
      </c>
    </row>
    <row r="82" spans="1:9" ht="39.950000000000003" customHeight="1" x14ac:dyDescent="0.25">
      <c r="A82" s="29">
        <f>COUNTIF($C$1:C82,C82)+1</f>
        <v>13</v>
      </c>
      <c r="B82" s="29" t="str">
        <f t="shared" si="1"/>
        <v>(L1T3) A</v>
      </c>
      <c r="C82" s="30" t="s">
        <v>14</v>
      </c>
      <c r="D82" s="24" t="str">
        <f ca="1">IFERROR(INDEX(Data!$A$10:$O$1069,MATCH(CONCATENATE($C82,D$1,$B82),Data!$K$10:$K$1069,0),15),"")</f>
        <v/>
      </c>
      <c r="E82" s="24" t="str">
        <f ca="1">IFERROR(INDEX(Data!$A$10:$O$1069,MATCH(CONCATENATE($C82,E$1,$B82),Data!$K$10:$K$1069,0),15),"")</f>
        <v/>
      </c>
      <c r="F82" s="24" t="str">
        <f ca="1">IFERROR(INDEX(Data!$A$10:$O$1069,MATCH(CONCATENATE($C82,F$1,$B82),Data!$K$10:$K$1069,0),15),"")</f>
        <v/>
      </c>
      <c r="G82" s="24" t="str">
        <f ca="1">IFERROR(INDEX(Data!$A$10:$O$1069,MATCH(CONCATENATE($C82,G$1,$B82),Data!$K$10:$K$1069,0),15),"")</f>
        <v/>
      </c>
      <c r="H82" s="24" t="str">
        <f ca="1">IFERROR(INDEX(Data!$A$10:$O$1069,MATCH(CONCATENATE($C82,H$1,$B82),Data!$K$10:$K$1069,0),15),"")</f>
        <v/>
      </c>
      <c r="I82" s="24" t="str">
        <f ca="1">IFERROR(INDEX(Data!$A$10:$O$1069,MATCH(CONCATENATE($C82,I$1,$B82),Data!$K$10:$K$1069,0),15),"")</f>
        <v/>
      </c>
    </row>
    <row r="83" spans="1:9" ht="39.950000000000003" customHeight="1" x14ac:dyDescent="0.25">
      <c r="A83" s="29">
        <f>COUNTIF($C$1:C83,C83)+1</f>
        <v>13</v>
      </c>
      <c r="B83" s="29" t="str">
        <f t="shared" si="1"/>
        <v>(L1T3) A</v>
      </c>
      <c r="C83" s="30" t="s">
        <v>15</v>
      </c>
      <c r="D83" s="24" t="str">
        <f ca="1">IFERROR(INDEX(Data!$A$10:$O$1069,MATCH(CONCATENATE($C83,D$1,$B83),Data!$K$10:$K$1069,0),15),"")</f>
        <v/>
      </c>
      <c r="E83" s="24" t="str">
        <f ca="1">IFERROR(INDEX(Data!$A$10:$O$1069,MATCH(CONCATENATE($C83,E$1,$B83),Data!$K$10:$K$1069,0),15),"")</f>
        <v/>
      </c>
      <c r="F83" s="24" t="str">
        <f ca="1">IFERROR(INDEX(Data!$A$10:$O$1069,MATCH(CONCATENATE($C83,F$1,$B83),Data!$K$10:$K$1069,0),15),"")</f>
        <v/>
      </c>
      <c r="G83" s="24" t="str">
        <f ca="1">IFERROR(INDEX(Data!$A$10:$O$1069,MATCH(CONCATENATE($C83,G$1,$B83),Data!$K$10:$K$1069,0),15),"")</f>
        <v/>
      </c>
      <c r="H83" s="24" t="str">
        <f ca="1">IFERROR(INDEX(Data!$A$10:$O$1069,MATCH(CONCATENATE($C83,H$1,$B83),Data!$K$10:$K$1069,0),15),"")</f>
        <v/>
      </c>
      <c r="I83" s="24" t="str">
        <f ca="1">IFERROR(INDEX(Data!$A$10:$O$1069,MATCH(CONCATENATE($C83,I$1,$B83),Data!$K$10:$K$1069,0),15),"")</f>
        <v/>
      </c>
    </row>
    <row r="84" spans="1:9" ht="39.950000000000003" customHeight="1" x14ac:dyDescent="0.25">
      <c r="A84" s="29">
        <f>COUNTIF($C$1:C84,C84)+1</f>
        <v>13</v>
      </c>
      <c r="B84" s="29" t="str">
        <f t="shared" si="1"/>
        <v>(L1T3) A</v>
      </c>
      <c r="C84" s="30" t="s">
        <v>16</v>
      </c>
      <c r="D84" s="24" t="str">
        <f ca="1">IFERROR(INDEX(Data!$A$10:$O$1069,MATCH(CONCATENATE($C84,D$1,$B84),Data!$K$10:$K$1069,0),15),"")</f>
        <v/>
      </c>
      <c r="E84" s="24" t="str">
        <f ca="1">IFERROR(INDEX(Data!$A$10:$O$1069,MATCH(CONCATENATE($C84,E$1,$B84),Data!$K$10:$K$1069,0),15),"")</f>
        <v/>
      </c>
      <c r="F84" s="24" t="str">
        <f ca="1">IFERROR(INDEX(Data!$A$10:$O$1069,MATCH(CONCATENATE($C84,F$1,$B84),Data!$K$10:$K$1069,0),15),"")</f>
        <v/>
      </c>
      <c r="G84" s="24" t="str">
        <f ca="1">IFERROR(INDEX(Data!$A$10:$O$1069,MATCH(CONCATENATE($C84,G$1,$B84),Data!$K$10:$K$1069,0),15),"")</f>
        <v/>
      </c>
      <c r="H84" s="24" t="str">
        <f ca="1">IFERROR(INDEX(Data!$A$10:$O$1069,MATCH(CONCATENATE($C84,H$1,$B84),Data!$K$10:$K$1069,0),15),"")</f>
        <v/>
      </c>
      <c r="I84" s="24" t="str">
        <f ca="1">IFERROR(INDEX(Data!$A$10:$O$1069,MATCH(CONCATENATE($C84,I$1,$B84),Data!$K$10:$K$1069,0),15),"")</f>
        <v/>
      </c>
    </row>
    <row r="85" spans="1:9" ht="39.950000000000003" customHeight="1" x14ac:dyDescent="0.25">
      <c r="A85" s="31"/>
      <c r="B85" s="31"/>
      <c r="C85" s="30"/>
      <c r="D85" s="25"/>
      <c r="E85" s="25"/>
      <c r="F85" s="25"/>
      <c r="G85" s="25"/>
      <c r="H85" s="25"/>
      <c r="I85" s="25"/>
    </row>
    <row r="86" spans="1:9" ht="39.950000000000003" customHeight="1" x14ac:dyDescent="0.25">
      <c r="A86" s="29">
        <f>COUNTIF($C$1:C86,C86)+1</f>
        <v>14</v>
      </c>
      <c r="B86" s="29" t="str">
        <f>VLOOKUP(A86,$K$4:$L$73,2,FALSE)</f>
        <v>(L1T3) B</v>
      </c>
      <c r="C86" s="30" t="s">
        <v>0</v>
      </c>
      <c r="D86" s="24" t="str">
        <f ca="1">IFERROR(INDEX(Data!$A$10:$O$1069,MATCH(CONCATENATE($C86,D$1,$B86),Data!$K$10:$K$1069,0),15),"")</f>
        <v/>
      </c>
      <c r="E86" s="24" t="str">
        <f ca="1">IFERROR(INDEX(Data!$A$10:$O$1069,MATCH(CONCATENATE($C86,E$1,$B86),Data!$K$10:$K$1069,0),15),"")</f>
        <v/>
      </c>
      <c r="F86" s="24" t="str">
        <f ca="1">IFERROR(INDEX(Data!$A$10:$O$1069,MATCH(CONCATENATE($C86,F$1,$B86),Data!$K$10:$K$1069,0),15),"")</f>
        <v/>
      </c>
      <c r="G86" s="24" t="str">
        <f ca="1">IFERROR(INDEX(Data!$A$10:$O$1069,MATCH(CONCATENATE($C86,G$1,$B86),Data!$K$10:$K$1069,0),15),"")</f>
        <v/>
      </c>
      <c r="H86" s="24" t="str">
        <f ca="1">IFERROR(INDEX(Data!$A$10:$O$1069,MATCH(CONCATENATE($C86,H$1,$B86),Data!$K$10:$K$1069,0),15),"")</f>
        <v/>
      </c>
      <c r="I86" s="24" t="str">
        <f ca="1">IFERROR(INDEX(Data!$A$10:$O$1069,MATCH(CONCATENATE($C86,I$1,$B86),Data!$K$10:$K$1069,0),15),"")</f>
        <v/>
      </c>
    </row>
    <row r="87" spans="1:9" ht="39.950000000000003" customHeight="1" x14ac:dyDescent="0.25">
      <c r="A87" s="29">
        <f>COUNTIF($C$1:C87,C87)+1</f>
        <v>14</v>
      </c>
      <c r="B87" s="29" t="str">
        <f t="shared" si="1"/>
        <v>(L1T3) B</v>
      </c>
      <c r="C87" s="30" t="s">
        <v>12</v>
      </c>
      <c r="D87" s="24" t="str">
        <f ca="1">IFERROR(INDEX(Data!$A$10:$O$1069,MATCH(CONCATENATE($C87,D$1,$B87),Data!$K$10:$K$1069,0),15),"")</f>
        <v/>
      </c>
      <c r="E87" s="24" t="str">
        <f ca="1">IFERROR(INDEX(Data!$A$10:$O$1069,MATCH(CONCATENATE($C87,E$1,$B87),Data!$K$10:$K$1069,0),15),"")</f>
        <v/>
      </c>
      <c r="F87" s="24" t="str">
        <f ca="1">IFERROR(INDEX(Data!$A$10:$O$1069,MATCH(CONCATENATE($C87,F$1,$B87),Data!$K$10:$K$1069,0),15),"")</f>
        <v/>
      </c>
      <c r="G87" s="24" t="str">
        <f ca="1">IFERROR(INDEX(Data!$A$10:$O$1069,MATCH(CONCATENATE($C87,G$1,$B87),Data!$K$10:$K$1069,0),15),"")</f>
        <v/>
      </c>
      <c r="H87" s="24" t="str">
        <f ca="1">IFERROR(INDEX(Data!$A$10:$O$1069,MATCH(CONCATENATE($C87,H$1,$B87),Data!$K$10:$K$1069,0),15),"")</f>
        <v/>
      </c>
      <c r="I87" s="24" t="str">
        <f ca="1">IFERROR(INDEX(Data!$A$10:$O$1069,MATCH(CONCATENATE($C87,I$1,$B87),Data!$K$10:$K$1069,0),15),"")</f>
        <v/>
      </c>
    </row>
    <row r="88" spans="1:9" ht="39.950000000000003" customHeight="1" x14ac:dyDescent="0.25">
      <c r="A88" s="29">
        <f>COUNTIF($C$1:C88,C88)+1</f>
        <v>14</v>
      </c>
      <c r="B88" s="29" t="str">
        <f t="shared" si="1"/>
        <v>(L1T3) B</v>
      </c>
      <c r="C88" s="30" t="s">
        <v>13</v>
      </c>
      <c r="D88" s="24" t="str">
        <f ca="1">IFERROR(INDEX(Data!$A$10:$O$1069,MATCH(CONCATENATE($C88,D$1,$B88),Data!$K$10:$K$1069,0),15),"")</f>
        <v/>
      </c>
      <c r="E88" s="24" t="str">
        <f ca="1">IFERROR(INDEX(Data!$A$10:$O$1069,MATCH(CONCATENATE($C88,E$1,$B88),Data!$K$10:$K$1069,0),15),"")</f>
        <v/>
      </c>
      <c r="F88" s="24" t="str">
        <f ca="1">IFERROR(INDEX(Data!$A$10:$O$1069,MATCH(CONCATENATE($C88,F$1,$B88),Data!$K$10:$K$1069,0),15),"")</f>
        <v/>
      </c>
      <c r="G88" s="24" t="str">
        <f ca="1">IFERROR(INDEX(Data!$A$10:$O$1069,MATCH(CONCATENATE($C88,G$1,$B88),Data!$K$10:$K$1069,0),15),"")</f>
        <v/>
      </c>
      <c r="H88" s="24" t="str">
        <f ca="1">IFERROR(INDEX(Data!$A$10:$O$1069,MATCH(CONCATENATE($C88,H$1,$B88),Data!$K$10:$K$1069,0),15),"")</f>
        <v/>
      </c>
      <c r="I88" s="24" t="str">
        <f ca="1">IFERROR(INDEX(Data!$A$10:$O$1069,MATCH(CONCATENATE($C88,I$1,$B88),Data!$K$10:$K$1069,0),15),"")</f>
        <v/>
      </c>
    </row>
    <row r="89" spans="1:9" ht="39.950000000000003" customHeight="1" x14ac:dyDescent="0.25">
      <c r="A89" s="29">
        <f>COUNTIF($C$1:C89,C89)+1</f>
        <v>14</v>
      </c>
      <c r="B89" s="29" t="str">
        <f t="shared" si="1"/>
        <v>(L1T3) B</v>
      </c>
      <c r="C89" s="30" t="s">
        <v>14</v>
      </c>
      <c r="D89" s="24" t="str">
        <f ca="1">IFERROR(INDEX(Data!$A$10:$O$1069,MATCH(CONCATENATE($C89,D$1,$B89),Data!$K$10:$K$1069,0),15),"")</f>
        <v/>
      </c>
      <c r="E89" s="24" t="str">
        <f ca="1">IFERROR(INDEX(Data!$A$10:$O$1069,MATCH(CONCATENATE($C89,E$1,$B89),Data!$K$10:$K$1069,0),15),"")</f>
        <v/>
      </c>
      <c r="F89" s="24" t="str">
        <f ca="1">IFERROR(INDEX(Data!$A$10:$O$1069,MATCH(CONCATENATE($C89,F$1,$B89),Data!$K$10:$K$1069,0),15),"")</f>
        <v/>
      </c>
      <c r="G89" s="24" t="str">
        <f ca="1">IFERROR(INDEX(Data!$A$10:$O$1069,MATCH(CONCATENATE($C89,G$1,$B89),Data!$K$10:$K$1069,0),15),"")</f>
        <v/>
      </c>
      <c r="H89" s="24" t="str">
        <f ca="1">IFERROR(INDEX(Data!$A$10:$O$1069,MATCH(CONCATENATE($C89,H$1,$B89),Data!$K$10:$K$1069,0),15),"")</f>
        <v/>
      </c>
      <c r="I89" s="24" t="str">
        <f ca="1">IFERROR(INDEX(Data!$A$10:$O$1069,MATCH(CONCATENATE($C89,I$1,$B89),Data!$K$10:$K$1069,0),15),"")</f>
        <v/>
      </c>
    </row>
    <row r="90" spans="1:9" ht="39.950000000000003" customHeight="1" x14ac:dyDescent="0.25">
      <c r="A90" s="29">
        <f>COUNTIF($C$1:C90,C90)+1</f>
        <v>14</v>
      </c>
      <c r="B90" s="29" t="str">
        <f t="shared" si="1"/>
        <v>(L1T3) B</v>
      </c>
      <c r="C90" s="30" t="s">
        <v>15</v>
      </c>
      <c r="D90" s="24" t="str">
        <f ca="1">IFERROR(INDEX(Data!$A$10:$O$1069,MATCH(CONCATENATE($C90,D$1,$B90),Data!$K$10:$K$1069,0),15),"")</f>
        <v/>
      </c>
      <c r="E90" s="24" t="str">
        <f ca="1">IFERROR(INDEX(Data!$A$10:$O$1069,MATCH(CONCATENATE($C90,E$1,$B90),Data!$K$10:$K$1069,0),15),"")</f>
        <v/>
      </c>
      <c r="F90" s="24" t="str">
        <f ca="1">IFERROR(INDEX(Data!$A$10:$O$1069,MATCH(CONCATENATE($C90,F$1,$B90),Data!$K$10:$K$1069,0),15),"")</f>
        <v/>
      </c>
      <c r="G90" s="24" t="str">
        <f ca="1">IFERROR(INDEX(Data!$A$10:$O$1069,MATCH(CONCATENATE($C90,G$1,$B90),Data!$K$10:$K$1069,0),15),"")</f>
        <v/>
      </c>
      <c r="H90" s="24" t="str">
        <f ca="1">IFERROR(INDEX(Data!$A$10:$O$1069,MATCH(CONCATENATE($C90,H$1,$B90),Data!$K$10:$K$1069,0),15),"")</f>
        <v/>
      </c>
      <c r="I90" s="24" t="str">
        <f ca="1">IFERROR(INDEX(Data!$A$10:$O$1069,MATCH(CONCATENATE($C90,I$1,$B90),Data!$K$10:$K$1069,0),15),"")</f>
        <v/>
      </c>
    </row>
    <row r="91" spans="1:9" ht="39.950000000000003" customHeight="1" x14ac:dyDescent="0.25">
      <c r="A91" s="29">
        <f>COUNTIF($C$1:C91,C91)+1</f>
        <v>14</v>
      </c>
      <c r="B91" s="29" t="str">
        <f t="shared" si="1"/>
        <v>(L1T3) B</v>
      </c>
      <c r="C91" s="30" t="s">
        <v>16</v>
      </c>
      <c r="D91" s="24" t="str">
        <f ca="1">IFERROR(INDEX(Data!$A$10:$O$1069,MATCH(CONCATENATE($C91,D$1,$B91),Data!$K$10:$K$1069,0),15),"")</f>
        <v/>
      </c>
      <c r="E91" s="24" t="str">
        <f ca="1">IFERROR(INDEX(Data!$A$10:$O$1069,MATCH(CONCATENATE($C91,E$1,$B91),Data!$K$10:$K$1069,0),15),"")</f>
        <v/>
      </c>
      <c r="F91" s="24" t="str">
        <f ca="1">IFERROR(INDEX(Data!$A$10:$O$1069,MATCH(CONCATENATE($C91,F$1,$B91),Data!$K$10:$K$1069,0),15),"")</f>
        <v/>
      </c>
      <c r="G91" s="24" t="str">
        <f ca="1">IFERROR(INDEX(Data!$A$10:$O$1069,MATCH(CONCATENATE($C91,G$1,$B91),Data!$K$10:$K$1069,0),15),"")</f>
        <v/>
      </c>
      <c r="H91" s="24" t="str">
        <f ca="1">IFERROR(INDEX(Data!$A$10:$O$1069,MATCH(CONCATENATE($C91,H$1,$B91),Data!$K$10:$K$1069,0),15),"")</f>
        <v/>
      </c>
      <c r="I91" s="24" t="str">
        <f ca="1">IFERROR(INDEX(Data!$A$10:$O$1069,MATCH(CONCATENATE($C91,I$1,$B91),Data!$K$10:$K$1069,0),15),"")</f>
        <v/>
      </c>
    </row>
    <row r="92" spans="1:9" ht="39.950000000000003" customHeight="1" x14ac:dyDescent="0.25">
      <c r="A92" s="31"/>
      <c r="B92" s="31"/>
      <c r="C92" s="30"/>
      <c r="D92" s="25"/>
      <c r="E92" s="25"/>
      <c r="F92" s="25"/>
      <c r="G92" s="25"/>
      <c r="H92" s="25"/>
      <c r="I92" s="25"/>
    </row>
    <row r="93" spans="1:9" ht="39.950000000000003" customHeight="1" x14ac:dyDescent="0.25">
      <c r="A93" s="29">
        <f>COUNTIF($C$1:C93,C93)+1</f>
        <v>15</v>
      </c>
      <c r="B93" s="29" t="str">
        <f>VLOOKUP(A93,$K$4:$L$73,2,FALSE)</f>
        <v>(L1T3) C</v>
      </c>
      <c r="C93" s="30" t="s">
        <v>0</v>
      </c>
      <c r="D93" s="24" t="str">
        <f ca="1">IFERROR(INDEX(Data!$A$10:$O$1069,MATCH(CONCATENATE($C93,D$1,$B93),Data!$K$10:$K$1069,0),15),"")</f>
        <v/>
      </c>
      <c r="E93" s="24" t="str">
        <f ca="1">IFERROR(INDEX(Data!$A$10:$O$1069,MATCH(CONCATENATE($C93,E$1,$B93),Data!$K$10:$K$1069,0),15),"")</f>
        <v/>
      </c>
      <c r="F93" s="24" t="str">
        <f ca="1">IFERROR(INDEX(Data!$A$10:$O$1069,MATCH(CONCATENATE($C93,F$1,$B93),Data!$K$10:$K$1069,0),15),"")</f>
        <v/>
      </c>
      <c r="G93" s="24" t="str">
        <f ca="1">IFERROR(INDEX(Data!$A$10:$O$1069,MATCH(CONCATENATE($C93,G$1,$B93),Data!$K$10:$K$1069,0),15),"")</f>
        <v/>
      </c>
      <c r="H93" s="24" t="str">
        <f ca="1">IFERROR(INDEX(Data!$A$10:$O$1069,MATCH(CONCATENATE($C93,H$1,$B93),Data!$K$10:$K$1069,0),15),"")</f>
        <v/>
      </c>
      <c r="I93" s="24" t="str">
        <f ca="1">IFERROR(INDEX(Data!$A$10:$O$1069,MATCH(CONCATENATE($C93,I$1,$B93),Data!$K$10:$K$1069,0),15),"")</f>
        <v/>
      </c>
    </row>
    <row r="94" spans="1:9" ht="39.950000000000003" customHeight="1" x14ac:dyDescent="0.25">
      <c r="A94" s="29">
        <f>COUNTIF($C$1:C94,C94)+1</f>
        <v>15</v>
      </c>
      <c r="B94" s="29" t="str">
        <f t="shared" si="1"/>
        <v>(L1T3) C</v>
      </c>
      <c r="C94" s="30" t="s">
        <v>12</v>
      </c>
      <c r="D94" s="24" t="str">
        <f ca="1">IFERROR(INDEX(Data!$A$10:$O$1069,MATCH(CONCATENATE($C94,D$1,$B94),Data!$K$10:$K$1069,0),15),"")</f>
        <v/>
      </c>
      <c r="E94" s="24" t="str">
        <f ca="1">IFERROR(INDEX(Data!$A$10:$O$1069,MATCH(CONCATENATE($C94,E$1,$B94),Data!$K$10:$K$1069,0),15),"")</f>
        <v/>
      </c>
      <c r="F94" s="24" t="str">
        <f ca="1">IFERROR(INDEX(Data!$A$10:$O$1069,MATCH(CONCATENATE($C94,F$1,$B94),Data!$K$10:$K$1069,0),15),"")</f>
        <v/>
      </c>
      <c r="G94" s="24" t="str">
        <f ca="1">IFERROR(INDEX(Data!$A$10:$O$1069,MATCH(CONCATENATE($C94,G$1,$B94),Data!$K$10:$K$1069,0),15),"")</f>
        <v/>
      </c>
      <c r="H94" s="24" t="str">
        <f ca="1">IFERROR(INDEX(Data!$A$10:$O$1069,MATCH(CONCATENATE($C94,H$1,$B94),Data!$K$10:$K$1069,0),15),"")</f>
        <v/>
      </c>
      <c r="I94" s="24" t="str">
        <f ca="1">IFERROR(INDEX(Data!$A$10:$O$1069,MATCH(CONCATENATE($C94,I$1,$B94),Data!$K$10:$K$1069,0),15),"")</f>
        <v/>
      </c>
    </row>
    <row r="95" spans="1:9" ht="39.950000000000003" customHeight="1" x14ac:dyDescent="0.25">
      <c r="A95" s="29">
        <f>COUNTIF($C$1:C95,C95)+1</f>
        <v>15</v>
      </c>
      <c r="B95" s="29" t="str">
        <f t="shared" si="1"/>
        <v>(L1T3) C</v>
      </c>
      <c r="C95" s="30" t="s">
        <v>13</v>
      </c>
      <c r="D95" s="24" t="str">
        <f ca="1">IFERROR(INDEX(Data!$A$10:$O$1069,MATCH(CONCATENATE($C95,D$1,$B95),Data!$K$10:$K$1069,0),15),"")</f>
        <v/>
      </c>
      <c r="E95" s="24" t="str">
        <f ca="1">IFERROR(INDEX(Data!$A$10:$O$1069,MATCH(CONCATENATE($C95,E$1,$B95),Data!$K$10:$K$1069,0),15),"")</f>
        <v/>
      </c>
      <c r="F95" s="24" t="str">
        <f ca="1">IFERROR(INDEX(Data!$A$10:$O$1069,MATCH(CONCATENATE($C95,F$1,$B95),Data!$K$10:$K$1069,0),15),"")</f>
        <v/>
      </c>
      <c r="G95" s="24" t="str">
        <f ca="1">IFERROR(INDEX(Data!$A$10:$O$1069,MATCH(CONCATENATE($C95,G$1,$B95),Data!$K$10:$K$1069,0),15),"")</f>
        <v/>
      </c>
      <c r="H95" s="24" t="str">
        <f ca="1">IFERROR(INDEX(Data!$A$10:$O$1069,MATCH(CONCATENATE($C95,H$1,$B95),Data!$K$10:$K$1069,0),15),"")</f>
        <v/>
      </c>
      <c r="I95" s="24" t="str">
        <f ca="1">IFERROR(INDEX(Data!$A$10:$O$1069,MATCH(CONCATENATE($C95,I$1,$B95),Data!$K$10:$K$1069,0),15),"")</f>
        <v/>
      </c>
    </row>
    <row r="96" spans="1:9" ht="39.950000000000003" customHeight="1" x14ac:dyDescent="0.25">
      <c r="A96" s="29">
        <f>COUNTIF($C$1:C96,C96)+1</f>
        <v>15</v>
      </c>
      <c r="B96" s="29" t="str">
        <f t="shared" si="1"/>
        <v>(L1T3) C</v>
      </c>
      <c r="C96" s="30" t="s">
        <v>14</v>
      </c>
      <c r="D96" s="24" t="str">
        <f ca="1">IFERROR(INDEX(Data!$A$10:$O$1069,MATCH(CONCATENATE($C96,D$1,$B96),Data!$K$10:$K$1069,0),15),"")</f>
        <v/>
      </c>
      <c r="E96" s="24" t="str">
        <f ca="1">IFERROR(INDEX(Data!$A$10:$O$1069,MATCH(CONCATENATE($C96,E$1,$B96),Data!$K$10:$K$1069,0),15),"")</f>
        <v/>
      </c>
      <c r="F96" s="24" t="str">
        <f ca="1">IFERROR(INDEX(Data!$A$10:$O$1069,MATCH(CONCATENATE($C96,F$1,$B96),Data!$K$10:$K$1069,0),15),"")</f>
        <v/>
      </c>
      <c r="G96" s="24" t="str">
        <f ca="1">IFERROR(INDEX(Data!$A$10:$O$1069,MATCH(CONCATENATE($C96,G$1,$B96),Data!$K$10:$K$1069,0),15),"")</f>
        <v/>
      </c>
      <c r="H96" s="24" t="str">
        <f ca="1">IFERROR(INDEX(Data!$A$10:$O$1069,MATCH(CONCATENATE($C96,H$1,$B96),Data!$K$10:$K$1069,0),15),"")</f>
        <v/>
      </c>
      <c r="I96" s="24" t="str">
        <f ca="1">IFERROR(INDEX(Data!$A$10:$O$1069,MATCH(CONCATENATE($C96,I$1,$B96),Data!$K$10:$K$1069,0),15),"")</f>
        <v/>
      </c>
    </row>
    <row r="97" spans="1:9" ht="39.950000000000003" customHeight="1" x14ac:dyDescent="0.25">
      <c r="A97" s="29">
        <f>COUNTIF($C$1:C97,C97)+1</f>
        <v>15</v>
      </c>
      <c r="B97" s="29" t="str">
        <f t="shared" si="1"/>
        <v>(L1T3) C</v>
      </c>
      <c r="C97" s="30" t="s">
        <v>15</v>
      </c>
      <c r="D97" s="24" t="str">
        <f ca="1">IFERROR(INDEX(Data!$A$10:$O$1069,MATCH(CONCATENATE($C97,D$1,$B97),Data!$K$10:$K$1069,0),15),"")</f>
        <v/>
      </c>
      <c r="E97" s="24" t="str">
        <f ca="1">IFERROR(INDEX(Data!$A$10:$O$1069,MATCH(CONCATENATE($C97,E$1,$B97),Data!$K$10:$K$1069,0),15),"")</f>
        <v/>
      </c>
      <c r="F97" s="24" t="str">
        <f ca="1">IFERROR(INDEX(Data!$A$10:$O$1069,MATCH(CONCATENATE($C97,F$1,$B97),Data!$K$10:$K$1069,0),15),"")</f>
        <v/>
      </c>
      <c r="G97" s="24" t="str">
        <f ca="1">IFERROR(INDEX(Data!$A$10:$O$1069,MATCH(CONCATENATE($C97,G$1,$B97),Data!$K$10:$K$1069,0),15),"")</f>
        <v/>
      </c>
      <c r="H97" s="24" t="str">
        <f ca="1">IFERROR(INDEX(Data!$A$10:$O$1069,MATCH(CONCATENATE($C97,H$1,$B97),Data!$K$10:$K$1069,0),15),"")</f>
        <v/>
      </c>
      <c r="I97" s="24" t="str">
        <f ca="1">IFERROR(INDEX(Data!$A$10:$O$1069,MATCH(CONCATENATE($C97,I$1,$B97),Data!$K$10:$K$1069,0),15),"")</f>
        <v/>
      </c>
    </row>
    <row r="98" spans="1:9" ht="39.950000000000003" customHeight="1" x14ac:dyDescent="0.25">
      <c r="A98" s="29">
        <f>COUNTIF($C$1:C98,C98)+1</f>
        <v>15</v>
      </c>
      <c r="B98" s="29" t="str">
        <f t="shared" si="1"/>
        <v>(L1T3) C</v>
      </c>
      <c r="C98" s="30" t="s">
        <v>16</v>
      </c>
      <c r="D98" s="24" t="str">
        <f ca="1">IFERROR(INDEX(Data!$A$10:$O$1069,MATCH(CONCATENATE($C98,D$1,$B98),Data!$K$10:$K$1069,0),15),"")</f>
        <v/>
      </c>
      <c r="E98" s="24" t="str">
        <f ca="1">IFERROR(INDEX(Data!$A$10:$O$1069,MATCH(CONCATENATE($C98,E$1,$B98),Data!$K$10:$K$1069,0),15),"")</f>
        <v/>
      </c>
      <c r="F98" s="24" t="str">
        <f ca="1">IFERROR(INDEX(Data!$A$10:$O$1069,MATCH(CONCATENATE($C98,F$1,$B98),Data!$K$10:$K$1069,0),15),"")</f>
        <v/>
      </c>
      <c r="G98" s="24" t="str">
        <f ca="1">IFERROR(INDEX(Data!$A$10:$O$1069,MATCH(CONCATENATE($C98,G$1,$B98),Data!$K$10:$K$1069,0),15),"")</f>
        <v/>
      </c>
      <c r="H98" s="24" t="str">
        <f ca="1">IFERROR(INDEX(Data!$A$10:$O$1069,MATCH(CONCATENATE($C98,H$1,$B98),Data!$K$10:$K$1069,0),15),"")</f>
        <v/>
      </c>
      <c r="I98" s="24" t="str">
        <f ca="1">IFERROR(INDEX(Data!$A$10:$O$1069,MATCH(CONCATENATE($C98,I$1,$B98),Data!$K$10:$K$1069,0),15),"")</f>
        <v/>
      </c>
    </row>
    <row r="99" spans="1:9" ht="39.950000000000003" customHeight="1" x14ac:dyDescent="0.25">
      <c r="A99" s="31"/>
      <c r="B99" s="31"/>
      <c r="C99" s="30"/>
      <c r="D99" s="25"/>
      <c r="E99" s="25"/>
      <c r="F99" s="25"/>
      <c r="G99" s="25"/>
      <c r="H99" s="25"/>
      <c r="I99" s="25"/>
    </row>
    <row r="100" spans="1:9" ht="39.950000000000003" customHeight="1" x14ac:dyDescent="0.25">
      <c r="A100" s="29">
        <f>COUNTIF($C$1:C100,C100)+1</f>
        <v>16</v>
      </c>
      <c r="B100" s="29" t="str">
        <f>VLOOKUP(A100,$K$4:$L$73,2,FALSE)</f>
        <v>(L1T3) D</v>
      </c>
      <c r="C100" s="30" t="s">
        <v>0</v>
      </c>
      <c r="D100" s="24" t="str">
        <f ca="1">IFERROR(INDEX(Data!$A$10:$O$1069,MATCH(CONCATENATE($C100,D$1,$B100),Data!$K$10:$K$1069,0),15),"")</f>
        <v/>
      </c>
      <c r="E100" s="24" t="str">
        <f ca="1">IFERROR(INDEX(Data!$A$10:$O$1069,MATCH(CONCATENATE($C100,E$1,$B100),Data!$K$10:$K$1069,0),15),"")</f>
        <v/>
      </c>
      <c r="F100" s="24" t="str">
        <f ca="1">IFERROR(INDEX(Data!$A$10:$O$1069,MATCH(CONCATENATE($C100,F$1,$B100),Data!$K$10:$K$1069,0),15),"")</f>
        <v/>
      </c>
      <c r="G100" s="24" t="str">
        <f ca="1">IFERROR(INDEX(Data!$A$10:$O$1069,MATCH(CONCATENATE($C100,G$1,$B100),Data!$K$10:$K$1069,0),15),"")</f>
        <v/>
      </c>
      <c r="H100" s="24" t="str">
        <f ca="1">IFERROR(INDEX(Data!$A$10:$O$1069,MATCH(CONCATENATE($C100,H$1,$B100),Data!$K$10:$K$1069,0),15),"")</f>
        <v/>
      </c>
      <c r="I100" s="24" t="str">
        <f ca="1">IFERROR(INDEX(Data!$A$10:$O$1069,MATCH(CONCATENATE($C100,I$1,$B100),Data!$K$10:$K$1069,0),15),"")</f>
        <v/>
      </c>
    </row>
    <row r="101" spans="1:9" ht="39.950000000000003" customHeight="1" x14ac:dyDescent="0.25">
      <c r="A101" s="29">
        <f>COUNTIF($C$1:C101,C101)+1</f>
        <v>16</v>
      </c>
      <c r="B101" s="29" t="str">
        <f t="shared" si="1"/>
        <v>(L1T3) D</v>
      </c>
      <c r="C101" s="30" t="s">
        <v>12</v>
      </c>
      <c r="D101" s="24" t="str">
        <f ca="1">IFERROR(INDEX(Data!$A$10:$O$1069,MATCH(CONCATENATE($C101,D$1,$B101),Data!$K$10:$K$1069,0),15),"")</f>
        <v/>
      </c>
      <c r="E101" s="24" t="str">
        <f ca="1">IFERROR(INDEX(Data!$A$10:$O$1069,MATCH(CONCATENATE($C101,E$1,$B101),Data!$K$10:$K$1069,0),15),"")</f>
        <v/>
      </c>
      <c r="F101" s="24" t="str">
        <f ca="1">IFERROR(INDEX(Data!$A$10:$O$1069,MATCH(CONCATENATE($C101,F$1,$B101),Data!$K$10:$K$1069,0),15),"")</f>
        <v/>
      </c>
      <c r="G101" s="24" t="str">
        <f ca="1">IFERROR(INDEX(Data!$A$10:$O$1069,MATCH(CONCATENATE($C101,G$1,$B101),Data!$K$10:$K$1069,0),15),"")</f>
        <v/>
      </c>
      <c r="H101" s="24" t="str">
        <f ca="1">IFERROR(INDEX(Data!$A$10:$O$1069,MATCH(CONCATENATE($C101,H$1,$B101),Data!$K$10:$K$1069,0),15),"")</f>
        <v/>
      </c>
      <c r="I101" s="24" t="str">
        <f ca="1">IFERROR(INDEX(Data!$A$10:$O$1069,MATCH(CONCATENATE($C101,I$1,$B101),Data!$K$10:$K$1069,0),15),"")</f>
        <v/>
      </c>
    </row>
    <row r="102" spans="1:9" ht="39.950000000000003" customHeight="1" x14ac:dyDescent="0.25">
      <c r="A102" s="29">
        <f>COUNTIF($C$1:C102,C102)+1</f>
        <v>16</v>
      </c>
      <c r="B102" s="29" t="str">
        <f t="shared" si="1"/>
        <v>(L1T3) D</v>
      </c>
      <c r="C102" s="30" t="s">
        <v>13</v>
      </c>
      <c r="D102" s="24" t="str">
        <f ca="1">IFERROR(INDEX(Data!$A$10:$O$1069,MATCH(CONCATENATE($C102,D$1,$B102),Data!$K$10:$K$1069,0),15),"")</f>
        <v/>
      </c>
      <c r="E102" s="24" t="str">
        <f ca="1">IFERROR(INDEX(Data!$A$10:$O$1069,MATCH(CONCATENATE($C102,E$1,$B102),Data!$K$10:$K$1069,0),15),"")</f>
        <v/>
      </c>
      <c r="F102" s="24" t="str">
        <f ca="1">IFERROR(INDEX(Data!$A$10:$O$1069,MATCH(CONCATENATE($C102,F$1,$B102),Data!$K$10:$K$1069,0),15),"")</f>
        <v/>
      </c>
      <c r="G102" s="24" t="str">
        <f ca="1">IFERROR(INDEX(Data!$A$10:$O$1069,MATCH(CONCATENATE($C102,G$1,$B102),Data!$K$10:$K$1069,0),15),"")</f>
        <v/>
      </c>
      <c r="H102" s="24" t="str">
        <f ca="1">IFERROR(INDEX(Data!$A$10:$O$1069,MATCH(CONCATENATE($C102,H$1,$B102),Data!$K$10:$K$1069,0),15),"")</f>
        <v/>
      </c>
      <c r="I102" s="24" t="str">
        <f ca="1">IFERROR(INDEX(Data!$A$10:$O$1069,MATCH(CONCATENATE($C102,I$1,$B102),Data!$K$10:$K$1069,0),15),"")</f>
        <v/>
      </c>
    </row>
    <row r="103" spans="1:9" ht="39.950000000000003" customHeight="1" x14ac:dyDescent="0.25">
      <c r="A103" s="29">
        <f>COUNTIF($C$1:C103,C103)+1</f>
        <v>16</v>
      </c>
      <c r="B103" s="29" t="str">
        <f t="shared" si="1"/>
        <v>(L1T3) D</v>
      </c>
      <c r="C103" s="30" t="s">
        <v>14</v>
      </c>
      <c r="D103" s="24" t="str">
        <f ca="1">IFERROR(INDEX(Data!$A$10:$O$1069,MATCH(CONCATENATE($C103,D$1,$B103),Data!$K$10:$K$1069,0),15),"")</f>
        <v/>
      </c>
      <c r="E103" s="24" t="str">
        <f ca="1">IFERROR(INDEX(Data!$A$10:$O$1069,MATCH(CONCATENATE($C103,E$1,$B103),Data!$K$10:$K$1069,0),15),"")</f>
        <v/>
      </c>
      <c r="F103" s="24" t="str">
        <f ca="1">IFERROR(INDEX(Data!$A$10:$O$1069,MATCH(CONCATENATE($C103,F$1,$B103),Data!$K$10:$K$1069,0),15),"")</f>
        <v/>
      </c>
      <c r="G103" s="24" t="str">
        <f ca="1">IFERROR(INDEX(Data!$A$10:$O$1069,MATCH(CONCATENATE($C103,G$1,$B103),Data!$K$10:$K$1069,0),15),"")</f>
        <v/>
      </c>
      <c r="H103" s="24" t="str">
        <f ca="1">IFERROR(INDEX(Data!$A$10:$O$1069,MATCH(CONCATENATE($C103,H$1,$B103),Data!$K$10:$K$1069,0),15),"")</f>
        <v/>
      </c>
      <c r="I103" s="24" t="str">
        <f ca="1">IFERROR(INDEX(Data!$A$10:$O$1069,MATCH(CONCATENATE($C103,I$1,$B103),Data!$K$10:$K$1069,0),15),"")</f>
        <v/>
      </c>
    </row>
    <row r="104" spans="1:9" ht="39.950000000000003" customHeight="1" x14ac:dyDescent="0.25">
      <c r="A104" s="29">
        <f>COUNTIF($C$1:C104,C104)+1</f>
        <v>16</v>
      </c>
      <c r="B104" s="29" t="str">
        <f t="shared" si="1"/>
        <v>(L1T3) D</v>
      </c>
      <c r="C104" s="30" t="s">
        <v>15</v>
      </c>
      <c r="D104" s="24" t="str">
        <f ca="1">IFERROR(INDEX(Data!$A$10:$O$1069,MATCH(CONCATENATE($C104,D$1,$B104),Data!$K$10:$K$1069,0),15),"")</f>
        <v/>
      </c>
      <c r="E104" s="24" t="str">
        <f ca="1">IFERROR(INDEX(Data!$A$10:$O$1069,MATCH(CONCATENATE($C104,E$1,$B104),Data!$K$10:$K$1069,0),15),"")</f>
        <v/>
      </c>
      <c r="F104" s="24" t="str">
        <f ca="1">IFERROR(INDEX(Data!$A$10:$O$1069,MATCH(CONCATENATE($C104,F$1,$B104),Data!$K$10:$K$1069,0),15),"")</f>
        <v/>
      </c>
      <c r="G104" s="24" t="str">
        <f ca="1">IFERROR(INDEX(Data!$A$10:$O$1069,MATCH(CONCATENATE($C104,G$1,$B104),Data!$K$10:$K$1069,0),15),"")</f>
        <v/>
      </c>
      <c r="H104" s="24" t="str">
        <f ca="1">IFERROR(INDEX(Data!$A$10:$O$1069,MATCH(CONCATENATE($C104,H$1,$B104),Data!$K$10:$K$1069,0),15),"")</f>
        <v/>
      </c>
      <c r="I104" s="24" t="str">
        <f ca="1">IFERROR(INDEX(Data!$A$10:$O$1069,MATCH(CONCATENATE($C104,I$1,$B104),Data!$K$10:$K$1069,0),15),"")</f>
        <v/>
      </c>
    </row>
    <row r="105" spans="1:9" ht="39.950000000000003" customHeight="1" x14ac:dyDescent="0.25">
      <c r="A105" s="29">
        <f>COUNTIF($C$1:C105,C105)+1</f>
        <v>16</v>
      </c>
      <c r="B105" s="29" t="str">
        <f t="shared" si="1"/>
        <v>(L1T3) D</v>
      </c>
      <c r="C105" s="30" t="s">
        <v>16</v>
      </c>
      <c r="D105" s="24" t="str">
        <f ca="1">IFERROR(INDEX(Data!$A$10:$O$1069,MATCH(CONCATENATE($C105,D$1,$B105),Data!$K$10:$K$1069,0),15),"")</f>
        <v/>
      </c>
      <c r="E105" s="24" t="str">
        <f ca="1">IFERROR(INDEX(Data!$A$10:$O$1069,MATCH(CONCATENATE($C105,E$1,$B105),Data!$K$10:$K$1069,0),15),"")</f>
        <v/>
      </c>
      <c r="F105" s="24" t="str">
        <f ca="1">IFERROR(INDEX(Data!$A$10:$O$1069,MATCH(CONCATENATE($C105,F$1,$B105),Data!$K$10:$K$1069,0),15),"")</f>
        <v/>
      </c>
      <c r="G105" s="24" t="str">
        <f ca="1">IFERROR(INDEX(Data!$A$10:$O$1069,MATCH(CONCATENATE($C105,G$1,$B105),Data!$K$10:$K$1069,0),15),"")</f>
        <v/>
      </c>
      <c r="H105" s="24" t="str">
        <f ca="1">IFERROR(INDEX(Data!$A$10:$O$1069,MATCH(CONCATENATE($C105,H$1,$B105),Data!$K$10:$K$1069,0),15),"")</f>
        <v/>
      </c>
      <c r="I105" s="24" t="str">
        <f ca="1">IFERROR(INDEX(Data!$A$10:$O$1069,MATCH(CONCATENATE($C105,I$1,$B105),Data!$K$10:$K$1069,0),15),"")</f>
        <v/>
      </c>
    </row>
    <row r="106" spans="1:9" ht="39.950000000000003" customHeight="1" x14ac:dyDescent="0.25">
      <c r="A106" s="31"/>
      <c r="B106" s="31"/>
      <c r="C106" s="30"/>
      <c r="D106" s="25"/>
      <c r="E106" s="25"/>
      <c r="F106" s="25"/>
      <c r="G106" s="25"/>
      <c r="H106" s="25"/>
      <c r="I106" s="25"/>
    </row>
    <row r="107" spans="1:9" ht="39.950000000000003" customHeight="1" x14ac:dyDescent="0.25">
      <c r="A107" s="29">
        <f>COUNTIF($C$1:C107,C107)+1</f>
        <v>17</v>
      </c>
      <c r="B107" s="29" t="str">
        <f>VLOOKUP(A107,$K$4:$L$73,2,FALSE)</f>
        <v>(L1T3)A</v>
      </c>
      <c r="C107" s="30" t="s">
        <v>0</v>
      </c>
      <c r="D107" s="24" t="str">
        <f ca="1">IFERROR(INDEX(Data!$A$10:$O$1069,MATCH(CONCATENATE($C107,D$1,$B107),Data!$K$10:$K$1069,0),15),"")</f>
        <v/>
      </c>
      <c r="E107" s="24" t="str">
        <f ca="1">IFERROR(INDEX(Data!$A$10:$O$1069,MATCH(CONCATENATE($C107,E$1,$B107),Data!$K$10:$K$1069,0),15),"")</f>
        <v/>
      </c>
      <c r="F107" s="24" t="str">
        <f ca="1">IFERROR(INDEX(Data!$A$10:$O$1069,MATCH(CONCATENATE($C107,F$1,$B107),Data!$K$10:$K$1069,0),15),"")</f>
        <v/>
      </c>
      <c r="G107" s="24" t="str">
        <f ca="1">IFERROR(INDEX(Data!$A$10:$O$1069,MATCH(CONCATENATE($C107,G$1,$B107),Data!$K$10:$K$1069,0),15),"")</f>
        <v/>
      </c>
      <c r="H107" s="24" t="str">
        <f ca="1">IFERROR(INDEX(Data!$A$10:$O$1069,MATCH(CONCATENATE($C107,H$1,$B107),Data!$K$10:$K$1069,0),15),"")</f>
        <v/>
      </c>
      <c r="I107" s="24" t="str">
        <f ca="1">IFERROR(INDEX(Data!$A$10:$O$1069,MATCH(CONCATENATE($C107,I$1,$B107),Data!$K$10:$K$1069,0),15),"")</f>
        <v/>
      </c>
    </row>
    <row r="108" spans="1:9" ht="39.950000000000003" customHeight="1" x14ac:dyDescent="0.25">
      <c r="A108" s="29">
        <f>COUNTIF($C$1:C108,C108)+1</f>
        <v>17</v>
      </c>
      <c r="B108" s="29" t="str">
        <f t="shared" si="1"/>
        <v>(L1T3)A</v>
      </c>
      <c r="C108" s="30" t="s">
        <v>12</v>
      </c>
      <c r="D108" s="24" t="str">
        <f ca="1">IFERROR(INDEX(Data!$A$10:$O$1069,MATCH(CONCATENATE($C108,D$1,$B108),Data!$K$10:$K$1069,0),15),"")</f>
        <v/>
      </c>
      <c r="E108" s="24" t="str">
        <f ca="1">IFERROR(INDEX(Data!$A$10:$O$1069,MATCH(CONCATENATE($C108,E$1,$B108),Data!$K$10:$K$1069,0),15),"")</f>
        <v/>
      </c>
      <c r="F108" s="24" t="str">
        <f ca="1">IFERROR(INDEX(Data!$A$10:$O$1069,MATCH(CONCATENATE($C108,F$1,$B108),Data!$K$10:$K$1069,0),15),"")</f>
        <v/>
      </c>
      <c r="G108" s="24" t="str">
        <f ca="1">IFERROR(INDEX(Data!$A$10:$O$1069,MATCH(CONCATENATE($C108,G$1,$B108),Data!$K$10:$K$1069,0),15),"")</f>
        <v/>
      </c>
      <c r="H108" s="24" t="str">
        <f ca="1">IFERROR(INDEX(Data!$A$10:$O$1069,MATCH(CONCATENATE($C108,H$1,$B108),Data!$K$10:$K$1069,0),15),"")</f>
        <v/>
      </c>
      <c r="I108" s="24" t="str">
        <f ca="1">IFERROR(INDEX(Data!$A$10:$O$1069,MATCH(CONCATENATE($C108,I$1,$B108),Data!$K$10:$K$1069,0),15),"")</f>
        <v/>
      </c>
    </row>
    <row r="109" spans="1:9" ht="39.950000000000003" customHeight="1" x14ac:dyDescent="0.25">
      <c r="A109" s="29">
        <f>COUNTIF($C$1:C109,C109)+1</f>
        <v>17</v>
      </c>
      <c r="B109" s="29" t="str">
        <f t="shared" si="1"/>
        <v>(L1T3)A</v>
      </c>
      <c r="C109" s="30" t="s">
        <v>13</v>
      </c>
      <c r="D109" s="24" t="str">
        <f ca="1">IFERROR(INDEX(Data!$A$10:$O$1069,MATCH(CONCATENATE($C109,D$1,$B109),Data!$K$10:$K$1069,0),15),"")</f>
        <v/>
      </c>
      <c r="E109" s="24" t="str">
        <f ca="1">IFERROR(INDEX(Data!$A$10:$O$1069,MATCH(CONCATENATE($C109,E$1,$B109),Data!$K$10:$K$1069,0),15),"")</f>
        <v/>
      </c>
      <c r="F109" s="24" t="str">
        <f ca="1">IFERROR(INDEX(Data!$A$10:$O$1069,MATCH(CONCATENATE($C109,F$1,$B109),Data!$K$10:$K$1069,0),15),"")</f>
        <v/>
      </c>
      <c r="G109" s="24" t="str">
        <f ca="1">IFERROR(INDEX(Data!$A$10:$O$1069,MATCH(CONCATENATE($C109,G$1,$B109),Data!$K$10:$K$1069,0),15),"")</f>
        <v/>
      </c>
      <c r="H109" s="24" t="str">
        <f ca="1">IFERROR(INDEX(Data!$A$10:$O$1069,MATCH(CONCATENATE($C109,H$1,$B109),Data!$K$10:$K$1069,0),15),"")</f>
        <v/>
      </c>
      <c r="I109" s="24" t="str">
        <f ca="1">IFERROR(INDEX(Data!$A$10:$O$1069,MATCH(CONCATENATE($C109,I$1,$B109),Data!$K$10:$K$1069,0),15),"")</f>
        <v/>
      </c>
    </row>
    <row r="110" spans="1:9" ht="39.950000000000003" customHeight="1" x14ac:dyDescent="0.25">
      <c r="A110" s="29">
        <f>COUNTIF($C$1:C110,C110)+1</f>
        <v>17</v>
      </c>
      <c r="B110" s="29" t="str">
        <f t="shared" si="1"/>
        <v>(L1T3)A</v>
      </c>
      <c r="C110" s="30" t="s">
        <v>14</v>
      </c>
      <c r="D110" s="24" t="str">
        <f ca="1">IFERROR(INDEX(Data!$A$10:$O$1069,MATCH(CONCATENATE($C110,D$1,$B110),Data!$K$10:$K$1069,0),15),"")</f>
        <v/>
      </c>
      <c r="E110" s="24" t="str">
        <f ca="1">IFERROR(INDEX(Data!$A$10:$O$1069,MATCH(CONCATENATE($C110,E$1,$B110),Data!$K$10:$K$1069,0),15),"")</f>
        <v/>
      </c>
      <c r="F110" s="24" t="str">
        <f ca="1">IFERROR(INDEX(Data!$A$10:$O$1069,MATCH(CONCATENATE($C110,F$1,$B110),Data!$K$10:$K$1069,0),15),"")</f>
        <v/>
      </c>
      <c r="G110" s="24" t="str">
        <f ca="1">IFERROR(INDEX(Data!$A$10:$O$1069,MATCH(CONCATENATE($C110,G$1,$B110),Data!$K$10:$K$1069,0),15),"")</f>
        <v/>
      </c>
      <c r="H110" s="24" t="str">
        <f ca="1">IFERROR(INDEX(Data!$A$10:$O$1069,MATCH(CONCATENATE($C110,H$1,$B110),Data!$K$10:$K$1069,0),15),"")</f>
        <v/>
      </c>
      <c r="I110" s="24" t="str">
        <f ca="1">IFERROR(INDEX(Data!$A$10:$O$1069,MATCH(CONCATENATE($C110,I$1,$B110),Data!$K$10:$K$1069,0),15),"")</f>
        <v/>
      </c>
    </row>
    <row r="111" spans="1:9" ht="39.950000000000003" customHeight="1" x14ac:dyDescent="0.25">
      <c r="A111" s="29">
        <f>COUNTIF($C$1:C111,C111)+1</f>
        <v>17</v>
      </c>
      <c r="B111" s="29" t="str">
        <f t="shared" si="1"/>
        <v>(L1T3)A</v>
      </c>
      <c r="C111" s="30" t="s">
        <v>15</v>
      </c>
      <c r="D111" s="24" t="str">
        <f ca="1">IFERROR(INDEX(Data!$A$10:$O$1069,MATCH(CONCATENATE($C111,D$1,$B111),Data!$K$10:$K$1069,0),15),"")</f>
        <v/>
      </c>
      <c r="E111" s="24" t="str">
        <f ca="1">IFERROR(INDEX(Data!$A$10:$O$1069,MATCH(CONCATENATE($C111,E$1,$B111),Data!$K$10:$K$1069,0),15),"")</f>
        <v/>
      </c>
      <c r="F111" s="24" t="str">
        <f ca="1">IFERROR(INDEX(Data!$A$10:$O$1069,MATCH(CONCATENATE($C111,F$1,$B111),Data!$K$10:$K$1069,0),15),"")</f>
        <v/>
      </c>
      <c r="G111" s="24" t="str">
        <f ca="1">IFERROR(INDEX(Data!$A$10:$O$1069,MATCH(CONCATENATE($C111,G$1,$B111),Data!$K$10:$K$1069,0),15),"")</f>
        <v/>
      </c>
      <c r="H111" s="24" t="str">
        <f ca="1">IFERROR(INDEX(Data!$A$10:$O$1069,MATCH(CONCATENATE($C111,H$1,$B111),Data!$K$10:$K$1069,0),15),"")</f>
        <v/>
      </c>
      <c r="I111" s="24" t="str">
        <f ca="1">IFERROR(INDEX(Data!$A$10:$O$1069,MATCH(CONCATENATE($C111,I$1,$B111),Data!$K$10:$K$1069,0),15),"")</f>
        <v/>
      </c>
    </row>
    <row r="112" spans="1:9" ht="39.950000000000003" customHeight="1" x14ac:dyDescent="0.25">
      <c r="A112" s="29">
        <f>COUNTIF($C$1:C112,C112)+1</f>
        <v>17</v>
      </c>
      <c r="B112" s="29" t="str">
        <f t="shared" si="1"/>
        <v>(L1T3)A</v>
      </c>
      <c r="C112" s="30" t="s">
        <v>16</v>
      </c>
      <c r="D112" s="24" t="str">
        <f ca="1">IFERROR(INDEX(Data!$A$10:$O$1069,MATCH(CONCATENATE($C112,D$1,$B112),Data!$K$10:$K$1069,0),15),"")</f>
        <v/>
      </c>
      <c r="E112" s="24" t="str">
        <f ca="1">IFERROR(INDEX(Data!$A$10:$O$1069,MATCH(CONCATENATE($C112,E$1,$B112),Data!$K$10:$K$1069,0),15),"")</f>
        <v/>
      </c>
      <c r="F112" s="24" t="str">
        <f ca="1">IFERROR(INDEX(Data!$A$10:$O$1069,MATCH(CONCATENATE($C112,F$1,$B112),Data!$K$10:$K$1069,0),15),"")</f>
        <v/>
      </c>
      <c r="G112" s="24" t="str">
        <f ca="1">IFERROR(INDEX(Data!$A$10:$O$1069,MATCH(CONCATENATE($C112,G$1,$B112),Data!$K$10:$K$1069,0),15),"")</f>
        <v/>
      </c>
      <c r="H112" s="24" t="str">
        <f ca="1">IFERROR(INDEX(Data!$A$10:$O$1069,MATCH(CONCATENATE($C112,H$1,$B112),Data!$K$10:$K$1069,0),15),"")</f>
        <v/>
      </c>
      <c r="I112" s="24" t="str">
        <f ca="1">IFERROR(INDEX(Data!$A$10:$O$1069,MATCH(CONCATENATE($C112,I$1,$B112),Data!$K$10:$K$1069,0),15),"")</f>
        <v/>
      </c>
    </row>
    <row r="113" spans="1:9" ht="39.950000000000003" customHeight="1" x14ac:dyDescent="0.25">
      <c r="A113" s="31"/>
      <c r="B113" s="31"/>
      <c r="C113" s="30"/>
      <c r="D113" s="25"/>
      <c r="E113" s="25"/>
      <c r="F113" s="25"/>
      <c r="G113" s="25"/>
      <c r="H113" s="25"/>
      <c r="I113" s="25"/>
    </row>
    <row r="114" spans="1:9" ht="39.950000000000003" customHeight="1" x14ac:dyDescent="0.25">
      <c r="A114" s="29">
        <f>COUNTIF($C$1:C114,C114)+1</f>
        <v>18</v>
      </c>
      <c r="B114" s="29" t="str">
        <f>VLOOKUP(A114,$K$4:$L$73,2,FALSE)</f>
        <v>(L1T3)B</v>
      </c>
      <c r="C114" s="30" t="s">
        <v>0</v>
      </c>
      <c r="D114" s="24" t="str">
        <f ca="1">IFERROR(INDEX(Data!$A$10:$O$1069,MATCH(CONCATENATE($C114,D$1,$B114),Data!$K$10:$K$1069,0),15),"")</f>
        <v/>
      </c>
      <c r="E114" s="24" t="str">
        <f ca="1">IFERROR(INDEX(Data!$A$10:$O$1069,MATCH(CONCATENATE($C114,E$1,$B114),Data!$K$10:$K$1069,0),15),"")</f>
        <v/>
      </c>
      <c r="F114" s="24" t="str">
        <f ca="1">IFERROR(INDEX(Data!$A$10:$O$1069,MATCH(CONCATENATE($C114,F$1,$B114),Data!$K$10:$K$1069,0),15),"")</f>
        <v/>
      </c>
      <c r="G114" s="24" t="str">
        <f ca="1">IFERROR(INDEX(Data!$A$10:$O$1069,MATCH(CONCATENATE($C114,G$1,$B114),Data!$K$10:$K$1069,0),15),"")</f>
        <v/>
      </c>
      <c r="H114" s="24" t="str">
        <f ca="1">IFERROR(INDEX(Data!$A$10:$O$1069,MATCH(CONCATENATE($C114,H$1,$B114),Data!$K$10:$K$1069,0),15),"")</f>
        <v/>
      </c>
      <c r="I114" s="24" t="str">
        <f ca="1">IFERROR(INDEX(Data!$A$10:$O$1069,MATCH(CONCATENATE($C114,I$1,$B114),Data!$K$10:$K$1069,0),15),"")</f>
        <v/>
      </c>
    </row>
    <row r="115" spans="1:9" ht="39.950000000000003" customHeight="1" x14ac:dyDescent="0.25">
      <c r="A115" s="29">
        <f>COUNTIF($C$1:C115,C115)+1</f>
        <v>18</v>
      </c>
      <c r="B115" s="29" t="str">
        <f t="shared" si="1"/>
        <v>(L1T3)B</v>
      </c>
      <c r="C115" s="30" t="s">
        <v>12</v>
      </c>
      <c r="D115" s="24" t="str">
        <f ca="1">IFERROR(INDEX(Data!$A$10:$O$1069,MATCH(CONCATENATE($C115,D$1,$B115),Data!$K$10:$K$1069,0),15),"")</f>
        <v/>
      </c>
      <c r="E115" s="24" t="str">
        <f ca="1">IFERROR(INDEX(Data!$A$10:$O$1069,MATCH(CONCATENATE($C115,E$1,$B115),Data!$K$10:$K$1069,0),15),"")</f>
        <v/>
      </c>
      <c r="F115" s="24" t="str">
        <f ca="1">IFERROR(INDEX(Data!$A$10:$O$1069,MATCH(CONCATENATE($C115,F$1,$B115),Data!$K$10:$K$1069,0),15),"")</f>
        <v/>
      </c>
      <c r="G115" s="24" t="str">
        <f ca="1">IFERROR(INDEX(Data!$A$10:$O$1069,MATCH(CONCATENATE($C115,G$1,$B115),Data!$K$10:$K$1069,0),15),"")</f>
        <v/>
      </c>
      <c r="H115" s="24" t="str">
        <f ca="1">IFERROR(INDEX(Data!$A$10:$O$1069,MATCH(CONCATENATE($C115,H$1,$B115),Data!$K$10:$K$1069,0),15),"")</f>
        <v/>
      </c>
      <c r="I115" s="24" t="str">
        <f ca="1">IFERROR(INDEX(Data!$A$10:$O$1069,MATCH(CONCATENATE($C115,I$1,$B115),Data!$K$10:$K$1069,0),15),"")</f>
        <v/>
      </c>
    </row>
    <row r="116" spans="1:9" ht="39.950000000000003" customHeight="1" x14ac:dyDescent="0.25">
      <c r="A116" s="29">
        <f>COUNTIF($C$1:C116,C116)+1</f>
        <v>18</v>
      </c>
      <c r="B116" s="29" t="str">
        <f t="shared" si="1"/>
        <v>(L1T3)B</v>
      </c>
      <c r="C116" s="30" t="s">
        <v>13</v>
      </c>
      <c r="D116" s="24" t="str">
        <f ca="1">IFERROR(INDEX(Data!$A$10:$O$1069,MATCH(CONCATENATE($C116,D$1,$B116),Data!$K$10:$K$1069,0),15),"")</f>
        <v/>
      </c>
      <c r="E116" s="24" t="str">
        <f ca="1">IFERROR(INDEX(Data!$A$10:$O$1069,MATCH(CONCATENATE($C116,E$1,$B116),Data!$K$10:$K$1069,0),15),"")</f>
        <v/>
      </c>
      <c r="F116" s="24" t="str">
        <f ca="1">IFERROR(INDEX(Data!$A$10:$O$1069,MATCH(CONCATENATE($C116,F$1,$B116),Data!$K$10:$K$1069,0),15),"")</f>
        <v/>
      </c>
      <c r="G116" s="24" t="str">
        <f ca="1">IFERROR(INDEX(Data!$A$10:$O$1069,MATCH(CONCATENATE($C116,G$1,$B116),Data!$K$10:$K$1069,0),15),"")</f>
        <v/>
      </c>
      <c r="H116" s="24" t="str">
        <f ca="1">IFERROR(INDEX(Data!$A$10:$O$1069,MATCH(CONCATENATE($C116,H$1,$B116),Data!$K$10:$K$1069,0),15),"")</f>
        <v/>
      </c>
      <c r="I116" s="24" t="str">
        <f ca="1">IFERROR(INDEX(Data!$A$10:$O$1069,MATCH(CONCATENATE($C116,I$1,$B116),Data!$K$10:$K$1069,0),15),"")</f>
        <v/>
      </c>
    </row>
    <row r="117" spans="1:9" ht="39.950000000000003" customHeight="1" x14ac:dyDescent="0.25">
      <c r="A117" s="29">
        <f>COUNTIF($C$1:C117,C117)+1</f>
        <v>18</v>
      </c>
      <c r="B117" s="29" t="str">
        <f t="shared" si="1"/>
        <v>(L1T3)B</v>
      </c>
      <c r="C117" s="30" t="s">
        <v>14</v>
      </c>
      <c r="D117" s="24" t="str">
        <f ca="1">IFERROR(INDEX(Data!$A$10:$O$1069,MATCH(CONCATENATE($C117,D$1,$B117),Data!$K$10:$K$1069,0),15),"")</f>
        <v/>
      </c>
      <c r="E117" s="24" t="str">
        <f ca="1">IFERROR(INDEX(Data!$A$10:$O$1069,MATCH(CONCATENATE($C117,E$1,$B117),Data!$K$10:$K$1069,0),15),"")</f>
        <v/>
      </c>
      <c r="F117" s="24" t="str">
        <f ca="1">IFERROR(INDEX(Data!$A$10:$O$1069,MATCH(CONCATENATE($C117,F$1,$B117),Data!$K$10:$K$1069,0),15),"")</f>
        <v/>
      </c>
      <c r="G117" s="24" t="str">
        <f ca="1">IFERROR(INDEX(Data!$A$10:$O$1069,MATCH(CONCATENATE($C117,G$1,$B117),Data!$K$10:$K$1069,0),15),"")</f>
        <v/>
      </c>
      <c r="H117" s="24" t="str">
        <f ca="1">IFERROR(INDEX(Data!$A$10:$O$1069,MATCH(CONCATENATE($C117,H$1,$B117),Data!$K$10:$K$1069,0),15),"")</f>
        <v/>
      </c>
      <c r="I117" s="24" t="str">
        <f ca="1">IFERROR(INDEX(Data!$A$10:$O$1069,MATCH(CONCATENATE($C117,I$1,$B117),Data!$K$10:$K$1069,0),15),"")</f>
        <v/>
      </c>
    </row>
    <row r="118" spans="1:9" ht="39.950000000000003" customHeight="1" x14ac:dyDescent="0.25">
      <c r="A118" s="29">
        <f>COUNTIF($C$1:C118,C118)+1</f>
        <v>18</v>
      </c>
      <c r="B118" s="29" t="str">
        <f t="shared" si="1"/>
        <v>(L1T3)B</v>
      </c>
      <c r="C118" s="30" t="s">
        <v>15</v>
      </c>
      <c r="D118" s="24" t="str">
        <f ca="1">IFERROR(INDEX(Data!$A$10:$O$1069,MATCH(CONCATENATE($C118,D$1,$B118),Data!$K$10:$K$1069,0),15),"")</f>
        <v/>
      </c>
      <c r="E118" s="24" t="str">
        <f ca="1">IFERROR(INDEX(Data!$A$10:$O$1069,MATCH(CONCATENATE($C118,E$1,$B118),Data!$K$10:$K$1069,0),15),"")</f>
        <v/>
      </c>
      <c r="F118" s="24" t="str">
        <f ca="1">IFERROR(INDEX(Data!$A$10:$O$1069,MATCH(CONCATENATE($C118,F$1,$B118),Data!$K$10:$K$1069,0),15),"")</f>
        <v/>
      </c>
      <c r="G118" s="24" t="str">
        <f ca="1">IFERROR(INDEX(Data!$A$10:$O$1069,MATCH(CONCATENATE($C118,G$1,$B118),Data!$K$10:$K$1069,0),15),"")</f>
        <v/>
      </c>
      <c r="H118" s="24" t="str">
        <f ca="1">IFERROR(INDEX(Data!$A$10:$O$1069,MATCH(CONCATENATE($C118,H$1,$B118),Data!$K$10:$K$1069,0),15),"")</f>
        <v/>
      </c>
      <c r="I118" s="24" t="str">
        <f ca="1">IFERROR(INDEX(Data!$A$10:$O$1069,MATCH(CONCATENATE($C118,I$1,$B118),Data!$K$10:$K$1069,0),15),"")</f>
        <v/>
      </c>
    </row>
    <row r="119" spans="1:9" ht="39.950000000000003" customHeight="1" x14ac:dyDescent="0.25">
      <c r="A119" s="29">
        <f>COUNTIF($C$1:C119,C119)+1</f>
        <v>18</v>
      </c>
      <c r="B119" s="29" t="str">
        <f t="shared" si="1"/>
        <v>(L1T3)B</v>
      </c>
      <c r="C119" s="30" t="s">
        <v>16</v>
      </c>
      <c r="D119" s="24" t="str">
        <f ca="1">IFERROR(INDEX(Data!$A$10:$O$1069,MATCH(CONCATENATE($C119,D$1,$B119),Data!$K$10:$K$1069,0),15),"")</f>
        <v/>
      </c>
      <c r="E119" s="24" t="str">
        <f ca="1">IFERROR(INDEX(Data!$A$10:$O$1069,MATCH(CONCATENATE($C119,E$1,$B119),Data!$K$10:$K$1069,0),15),"")</f>
        <v/>
      </c>
      <c r="F119" s="24" t="str">
        <f ca="1">IFERROR(INDEX(Data!$A$10:$O$1069,MATCH(CONCATENATE($C119,F$1,$B119),Data!$K$10:$K$1069,0),15),"")</f>
        <v/>
      </c>
      <c r="G119" s="24" t="str">
        <f ca="1">IFERROR(INDEX(Data!$A$10:$O$1069,MATCH(CONCATENATE($C119,G$1,$B119),Data!$K$10:$K$1069,0),15),"")</f>
        <v/>
      </c>
      <c r="H119" s="24" t="str">
        <f ca="1">IFERROR(INDEX(Data!$A$10:$O$1069,MATCH(CONCATENATE($C119,H$1,$B119),Data!$K$10:$K$1069,0),15),"")</f>
        <v/>
      </c>
      <c r="I119" s="24" t="str">
        <f ca="1">IFERROR(INDEX(Data!$A$10:$O$1069,MATCH(CONCATENATE($C119,I$1,$B119),Data!$K$10:$K$1069,0),15),"")</f>
        <v/>
      </c>
    </row>
    <row r="120" spans="1:9" ht="39.950000000000003" customHeight="1" x14ac:dyDescent="0.25">
      <c r="A120" s="31"/>
      <c r="B120" s="31"/>
      <c r="C120" s="30"/>
      <c r="D120" s="25"/>
      <c r="E120" s="25"/>
      <c r="F120" s="25"/>
      <c r="G120" s="25"/>
      <c r="H120" s="25"/>
      <c r="I120" s="25"/>
    </row>
    <row r="121" spans="1:9" ht="39.950000000000003" customHeight="1" x14ac:dyDescent="0.25">
      <c r="A121" s="29">
        <f>COUNTIF($C$1:C121,C121)+1</f>
        <v>19</v>
      </c>
      <c r="B121" s="29" t="str">
        <f>VLOOKUP(A121,$K$4:$L$73,2,FALSE)</f>
        <v>(L1T3)C</v>
      </c>
      <c r="C121" s="30" t="s">
        <v>0</v>
      </c>
      <c r="D121" s="24" t="str">
        <f ca="1">IFERROR(INDEX(Data!$A$10:$O$1069,MATCH(CONCATENATE($C121,D$1,$B121),Data!$K$10:$K$1069,0),15),"")</f>
        <v/>
      </c>
      <c r="E121" s="24" t="str">
        <f ca="1">IFERROR(INDEX(Data!$A$10:$O$1069,MATCH(CONCATENATE($C121,E$1,$B121),Data!$K$10:$K$1069,0),15),"")</f>
        <v/>
      </c>
      <c r="F121" s="24" t="str">
        <f ca="1">IFERROR(INDEX(Data!$A$10:$O$1069,MATCH(CONCATENATE($C121,F$1,$B121),Data!$K$10:$K$1069,0),15),"")</f>
        <v/>
      </c>
      <c r="G121" s="24" t="str">
        <f ca="1">IFERROR(INDEX(Data!$A$10:$O$1069,MATCH(CONCATENATE($C121,G$1,$B121),Data!$K$10:$K$1069,0),15),"")</f>
        <v/>
      </c>
      <c r="H121" s="24" t="str">
        <f ca="1">IFERROR(INDEX(Data!$A$10:$O$1069,MATCH(CONCATENATE($C121,H$1,$B121),Data!$K$10:$K$1069,0),15),"")</f>
        <v/>
      </c>
      <c r="I121" s="24" t="str">
        <f ca="1">IFERROR(INDEX(Data!$A$10:$O$1069,MATCH(CONCATENATE($C121,I$1,$B121),Data!$K$10:$K$1069,0),15),"")</f>
        <v/>
      </c>
    </row>
    <row r="122" spans="1:9" ht="39.950000000000003" customHeight="1" x14ac:dyDescent="0.25">
      <c r="A122" s="29">
        <f>COUNTIF($C$1:C122,C122)+1</f>
        <v>19</v>
      </c>
      <c r="B122" s="29" t="str">
        <f t="shared" si="1"/>
        <v>(L1T3)C</v>
      </c>
      <c r="C122" s="30" t="s">
        <v>12</v>
      </c>
      <c r="D122" s="24" t="str">
        <f ca="1">IFERROR(INDEX(Data!$A$10:$O$1069,MATCH(CONCATENATE($C122,D$1,$B122),Data!$K$10:$K$1069,0),15),"")</f>
        <v/>
      </c>
      <c r="E122" s="24" t="str">
        <f ca="1">IFERROR(INDEX(Data!$A$10:$O$1069,MATCH(CONCATENATE($C122,E$1,$B122),Data!$K$10:$K$1069,0),15),"")</f>
        <v/>
      </c>
      <c r="F122" s="24" t="str">
        <f ca="1">IFERROR(INDEX(Data!$A$10:$O$1069,MATCH(CONCATENATE($C122,F$1,$B122),Data!$K$10:$K$1069,0),15),"")</f>
        <v/>
      </c>
      <c r="G122" s="24" t="str">
        <f ca="1">IFERROR(INDEX(Data!$A$10:$O$1069,MATCH(CONCATENATE($C122,G$1,$B122),Data!$K$10:$K$1069,0),15),"")</f>
        <v/>
      </c>
      <c r="H122" s="24" t="str">
        <f ca="1">IFERROR(INDEX(Data!$A$10:$O$1069,MATCH(CONCATENATE($C122,H$1,$B122),Data!$K$10:$K$1069,0),15),"")</f>
        <v/>
      </c>
      <c r="I122" s="24" t="str">
        <f ca="1">IFERROR(INDEX(Data!$A$10:$O$1069,MATCH(CONCATENATE($C122,I$1,$B122),Data!$K$10:$K$1069,0),15),"")</f>
        <v/>
      </c>
    </row>
    <row r="123" spans="1:9" ht="39.950000000000003" customHeight="1" x14ac:dyDescent="0.25">
      <c r="A123" s="29">
        <f>COUNTIF($C$1:C123,C123)+1</f>
        <v>19</v>
      </c>
      <c r="B123" s="29" t="str">
        <f t="shared" si="1"/>
        <v>(L1T3)C</v>
      </c>
      <c r="C123" s="30" t="s">
        <v>13</v>
      </c>
      <c r="D123" s="24" t="str">
        <f ca="1">IFERROR(INDEX(Data!$A$10:$O$1069,MATCH(CONCATENATE($C123,D$1,$B123),Data!$K$10:$K$1069,0),15),"")</f>
        <v/>
      </c>
      <c r="E123" s="24" t="str">
        <f ca="1">IFERROR(INDEX(Data!$A$10:$O$1069,MATCH(CONCATENATE($C123,E$1,$B123),Data!$K$10:$K$1069,0),15),"")</f>
        <v/>
      </c>
      <c r="F123" s="24" t="str">
        <f ca="1">IFERROR(INDEX(Data!$A$10:$O$1069,MATCH(CONCATENATE($C123,F$1,$B123),Data!$K$10:$K$1069,0),15),"")</f>
        <v/>
      </c>
      <c r="G123" s="24" t="str">
        <f ca="1">IFERROR(INDEX(Data!$A$10:$O$1069,MATCH(CONCATENATE($C123,G$1,$B123),Data!$K$10:$K$1069,0),15),"")</f>
        <v/>
      </c>
      <c r="H123" s="24" t="str">
        <f ca="1">IFERROR(INDEX(Data!$A$10:$O$1069,MATCH(CONCATENATE($C123,H$1,$B123),Data!$K$10:$K$1069,0),15),"")</f>
        <v/>
      </c>
      <c r="I123" s="24" t="str">
        <f ca="1">IFERROR(INDEX(Data!$A$10:$O$1069,MATCH(CONCATENATE($C123,I$1,$B123),Data!$K$10:$K$1069,0),15),"")</f>
        <v/>
      </c>
    </row>
    <row r="124" spans="1:9" ht="39.950000000000003" customHeight="1" x14ac:dyDescent="0.25">
      <c r="A124" s="29">
        <f>COUNTIF($C$1:C124,C124)+1</f>
        <v>19</v>
      </c>
      <c r="B124" s="29" t="str">
        <f t="shared" si="1"/>
        <v>(L1T3)C</v>
      </c>
      <c r="C124" s="30" t="s">
        <v>14</v>
      </c>
      <c r="D124" s="24" t="str">
        <f ca="1">IFERROR(INDEX(Data!$A$10:$O$1069,MATCH(CONCATENATE($C124,D$1,$B124),Data!$K$10:$K$1069,0),15),"")</f>
        <v/>
      </c>
      <c r="E124" s="24" t="str">
        <f ca="1">IFERROR(INDEX(Data!$A$10:$O$1069,MATCH(CONCATENATE($C124,E$1,$B124),Data!$K$10:$K$1069,0),15),"")</f>
        <v/>
      </c>
      <c r="F124" s="24" t="str">
        <f ca="1">IFERROR(INDEX(Data!$A$10:$O$1069,MATCH(CONCATENATE($C124,F$1,$B124),Data!$K$10:$K$1069,0),15),"")</f>
        <v/>
      </c>
      <c r="G124" s="24" t="str">
        <f ca="1">IFERROR(INDEX(Data!$A$10:$O$1069,MATCH(CONCATENATE($C124,G$1,$B124),Data!$K$10:$K$1069,0),15),"")</f>
        <v/>
      </c>
      <c r="H124" s="24" t="str">
        <f ca="1">IFERROR(INDEX(Data!$A$10:$O$1069,MATCH(CONCATENATE($C124,H$1,$B124),Data!$K$10:$K$1069,0),15),"")</f>
        <v/>
      </c>
      <c r="I124" s="24" t="str">
        <f ca="1">IFERROR(INDEX(Data!$A$10:$O$1069,MATCH(CONCATENATE($C124,I$1,$B124),Data!$K$10:$K$1069,0),15),"")</f>
        <v/>
      </c>
    </row>
    <row r="125" spans="1:9" ht="39.950000000000003" customHeight="1" x14ac:dyDescent="0.25">
      <c r="A125" s="29">
        <f>COUNTIF($C$1:C125,C125)+1</f>
        <v>19</v>
      </c>
      <c r="B125" s="29" t="str">
        <f t="shared" si="1"/>
        <v>(L1T3)C</v>
      </c>
      <c r="C125" s="30" t="s">
        <v>15</v>
      </c>
      <c r="D125" s="24" t="str">
        <f ca="1">IFERROR(INDEX(Data!$A$10:$O$1069,MATCH(CONCATENATE($C125,D$1,$B125),Data!$K$10:$K$1069,0),15),"")</f>
        <v/>
      </c>
      <c r="E125" s="24" t="str">
        <f ca="1">IFERROR(INDEX(Data!$A$10:$O$1069,MATCH(CONCATENATE($C125,E$1,$B125),Data!$K$10:$K$1069,0),15),"")</f>
        <v/>
      </c>
      <c r="F125" s="24" t="str">
        <f ca="1">IFERROR(INDEX(Data!$A$10:$O$1069,MATCH(CONCATENATE($C125,F$1,$B125),Data!$K$10:$K$1069,0),15),"")</f>
        <v/>
      </c>
      <c r="G125" s="24" t="str">
        <f ca="1">IFERROR(INDEX(Data!$A$10:$O$1069,MATCH(CONCATENATE($C125,G$1,$B125),Data!$K$10:$K$1069,0),15),"")</f>
        <v/>
      </c>
      <c r="H125" s="24" t="str">
        <f ca="1">IFERROR(INDEX(Data!$A$10:$O$1069,MATCH(CONCATENATE($C125,H$1,$B125),Data!$K$10:$K$1069,0),15),"")</f>
        <v/>
      </c>
      <c r="I125" s="24" t="str">
        <f ca="1">IFERROR(INDEX(Data!$A$10:$O$1069,MATCH(CONCATENATE($C125,I$1,$B125),Data!$K$10:$K$1069,0),15),"")</f>
        <v/>
      </c>
    </row>
    <row r="126" spans="1:9" ht="39.950000000000003" customHeight="1" x14ac:dyDescent="0.25">
      <c r="A126" s="29">
        <f>COUNTIF($C$1:C126,C126)+1</f>
        <v>19</v>
      </c>
      <c r="B126" s="29" t="str">
        <f t="shared" si="1"/>
        <v>(L1T3)C</v>
      </c>
      <c r="C126" s="30" t="s">
        <v>16</v>
      </c>
      <c r="D126" s="24" t="str">
        <f ca="1">IFERROR(INDEX(Data!$A$10:$O$1069,MATCH(CONCATENATE($C126,D$1,$B126),Data!$K$10:$K$1069,0),15),"")</f>
        <v/>
      </c>
      <c r="E126" s="24" t="str">
        <f ca="1">IFERROR(INDEX(Data!$A$10:$O$1069,MATCH(CONCATENATE($C126,E$1,$B126),Data!$K$10:$K$1069,0),15),"")</f>
        <v/>
      </c>
      <c r="F126" s="24" t="str">
        <f ca="1">IFERROR(INDEX(Data!$A$10:$O$1069,MATCH(CONCATENATE($C126,F$1,$B126),Data!$K$10:$K$1069,0),15),"")</f>
        <v/>
      </c>
      <c r="G126" s="24" t="str">
        <f ca="1">IFERROR(INDEX(Data!$A$10:$O$1069,MATCH(CONCATENATE($C126,G$1,$B126),Data!$K$10:$K$1069,0),15),"")</f>
        <v/>
      </c>
      <c r="H126" s="24" t="str">
        <f ca="1">IFERROR(INDEX(Data!$A$10:$O$1069,MATCH(CONCATENATE($C126,H$1,$B126),Data!$K$10:$K$1069,0),15),"")</f>
        <v/>
      </c>
      <c r="I126" s="24" t="str">
        <f ca="1">IFERROR(INDEX(Data!$A$10:$O$1069,MATCH(CONCATENATE($C126,I$1,$B126),Data!$K$10:$K$1069,0),15),"")</f>
        <v/>
      </c>
    </row>
    <row r="127" spans="1:9" ht="39.950000000000003" customHeight="1" x14ac:dyDescent="0.25">
      <c r="A127" s="31"/>
      <c r="B127" s="31"/>
      <c r="C127" s="30"/>
      <c r="D127" s="25"/>
      <c r="E127" s="25"/>
      <c r="F127" s="25"/>
      <c r="G127" s="25"/>
      <c r="H127" s="25"/>
      <c r="I127" s="25"/>
    </row>
    <row r="128" spans="1:9" ht="39.950000000000003" customHeight="1" x14ac:dyDescent="0.25">
      <c r="A128" s="29">
        <f>COUNTIF($C$1:C128,C128)+1</f>
        <v>20</v>
      </c>
      <c r="B128" s="29" t="str">
        <f>VLOOKUP(A128,$K$4:$L$73,2,FALSE)</f>
        <v>(L1T3)D</v>
      </c>
      <c r="C128" s="30" t="s">
        <v>0</v>
      </c>
      <c r="D128" s="24" t="str">
        <f ca="1">IFERROR(INDEX(Data!$A$10:$O$1069,MATCH(CONCATENATE($C128,D$1,$B128),Data!$K$10:$K$1069,0),15),"")</f>
        <v/>
      </c>
      <c r="E128" s="24" t="str">
        <f ca="1">IFERROR(INDEX(Data!$A$10:$O$1069,MATCH(CONCATENATE($C128,E$1,$B128),Data!$K$10:$K$1069,0),15),"")</f>
        <v/>
      </c>
      <c r="F128" s="24" t="str">
        <f ca="1">IFERROR(INDEX(Data!$A$10:$O$1069,MATCH(CONCATENATE($C128,F$1,$B128),Data!$K$10:$K$1069,0),15),"")</f>
        <v/>
      </c>
      <c r="G128" s="24" t="str">
        <f ca="1">IFERROR(INDEX(Data!$A$10:$O$1069,MATCH(CONCATENATE($C128,G$1,$B128),Data!$K$10:$K$1069,0),15),"")</f>
        <v/>
      </c>
      <c r="H128" s="24" t="str">
        <f ca="1">IFERROR(INDEX(Data!$A$10:$O$1069,MATCH(CONCATENATE($C128,H$1,$B128),Data!$K$10:$K$1069,0),15),"")</f>
        <v/>
      </c>
      <c r="I128" s="24" t="str">
        <f ca="1">IFERROR(INDEX(Data!$A$10:$O$1069,MATCH(CONCATENATE($C128,I$1,$B128),Data!$K$10:$K$1069,0),15),"")</f>
        <v/>
      </c>
    </row>
    <row r="129" spans="1:9" ht="39.950000000000003" customHeight="1" x14ac:dyDescent="0.25">
      <c r="A129" s="29">
        <f>COUNTIF($C$1:C129,C129)+1</f>
        <v>20</v>
      </c>
      <c r="B129" s="29" t="str">
        <f t="shared" si="1"/>
        <v>(L1T3)D</v>
      </c>
      <c r="C129" s="30" t="s">
        <v>12</v>
      </c>
      <c r="D129" s="24" t="str">
        <f ca="1">IFERROR(INDEX(Data!$A$10:$O$1069,MATCH(CONCATENATE($C129,D$1,$B129),Data!$K$10:$K$1069,0),15),"")</f>
        <v/>
      </c>
      <c r="E129" s="24" t="str">
        <f ca="1">IFERROR(INDEX(Data!$A$10:$O$1069,MATCH(CONCATENATE($C129,E$1,$B129),Data!$K$10:$K$1069,0),15),"")</f>
        <v/>
      </c>
      <c r="F129" s="24" t="str">
        <f ca="1">IFERROR(INDEX(Data!$A$10:$O$1069,MATCH(CONCATENATE($C129,F$1,$B129),Data!$K$10:$K$1069,0),15),"")</f>
        <v/>
      </c>
      <c r="G129" s="24" t="str">
        <f ca="1">IFERROR(INDEX(Data!$A$10:$O$1069,MATCH(CONCATENATE($C129,G$1,$B129),Data!$K$10:$K$1069,0),15),"")</f>
        <v/>
      </c>
      <c r="H129" s="24" t="str">
        <f ca="1">IFERROR(INDEX(Data!$A$10:$O$1069,MATCH(CONCATENATE($C129,H$1,$B129),Data!$K$10:$K$1069,0),15),"")</f>
        <v/>
      </c>
      <c r="I129" s="24" t="str">
        <f ca="1">IFERROR(INDEX(Data!$A$10:$O$1069,MATCH(CONCATENATE($C129,I$1,$B129),Data!$K$10:$K$1069,0),15),"")</f>
        <v/>
      </c>
    </row>
    <row r="130" spans="1:9" ht="39.950000000000003" customHeight="1" x14ac:dyDescent="0.25">
      <c r="A130" s="29">
        <f>COUNTIF($C$1:C130,C130)+1</f>
        <v>20</v>
      </c>
      <c r="B130" s="29" t="str">
        <f t="shared" si="1"/>
        <v>(L1T3)D</v>
      </c>
      <c r="C130" s="30" t="s">
        <v>13</v>
      </c>
      <c r="D130" s="24" t="str">
        <f ca="1">IFERROR(INDEX(Data!$A$10:$O$1069,MATCH(CONCATENATE($C130,D$1,$B130),Data!$K$10:$K$1069,0),15),"")</f>
        <v/>
      </c>
      <c r="E130" s="24" t="str">
        <f ca="1">IFERROR(INDEX(Data!$A$10:$O$1069,MATCH(CONCATENATE($C130,E$1,$B130),Data!$K$10:$K$1069,0),15),"")</f>
        <v/>
      </c>
      <c r="F130" s="24" t="str">
        <f ca="1">IFERROR(INDEX(Data!$A$10:$O$1069,MATCH(CONCATENATE($C130,F$1,$B130),Data!$K$10:$K$1069,0),15),"")</f>
        <v/>
      </c>
      <c r="G130" s="24" t="str">
        <f ca="1">IFERROR(INDEX(Data!$A$10:$O$1069,MATCH(CONCATENATE($C130,G$1,$B130),Data!$K$10:$K$1069,0),15),"")</f>
        <v/>
      </c>
      <c r="H130" s="24" t="str">
        <f ca="1">IFERROR(INDEX(Data!$A$10:$O$1069,MATCH(CONCATENATE($C130,H$1,$B130),Data!$K$10:$K$1069,0),15),"")</f>
        <v/>
      </c>
      <c r="I130" s="24" t="str">
        <f ca="1">IFERROR(INDEX(Data!$A$10:$O$1069,MATCH(CONCATENATE($C130,I$1,$B130),Data!$K$10:$K$1069,0),15),"")</f>
        <v/>
      </c>
    </row>
    <row r="131" spans="1:9" ht="39.950000000000003" customHeight="1" x14ac:dyDescent="0.25">
      <c r="A131" s="29">
        <f>COUNTIF($C$1:C131,C131)+1</f>
        <v>20</v>
      </c>
      <c r="B131" s="29" t="str">
        <f t="shared" ref="B131:B194" si="2">VLOOKUP(A131,$K$4:$L$73,2,FALSE)</f>
        <v>(L1T3)D</v>
      </c>
      <c r="C131" s="30" t="s">
        <v>14</v>
      </c>
      <c r="D131" s="24" t="str">
        <f ca="1">IFERROR(INDEX(Data!$A$10:$O$1069,MATCH(CONCATENATE($C131,D$1,$B131),Data!$K$10:$K$1069,0),15),"")</f>
        <v/>
      </c>
      <c r="E131" s="24" t="str">
        <f ca="1">IFERROR(INDEX(Data!$A$10:$O$1069,MATCH(CONCATENATE($C131,E$1,$B131),Data!$K$10:$K$1069,0),15),"")</f>
        <v/>
      </c>
      <c r="F131" s="24" t="str">
        <f ca="1">IFERROR(INDEX(Data!$A$10:$O$1069,MATCH(CONCATENATE($C131,F$1,$B131),Data!$K$10:$K$1069,0),15),"")</f>
        <v/>
      </c>
      <c r="G131" s="24" t="str">
        <f ca="1">IFERROR(INDEX(Data!$A$10:$O$1069,MATCH(CONCATENATE($C131,G$1,$B131),Data!$K$10:$K$1069,0),15),"")</f>
        <v/>
      </c>
      <c r="H131" s="24" t="str">
        <f ca="1">IFERROR(INDEX(Data!$A$10:$O$1069,MATCH(CONCATENATE($C131,H$1,$B131),Data!$K$10:$K$1069,0),15),"")</f>
        <v/>
      </c>
      <c r="I131" s="24" t="str">
        <f ca="1">IFERROR(INDEX(Data!$A$10:$O$1069,MATCH(CONCATENATE($C131,I$1,$B131),Data!$K$10:$K$1069,0),15),"")</f>
        <v/>
      </c>
    </row>
    <row r="132" spans="1:9" ht="39.950000000000003" customHeight="1" x14ac:dyDescent="0.25">
      <c r="A132" s="29">
        <f>COUNTIF($C$1:C132,C132)+1</f>
        <v>20</v>
      </c>
      <c r="B132" s="29" t="str">
        <f t="shared" si="2"/>
        <v>(L1T3)D</v>
      </c>
      <c r="C132" s="30" t="s">
        <v>15</v>
      </c>
      <c r="D132" s="24" t="str">
        <f ca="1">IFERROR(INDEX(Data!$A$10:$O$1069,MATCH(CONCATENATE($C132,D$1,$B132),Data!$K$10:$K$1069,0),15),"")</f>
        <v/>
      </c>
      <c r="E132" s="24" t="str">
        <f ca="1">IFERROR(INDEX(Data!$A$10:$O$1069,MATCH(CONCATENATE($C132,E$1,$B132),Data!$K$10:$K$1069,0),15),"")</f>
        <v/>
      </c>
      <c r="F132" s="24" t="str">
        <f ca="1">IFERROR(INDEX(Data!$A$10:$O$1069,MATCH(CONCATENATE($C132,F$1,$B132),Data!$K$10:$K$1069,0),15),"")</f>
        <v/>
      </c>
      <c r="G132" s="24" t="str">
        <f ca="1">IFERROR(INDEX(Data!$A$10:$O$1069,MATCH(CONCATENATE($C132,G$1,$B132),Data!$K$10:$K$1069,0),15),"")</f>
        <v/>
      </c>
      <c r="H132" s="24" t="str">
        <f ca="1">IFERROR(INDEX(Data!$A$10:$O$1069,MATCH(CONCATENATE($C132,H$1,$B132),Data!$K$10:$K$1069,0),15),"")</f>
        <v/>
      </c>
      <c r="I132" s="24" t="str">
        <f ca="1">IFERROR(INDEX(Data!$A$10:$O$1069,MATCH(CONCATENATE($C132,I$1,$B132),Data!$K$10:$K$1069,0),15),"")</f>
        <v/>
      </c>
    </row>
    <row r="133" spans="1:9" ht="39.950000000000003" customHeight="1" x14ac:dyDescent="0.25">
      <c r="A133" s="29">
        <f>COUNTIF($C$1:C133,C133)+1</f>
        <v>20</v>
      </c>
      <c r="B133" s="29" t="str">
        <f t="shared" si="2"/>
        <v>(L1T3)D</v>
      </c>
      <c r="C133" s="30" t="s">
        <v>16</v>
      </c>
      <c r="D133" s="24" t="str">
        <f ca="1">IFERROR(INDEX(Data!$A$10:$O$1069,MATCH(CONCATENATE($C133,D$1,$B133),Data!$K$10:$K$1069,0),15),"")</f>
        <v/>
      </c>
      <c r="E133" s="24" t="str">
        <f ca="1">IFERROR(INDEX(Data!$A$10:$O$1069,MATCH(CONCATENATE($C133,E$1,$B133),Data!$K$10:$K$1069,0),15),"")</f>
        <v/>
      </c>
      <c r="F133" s="24" t="str">
        <f ca="1">IFERROR(INDEX(Data!$A$10:$O$1069,MATCH(CONCATENATE($C133,F$1,$B133),Data!$K$10:$K$1069,0),15),"")</f>
        <v/>
      </c>
      <c r="G133" s="24" t="str">
        <f ca="1">IFERROR(INDEX(Data!$A$10:$O$1069,MATCH(CONCATENATE($C133,G$1,$B133),Data!$K$10:$K$1069,0),15),"")</f>
        <v/>
      </c>
      <c r="H133" s="24" t="str">
        <f ca="1">IFERROR(INDEX(Data!$A$10:$O$1069,MATCH(CONCATENATE($C133,H$1,$B133),Data!$K$10:$K$1069,0),15),"")</f>
        <v/>
      </c>
      <c r="I133" s="24" t="str">
        <f ca="1">IFERROR(INDEX(Data!$A$10:$O$1069,MATCH(CONCATENATE($C133,I$1,$B133),Data!$K$10:$K$1069,0),15),"")</f>
        <v/>
      </c>
    </row>
    <row r="134" spans="1:9" ht="39.950000000000003" customHeight="1" x14ac:dyDescent="0.25">
      <c r="A134" s="31"/>
      <c r="B134" s="31"/>
      <c r="C134" s="30"/>
      <c r="D134" s="25"/>
      <c r="E134" s="25"/>
      <c r="F134" s="25"/>
      <c r="G134" s="25"/>
      <c r="H134" s="25"/>
      <c r="I134" s="25"/>
    </row>
    <row r="135" spans="1:9" ht="39.950000000000003" customHeight="1" x14ac:dyDescent="0.25">
      <c r="A135" s="29">
        <f>COUNTIF($C$1:C135,C135)+1</f>
        <v>21</v>
      </c>
      <c r="B135" s="29" t="str">
        <f>VLOOKUP(A135,$K$4:$L$73,2,FALSE)</f>
        <v>(L2T1)A</v>
      </c>
      <c r="C135" s="30" t="s">
        <v>0</v>
      </c>
      <c r="D135" s="24" t="str">
        <f ca="1">IFERROR(INDEX(Data!$A$10:$O$1069,MATCH(CONCATENATE($C135,D$1,$B135),Data!$K$10:$K$1069,0),15),"")</f>
        <v/>
      </c>
      <c r="E135" s="24" t="str">
        <f ca="1">IFERROR(INDEX(Data!$A$10:$O$1069,MATCH(CONCATENATE($C135,E$1,$B135),Data!$K$10:$K$1069,0),15),"")</f>
        <v/>
      </c>
      <c r="F135" s="24" t="str">
        <f ca="1">IFERROR(INDEX(Data!$A$10:$O$1069,MATCH(CONCATENATE($C135,F$1,$B135),Data!$K$10:$K$1069,0),15),"")</f>
        <v>TE211(L2T1)A
711 --- AHM</v>
      </c>
      <c r="G135" s="24" t="str">
        <f ca="1">IFERROR(INDEX(Data!$A$10:$O$1069,MATCH(CONCATENATE($C135,G$1,$B135),Data!$K$10:$K$1069,0),15),"")</f>
        <v/>
      </c>
      <c r="H135" s="24" t="str">
        <f ca="1">IFERROR(INDEX(Data!$A$10:$O$1069,MATCH(CONCATENATE($C135,H$1,$B135),Data!$K$10:$K$1069,0),15),"")</f>
        <v>TE213(L2T1)A
702 --- SAS</v>
      </c>
      <c r="I135" s="24" t="str">
        <f ca="1">IFERROR(INDEX(Data!$A$10:$O$1069,MATCH(CONCATENATE($C135,I$1,$B135),Data!$K$10:$K$1069,0),15),"")</f>
        <v/>
      </c>
    </row>
    <row r="136" spans="1:9" ht="39.950000000000003" customHeight="1" x14ac:dyDescent="0.25">
      <c r="A136" s="29">
        <f>COUNTIF($C$1:C136,C136)+1</f>
        <v>21</v>
      </c>
      <c r="B136" s="29" t="str">
        <f t="shared" si="2"/>
        <v>(L2T1)A</v>
      </c>
      <c r="C136" s="30" t="s">
        <v>12</v>
      </c>
      <c r="D136" s="24" t="str">
        <f ca="1">IFERROR(INDEX(Data!$A$10:$O$1069,MATCH(CONCATENATE($C136,D$1,$B136),Data!$K$10:$K$1069,0),15),"")</f>
        <v/>
      </c>
      <c r="E136" s="24" t="str">
        <f ca="1">IFERROR(INDEX(Data!$A$10:$O$1069,MATCH(CONCATENATE($C136,E$1,$B136),Data!$K$10:$K$1069,0),15),"")</f>
        <v/>
      </c>
      <c r="F136" s="24" t="str">
        <f ca="1">IFERROR(INDEX(Data!$A$10:$O$1069,MATCH(CONCATENATE($C136,F$1,$B136),Data!$K$10:$K$1069,0),15),"")</f>
        <v/>
      </c>
      <c r="G136" s="24" t="str">
        <f ca="1">IFERROR(INDEX(Data!$A$10:$O$1069,MATCH(CONCATENATE($C136,G$1,$B136),Data!$K$10:$K$1069,0),15),"")</f>
        <v/>
      </c>
      <c r="H136" s="24" t="str">
        <f ca="1">IFERROR(INDEX(Data!$A$10:$O$1069,MATCH(CONCATENATE($C136,H$1,$B136),Data!$K$10:$K$1069,0),15),"")</f>
        <v/>
      </c>
      <c r="I136" s="24" t="str">
        <f ca="1">IFERROR(INDEX(Data!$A$10:$O$1069,MATCH(CONCATENATE($C136,I$1,$B136),Data!$K$10:$K$1069,0),15),"")</f>
        <v/>
      </c>
    </row>
    <row r="137" spans="1:9" ht="39.950000000000003" customHeight="1" x14ac:dyDescent="0.25">
      <c r="A137" s="29">
        <f>COUNTIF($C$1:C137,C137)+1</f>
        <v>21</v>
      </c>
      <c r="B137" s="29" t="str">
        <f t="shared" si="2"/>
        <v>(L2T1)A</v>
      </c>
      <c r="C137" s="30" t="s">
        <v>13</v>
      </c>
      <c r="D137" s="24" t="str">
        <f ca="1">IFERROR(INDEX(Data!$A$10:$O$1069,MATCH(CONCATENATE($C137,D$1,$B137),Data!$K$10:$K$1069,0),15),"")</f>
        <v>TE 215(L2T1)A
711 --- NJ</v>
      </c>
      <c r="E137" s="24" t="str">
        <f ca="1">IFERROR(INDEX(Data!$A$10:$O$1069,MATCH(CONCATENATE($C137,E$1,$B137),Data!$K$10:$K$1069,0),15),"")</f>
        <v>TE 215(L2T1)A
711 --- NJ</v>
      </c>
      <c r="F137" s="24" t="str">
        <f ca="1">IFERROR(INDEX(Data!$A$10:$O$1069,MATCH(CONCATENATE($C137,F$1,$B137),Data!$K$10:$K$1069,0),15),"")</f>
        <v/>
      </c>
      <c r="G137" s="24" t="str">
        <f ca="1">IFERROR(INDEX(Data!$A$10:$O$1069,MATCH(CONCATENATE($C137,G$1,$B137),Data!$K$10:$K$1069,0),15),"")</f>
        <v/>
      </c>
      <c r="H137" s="24" t="str">
        <f ca="1">IFERROR(INDEX(Data!$A$10:$O$1069,MATCH(CONCATENATE($C137,H$1,$B137),Data!$K$10:$K$1069,0),15),"")</f>
        <v/>
      </c>
      <c r="I137" s="24" t="str">
        <f ca="1">IFERROR(INDEX(Data!$A$10:$O$1069,MATCH(CONCATENATE($C137,I$1,$B137),Data!$K$10:$K$1069,0),15),"")</f>
        <v/>
      </c>
    </row>
    <row r="138" spans="1:9" ht="39.950000000000003" customHeight="1" x14ac:dyDescent="0.25">
      <c r="A138" s="29">
        <f>COUNTIF($C$1:C138,C138)+1</f>
        <v>21</v>
      </c>
      <c r="B138" s="29" t="str">
        <f t="shared" si="2"/>
        <v>(L2T1)A</v>
      </c>
      <c r="C138" s="30" t="s">
        <v>14</v>
      </c>
      <c r="D138" s="24" t="str">
        <f ca="1">IFERROR(INDEX(Data!$A$10:$O$1069,MATCH(CONCATENATE($C138,D$1,$B138),Data!$K$10:$K$1069,0),15),"")</f>
        <v/>
      </c>
      <c r="E138" s="24" t="str">
        <f ca="1">IFERROR(INDEX(Data!$A$10:$O$1069,MATCH(CONCATENATE($C138,E$1,$B138),Data!$K$10:$K$1069,0),15),"")</f>
        <v/>
      </c>
      <c r="F138" s="24" t="str">
        <f ca="1">IFERROR(INDEX(Data!$A$10:$O$1069,MATCH(CONCATENATE($C138,F$1,$B138),Data!$K$10:$K$1069,0),15),"")</f>
        <v/>
      </c>
      <c r="G138" s="24" t="str">
        <f ca="1">IFERROR(INDEX(Data!$A$10:$O$1069,MATCH(CONCATENATE($C138,G$1,$B138),Data!$K$10:$K$1069,0),15),"")</f>
        <v/>
      </c>
      <c r="H138" s="24" t="str">
        <f ca="1">IFERROR(INDEX(Data!$A$10:$O$1069,MATCH(CONCATENATE($C138,H$1,$B138),Data!$K$10:$K$1069,0),15),"")</f>
        <v/>
      </c>
      <c r="I138" s="24" t="str">
        <f ca="1">IFERROR(INDEX(Data!$A$10:$O$1069,MATCH(CONCATENATE($C138,I$1,$B138),Data!$K$10:$K$1069,0),15),"")</f>
        <v/>
      </c>
    </row>
    <row r="139" spans="1:9" ht="39.950000000000003" customHeight="1" x14ac:dyDescent="0.25">
      <c r="A139" s="29">
        <f>COUNTIF($C$1:C139,C139)+1</f>
        <v>21</v>
      </c>
      <c r="B139" s="29" t="str">
        <f t="shared" si="2"/>
        <v>(L2T1)A</v>
      </c>
      <c r="C139" s="30" t="s">
        <v>15</v>
      </c>
      <c r="D139" s="24" t="str">
        <f ca="1">IFERROR(INDEX(Data!$A$10:$O$1069,MATCH(CONCATENATE($C139,D$1,$B139),Data!$K$10:$K$1069,0),15),"")</f>
        <v>TE 215(L2T1)A
702 --- NJ</v>
      </c>
      <c r="E139" s="24" t="str">
        <f ca="1">IFERROR(INDEX(Data!$A$10:$O$1069,MATCH(CONCATENATE($C139,E$1,$B139),Data!$K$10:$K$1069,0),15),"")</f>
        <v/>
      </c>
      <c r="F139" s="24" t="str">
        <f ca="1">IFERROR(INDEX(Data!$A$10:$O$1069,MATCH(CONCATENATE($C139,F$1,$B139),Data!$K$10:$K$1069,0),15),"")</f>
        <v/>
      </c>
      <c r="G139" s="24" t="str">
        <f ca="1">IFERROR(INDEX(Data!$A$10:$O$1069,MATCH(CONCATENATE($C139,G$1,$B139),Data!$K$10:$K$1069,0),15),"")</f>
        <v/>
      </c>
      <c r="H139" s="24" t="str">
        <f ca="1">IFERROR(INDEX(Data!$A$10:$O$1069,MATCH(CONCATENATE($C139,H$1,$B139),Data!$K$10:$K$1069,0),15),"")</f>
        <v/>
      </c>
      <c r="I139" s="24" t="str">
        <f ca="1">IFERROR(INDEX(Data!$A$10:$O$1069,MATCH(CONCATENATE($C139,I$1,$B139),Data!$K$10:$K$1069,0),15),"")</f>
        <v/>
      </c>
    </row>
    <row r="140" spans="1:9" ht="39.950000000000003" customHeight="1" x14ac:dyDescent="0.25">
      <c r="A140" s="29">
        <f>COUNTIF($C$1:C140,C140)+1</f>
        <v>21</v>
      </c>
      <c r="B140" s="29" t="str">
        <f t="shared" si="2"/>
        <v>(L2T1)A</v>
      </c>
      <c r="C140" s="30" t="s">
        <v>16</v>
      </c>
      <c r="D140" s="24" t="str">
        <f ca="1">IFERROR(INDEX(Data!$A$10:$O$1069,MATCH(CONCATENATE($C140,D$1,$B140),Data!$K$10:$K$1069,0),15),"")</f>
        <v/>
      </c>
      <c r="E140" s="24" t="str">
        <f ca="1">IFERROR(INDEX(Data!$A$10:$O$1069,MATCH(CONCATENATE($C140,E$1,$B140),Data!$K$10:$K$1069,0),15),"")</f>
        <v/>
      </c>
      <c r="F140" s="24" t="str">
        <f ca="1">IFERROR(INDEX(Data!$A$10:$O$1069,MATCH(CONCATENATE($C140,F$1,$B140),Data!$K$10:$K$1069,0),15),"")</f>
        <v/>
      </c>
      <c r="G140" s="24" t="str">
        <f ca="1">IFERROR(INDEX(Data!$A$10:$O$1069,MATCH(CONCATENATE($C140,G$1,$B140),Data!$K$10:$K$1069,0),15),"")</f>
        <v/>
      </c>
      <c r="H140" s="24" t="str">
        <f ca="1">IFERROR(INDEX(Data!$A$10:$O$1069,MATCH(CONCATENATE($C140,H$1,$B140),Data!$K$10:$K$1069,0),15),"")</f>
        <v/>
      </c>
      <c r="I140" s="24" t="str">
        <f ca="1">IFERROR(INDEX(Data!$A$10:$O$1069,MATCH(CONCATENATE($C140,I$1,$B140),Data!$K$10:$K$1069,0),15),"")</f>
        <v/>
      </c>
    </row>
    <row r="141" spans="1:9" ht="39.950000000000003" customHeight="1" x14ac:dyDescent="0.25">
      <c r="A141" s="31"/>
      <c r="B141" s="31"/>
      <c r="C141" s="30"/>
      <c r="D141" s="25"/>
      <c r="E141" s="25"/>
      <c r="F141" s="25"/>
      <c r="G141" s="25"/>
      <c r="H141" s="25"/>
      <c r="I141" s="25"/>
    </row>
    <row r="142" spans="1:9" ht="39.950000000000003" customHeight="1" x14ac:dyDescent="0.25">
      <c r="A142" s="29">
        <f>COUNTIF($C$1:C142,C142)+1</f>
        <v>22</v>
      </c>
      <c r="B142" s="29" t="str">
        <f>VLOOKUP(A142,$K$4:$L$73,2,FALSE)</f>
        <v>(L2-T1)A</v>
      </c>
      <c r="C142" s="30" t="s">
        <v>0</v>
      </c>
      <c r="D142" s="24" t="str">
        <f ca="1">IFERROR(INDEX(Data!$A$10:$O$1069,MATCH(CONCATENATE($C142,D$1,$B142),Data!$K$10:$K$1069,0),15),"")</f>
        <v/>
      </c>
      <c r="E142" s="24" t="str">
        <f ca="1">IFERROR(INDEX(Data!$A$10:$O$1069,MATCH(CONCATENATE($C142,E$1,$B142),Data!$K$10:$K$1069,0),15),"")</f>
        <v/>
      </c>
      <c r="F142" s="24" t="str">
        <f ca="1">IFERROR(INDEX(Data!$A$10:$O$1069,MATCH(CONCATENATE($C142,F$1,$B142),Data!$K$10:$K$1069,0),15),"")</f>
        <v/>
      </c>
      <c r="G142" s="24" t="str">
        <f ca="1">IFERROR(INDEX(Data!$A$10:$O$1069,MATCH(CONCATENATE($C142,G$1,$B142),Data!$K$10:$K$1069,0),15),"")</f>
        <v/>
      </c>
      <c r="H142" s="24" t="str">
        <f ca="1">IFERROR(INDEX(Data!$A$10:$O$1069,MATCH(CONCATENATE($C142,H$1,$B142),Data!$K$10:$K$1069,0),15),"")</f>
        <v/>
      </c>
      <c r="I142" s="24" t="str">
        <f ca="1">IFERROR(INDEX(Data!$A$10:$O$1069,MATCH(CONCATENATE($C142,I$1,$B142),Data!$K$10:$K$1069,0),15),"")</f>
        <v/>
      </c>
    </row>
    <row r="143" spans="1:9" ht="39.950000000000003" customHeight="1" x14ac:dyDescent="0.25">
      <c r="A143" s="29">
        <f>COUNTIF($C$1:C143,C143)+1</f>
        <v>22</v>
      </c>
      <c r="B143" s="29" t="str">
        <f t="shared" si="2"/>
        <v>(L2-T1)A</v>
      </c>
      <c r="C143" s="30" t="s">
        <v>12</v>
      </c>
      <c r="D143" s="24" t="str">
        <f ca="1">IFERROR(INDEX(Data!$A$10:$O$1069,MATCH(CONCATENATE($C143,D$1,$B143),Data!$K$10:$K$1069,0),15),"")</f>
        <v/>
      </c>
      <c r="E143" s="24" t="str">
        <f ca="1">IFERROR(INDEX(Data!$A$10:$O$1069,MATCH(CONCATENATE($C143,E$1,$B143),Data!$K$10:$K$1069,0),15),"")</f>
        <v/>
      </c>
      <c r="F143" s="24" t="str">
        <f ca="1">IFERROR(INDEX(Data!$A$10:$O$1069,MATCH(CONCATENATE($C143,F$1,$B143),Data!$K$10:$K$1069,0),15),"")</f>
        <v/>
      </c>
      <c r="G143" s="24" t="str">
        <f ca="1">IFERROR(INDEX(Data!$A$10:$O$1069,MATCH(CONCATENATE($C143,G$1,$B143),Data!$K$10:$K$1069,0),15),"")</f>
        <v/>
      </c>
      <c r="H143" s="24" t="str">
        <f ca="1">IFERROR(INDEX(Data!$A$10:$O$1069,MATCH(CONCATENATE($C143,H$1,$B143),Data!$K$10:$K$1069,0),15),"")</f>
        <v/>
      </c>
      <c r="I143" s="24" t="str">
        <f ca="1">IFERROR(INDEX(Data!$A$10:$O$1069,MATCH(CONCATENATE($C143,I$1,$B143),Data!$K$10:$K$1069,0),15),"")</f>
        <v/>
      </c>
    </row>
    <row r="144" spans="1:9" ht="39.950000000000003" customHeight="1" x14ac:dyDescent="0.25">
      <c r="A144" s="29">
        <f>COUNTIF($C$1:C144,C144)+1</f>
        <v>22</v>
      </c>
      <c r="B144" s="29" t="str">
        <f t="shared" si="2"/>
        <v>(L2-T1)A</v>
      </c>
      <c r="C144" s="30" t="s">
        <v>13</v>
      </c>
      <c r="D144" s="24" t="str">
        <f ca="1">IFERROR(INDEX(Data!$A$10:$O$1069,MATCH(CONCATENATE($C144,D$1,$B144),Data!$K$10:$K$1069,0),15),"")</f>
        <v/>
      </c>
      <c r="E144" s="24" t="str">
        <f ca="1">IFERROR(INDEX(Data!$A$10:$O$1069,MATCH(CONCATENATE($C144,E$1,$B144),Data!$K$10:$K$1069,0),15),"")</f>
        <v/>
      </c>
      <c r="F144" s="24" t="str">
        <f ca="1">IFERROR(INDEX(Data!$A$10:$O$1069,MATCH(CONCATENATE($C144,F$1,$B144),Data!$K$10:$K$1069,0),15),"")</f>
        <v/>
      </c>
      <c r="G144" s="24" t="str">
        <f ca="1">IFERROR(INDEX(Data!$A$10:$O$1069,MATCH(CONCATENATE($C144,G$1,$B144),Data!$K$10:$K$1069,0),15),"")</f>
        <v/>
      </c>
      <c r="H144" s="24" t="str">
        <f ca="1">IFERROR(INDEX(Data!$A$10:$O$1069,MATCH(CONCATENATE($C144,H$1,$B144),Data!$K$10:$K$1069,0),15),"")</f>
        <v/>
      </c>
      <c r="I144" s="24" t="str">
        <f ca="1">IFERROR(INDEX(Data!$A$10:$O$1069,MATCH(CONCATENATE($C144,I$1,$B144),Data!$K$10:$K$1069,0),15),"")</f>
        <v/>
      </c>
    </row>
    <row r="145" spans="1:9" ht="39.950000000000003" customHeight="1" x14ac:dyDescent="0.25">
      <c r="A145" s="29">
        <f>COUNTIF($C$1:C145,C145)+1</f>
        <v>22</v>
      </c>
      <c r="B145" s="29" t="str">
        <f t="shared" si="2"/>
        <v>(L2-T1)A</v>
      </c>
      <c r="C145" s="30" t="s">
        <v>14</v>
      </c>
      <c r="D145" s="24" t="str">
        <f ca="1">IFERROR(INDEX(Data!$A$10:$O$1069,MATCH(CONCATENATE($C145,D$1,$B145),Data!$K$10:$K$1069,0),15),"")</f>
        <v/>
      </c>
      <c r="E145" s="24" t="str">
        <f ca="1">IFERROR(INDEX(Data!$A$10:$O$1069,MATCH(CONCATENATE($C145,E$1,$B145),Data!$K$10:$K$1069,0),15),"")</f>
        <v/>
      </c>
      <c r="F145" s="24" t="str">
        <f ca="1">IFERROR(INDEX(Data!$A$10:$O$1069,MATCH(CONCATENATE($C145,F$1,$B145),Data!$K$10:$K$1069,0),15),"")</f>
        <v/>
      </c>
      <c r="G145" s="24" t="str">
        <f ca="1">IFERROR(INDEX(Data!$A$10:$O$1069,MATCH(CONCATENATE($C145,G$1,$B145),Data!$K$10:$K$1069,0),15),"")</f>
        <v/>
      </c>
      <c r="H145" s="24" t="str">
        <f ca="1">IFERROR(INDEX(Data!$A$10:$O$1069,MATCH(CONCATENATE($C145,H$1,$B145),Data!$K$10:$K$1069,0),15),"")</f>
        <v/>
      </c>
      <c r="I145" s="24" t="str">
        <f ca="1">IFERROR(INDEX(Data!$A$10:$O$1069,MATCH(CONCATENATE($C145,I$1,$B145),Data!$K$10:$K$1069,0),15),"")</f>
        <v/>
      </c>
    </row>
    <row r="146" spans="1:9" ht="39.950000000000003" customHeight="1" x14ac:dyDescent="0.25">
      <c r="A146" s="29">
        <f>COUNTIF($C$1:C146,C146)+1</f>
        <v>22</v>
      </c>
      <c r="B146" s="29" t="str">
        <f t="shared" si="2"/>
        <v>(L2-T1)A</v>
      </c>
      <c r="C146" s="30" t="s">
        <v>15</v>
      </c>
      <c r="D146" s="24" t="str">
        <f ca="1">IFERROR(INDEX(Data!$A$10:$O$1069,MATCH(CONCATENATE($C146,D$1,$B146),Data!$K$10:$K$1069,0),15),"")</f>
        <v/>
      </c>
      <c r="E146" s="24" t="str">
        <f ca="1">IFERROR(INDEX(Data!$A$10:$O$1069,MATCH(CONCATENATE($C146,E$1,$B146),Data!$K$10:$K$1069,0),15),"")</f>
        <v/>
      </c>
      <c r="F146" s="24" t="str">
        <f ca="1">IFERROR(INDEX(Data!$A$10:$O$1069,MATCH(CONCATENATE($C146,F$1,$B146),Data!$K$10:$K$1069,0),15),"")</f>
        <v/>
      </c>
      <c r="G146" s="24" t="str">
        <f ca="1">IFERROR(INDEX(Data!$A$10:$O$1069,MATCH(CONCATENATE($C146,G$1,$B146),Data!$K$10:$K$1069,0),15),"")</f>
        <v/>
      </c>
      <c r="H146" s="24" t="str">
        <f ca="1">IFERROR(INDEX(Data!$A$10:$O$1069,MATCH(CONCATENATE($C146,H$1,$B146),Data!$K$10:$K$1069,0),15),"")</f>
        <v/>
      </c>
      <c r="I146" s="24" t="str">
        <f ca="1">IFERROR(INDEX(Data!$A$10:$O$1069,MATCH(CONCATENATE($C146,I$1,$B146),Data!$K$10:$K$1069,0),15),"")</f>
        <v/>
      </c>
    </row>
    <row r="147" spans="1:9" ht="39.950000000000003" customHeight="1" x14ac:dyDescent="0.25">
      <c r="A147" s="29">
        <f>COUNTIF($C$1:C147,C147)+1</f>
        <v>22</v>
      </c>
      <c r="B147" s="29" t="str">
        <f t="shared" si="2"/>
        <v>(L2-T1)A</v>
      </c>
      <c r="C147" s="30" t="s">
        <v>16</v>
      </c>
      <c r="D147" s="24" t="str">
        <f ca="1">IFERROR(INDEX(Data!$A$10:$O$1069,MATCH(CONCATENATE($C147,D$1,$B147),Data!$K$10:$K$1069,0),15),"")</f>
        <v/>
      </c>
      <c r="E147" s="24" t="str">
        <f ca="1">IFERROR(INDEX(Data!$A$10:$O$1069,MATCH(CONCATENATE($C147,E$1,$B147),Data!$K$10:$K$1069,0),15),"")</f>
        <v/>
      </c>
      <c r="F147" s="24" t="str">
        <f ca="1">IFERROR(INDEX(Data!$A$10:$O$1069,MATCH(CONCATENATE($C147,F$1,$B147),Data!$K$10:$K$1069,0),15),"")</f>
        <v/>
      </c>
      <c r="G147" s="24" t="str">
        <f ca="1">IFERROR(INDEX(Data!$A$10:$O$1069,MATCH(CONCATENATE($C147,G$1,$B147),Data!$K$10:$K$1069,0),15),"")</f>
        <v/>
      </c>
      <c r="H147" s="24" t="str">
        <f ca="1">IFERROR(INDEX(Data!$A$10:$O$1069,MATCH(CONCATENATE($C147,H$1,$B147),Data!$K$10:$K$1069,0),15),"")</f>
        <v/>
      </c>
      <c r="I147" s="24" t="str">
        <f ca="1">IFERROR(INDEX(Data!$A$10:$O$1069,MATCH(CONCATENATE($C147,I$1,$B147),Data!$K$10:$K$1069,0),15),"")</f>
        <v/>
      </c>
    </row>
    <row r="148" spans="1:9" ht="39.950000000000003" customHeight="1" x14ac:dyDescent="0.25">
      <c r="A148" s="31"/>
      <c r="B148" s="31"/>
      <c r="C148" s="30"/>
      <c r="D148" s="25"/>
      <c r="E148" s="25"/>
      <c r="F148" s="25"/>
      <c r="G148" s="25"/>
      <c r="H148" s="25"/>
      <c r="I148" s="25"/>
    </row>
    <row r="149" spans="1:9" ht="39.950000000000003" customHeight="1" x14ac:dyDescent="0.25">
      <c r="A149" s="29">
        <f>COUNTIF($C$1:C149,C149)+1</f>
        <v>23</v>
      </c>
      <c r="B149" s="29" t="str">
        <f>VLOOKUP(A149,$K$4:$L$73,2,FALSE)</f>
        <v>(L2T1)B</v>
      </c>
      <c r="C149" s="30" t="s">
        <v>0</v>
      </c>
      <c r="D149" s="24" t="str">
        <f ca="1">IFERROR(INDEX(Data!$A$10:$O$1069,MATCH(CONCATENATE($C149,D$1,$B149),Data!$K$10:$K$1069,0),15),"")</f>
        <v/>
      </c>
      <c r="E149" s="24" t="str">
        <f ca="1">IFERROR(INDEX(Data!$A$10:$O$1069,MATCH(CONCATENATE($C149,E$1,$B149),Data!$K$10:$K$1069,0),15),"")</f>
        <v/>
      </c>
      <c r="F149" s="24" t="str">
        <f ca="1">IFERROR(INDEX(Data!$A$10:$O$1069,MATCH(CONCATENATE($C149,F$1,$B149),Data!$K$10:$K$1069,0),15),"")</f>
        <v/>
      </c>
      <c r="G149" s="24" t="str">
        <f ca="1">IFERROR(INDEX(Data!$A$10:$O$1069,MATCH(CONCATENATE($C149,G$1,$B149),Data!$K$10:$K$1069,0),15),"")</f>
        <v/>
      </c>
      <c r="H149" s="24" t="str">
        <f ca="1">IFERROR(INDEX(Data!$A$10:$O$1069,MATCH(CONCATENATE($C149,H$1,$B149),Data!$K$10:$K$1069,0),15),"")</f>
        <v/>
      </c>
      <c r="I149" s="24" t="str">
        <f ca="1">IFERROR(INDEX(Data!$A$10:$O$1069,MATCH(CONCATENATE($C149,I$1,$B149),Data!$K$10:$K$1069,0),15),"")</f>
        <v/>
      </c>
    </row>
    <row r="150" spans="1:9" ht="39.950000000000003" customHeight="1" x14ac:dyDescent="0.25">
      <c r="A150" s="29">
        <f>COUNTIF($C$1:C150,C150)+1</f>
        <v>23</v>
      </c>
      <c r="B150" s="29" t="str">
        <f t="shared" si="2"/>
        <v>(L2T1)B</v>
      </c>
      <c r="C150" s="30" t="s">
        <v>12</v>
      </c>
      <c r="D150" s="24" t="str">
        <f ca="1">IFERROR(INDEX(Data!$A$10:$O$1069,MATCH(CONCATENATE($C150,D$1,$B150),Data!$K$10:$K$1069,0),15),"")</f>
        <v/>
      </c>
      <c r="E150" s="24" t="str">
        <f ca="1">IFERROR(INDEX(Data!$A$10:$O$1069,MATCH(CONCATENATE($C150,E$1,$B150),Data!$K$10:$K$1069,0),15),"")</f>
        <v/>
      </c>
      <c r="F150" s="24" t="str">
        <f ca="1">IFERROR(INDEX(Data!$A$10:$O$1069,MATCH(CONCATENATE($C150,F$1,$B150),Data!$K$10:$K$1069,0),15),"")</f>
        <v/>
      </c>
      <c r="G150" s="24" t="str">
        <f ca="1">IFERROR(INDEX(Data!$A$10:$O$1069,MATCH(CONCATENATE($C150,G$1,$B150),Data!$K$10:$K$1069,0),15),"")</f>
        <v/>
      </c>
      <c r="H150" s="24" t="str">
        <f ca="1">IFERROR(INDEX(Data!$A$10:$O$1069,MATCH(CONCATENATE($C150,H$1,$B150),Data!$K$10:$K$1069,0),15),"")</f>
        <v/>
      </c>
      <c r="I150" s="24" t="str">
        <f ca="1">IFERROR(INDEX(Data!$A$10:$O$1069,MATCH(CONCATENATE($C150,I$1,$B150),Data!$K$10:$K$1069,0),15),"")</f>
        <v/>
      </c>
    </row>
    <row r="151" spans="1:9" ht="39.950000000000003" customHeight="1" x14ac:dyDescent="0.25">
      <c r="A151" s="29">
        <f>COUNTIF($C$1:C151,C151)+1</f>
        <v>23</v>
      </c>
      <c r="B151" s="29" t="str">
        <f t="shared" si="2"/>
        <v>(L2T1)B</v>
      </c>
      <c r="C151" s="30" t="s">
        <v>13</v>
      </c>
      <c r="D151" s="24" t="str">
        <f ca="1">IFERROR(INDEX(Data!$A$10:$O$1069,MATCH(CONCATENATE($C151,D$1,$B151),Data!$K$10:$K$1069,0),15),"")</f>
        <v/>
      </c>
      <c r="E151" s="24" t="str">
        <f ca="1">IFERROR(INDEX(Data!$A$10:$O$1069,MATCH(CONCATENATE($C151,E$1,$B151),Data!$K$10:$K$1069,0),15),"")</f>
        <v/>
      </c>
      <c r="F151" s="24" t="str">
        <f ca="1">IFERROR(INDEX(Data!$A$10:$O$1069,MATCH(CONCATENATE($C151,F$1,$B151),Data!$K$10:$K$1069,0),15),"")</f>
        <v/>
      </c>
      <c r="G151" s="24" t="str">
        <f ca="1">IFERROR(INDEX(Data!$A$10:$O$1069,MATCH(CONCATENATE($C151,G$1,$B151),Data!$K$10:$K$1069,0),15),"")</f>
        <v/>
      </c>
      <c r="H151" s="24" t="str">
        <f ca="1">IFERROR(INDEX(Data!$A$10:$O$1069,MATCH(CONCATENATE($C151,H$1,$B151),Data!$K$10:$K$1069,0),15),"")</f>
        <v/>
      </c>
      <c r="I151" s="24" t="str">
        <f ca="1">IFERROR(INDEX(Data!$A$10:$O$1069,MATCH(CONCATENATE($C151,I$1,$B151),Data!$K$10:$K$1069,0),15),"")</f>
        <v/>
      </c>
    </row>
    <row r="152" spans="1:9" ht="39.950000000000003" customHeight="1" x14ac:dyDescent="0.25">
      <c r="A152" s="29">
        <f>COUNTIF($C$1:C152,C152)+1</f>
        <v>23</v>
      </c>
      <c r="B152" s="29" t="str">
        <f t="shared" si="2"/>
        <v>(L2T1)B</v>
      </c>
      <c r="C152" s="30" t="s">
        <v>14</v>
      </c>
      <c r="D152" s="24" t="str">
        <f ca="1">IFERROR(INDEX(Data!$A$10:$O$1069,MATCH(CONCATENATE($C152,D$1,$B152),Data!$K$10:$K$1069,0),15),"")</f>
        <v>TE 215(L2T1)B
712 --- FS</v>
      </c>
      <c r="E152" s="24" t="str">
        <f ca="1">IFERROR(INDEX(Data!$A$10:$O$1069,MATCH(CONCATENATE($C152,E$1,$B152),Data!$K$10:$K$1069,0),15),"")</f>
        <v>TE 215(L2T1)B
712 --- FS</v>
      </c>
      <c r="F152" s="24" t="str">
        <f ca="1">IFERROR(INDEX(Data!$A$10:$O$1069,MATCH(CONCATENATE($C152,F$1,$B152),Data!$K$10:$K$1069,0),15),"")</f>
        <v>BNS 101 (L2T1)B
701 --- 0</v>
      </c>
      <c r="G152" s="24" t="str">
        <f ca="1">IFERROR(INDEX(Data!$A$10:$O$1069,MATCH(CONCATENATE($C152,G$1,$B152),Data!$K$10:$K$1069,0),15),"")</f>
        <v>BNS 101 (L2T1)B
701 --- 0</v>
      </c>
      <c r="H152" s="24" t="str">
        <f ca="1">IFERROR(INDEX(Data!$A$10:$O$1069,MATCH(CONCATENATE($C152,H$1,$B152),Data!$K$10:$K$1069,0),15),"")</f>
        <v>TE211(L2T1)B
712 --- NRD</v>
      </c>
      <c r="I152" s="24" t="str">
        <f ca="1">IFERROR(INDEX(Data!$A$10:$O$1069,MATCH(CONCATENATE($C152,I$1,$B152),Data!$K$10:$K$1069,0),15),"")</f>
        <v>TE211(L2T1)B
712 --- NRD</v>
      </c>
    </row>
    <row r="153" spans="1:9" ht="39.950000000000003" customHeight="1" x14ac:dyDescent="0.25">
      <c r="A153" s="29">
        <f>COUNTIF($C$1:C153,C153)+1</f>
        <v>23</v>
      </c>
      <c r="B153" s="29" t="str">
        <f t="shared" si="2"/>
        <v>(L2T1)B</v>
      </c>
      <c r="C153" s="30" t="s">
        <v>15</v>
      </c>
      <c r="D153" s="24" t="str">
        <f ca="1">IFERROR(INDEX(Data!$A$10:$O$1069,MATCH(CONCATENATE($C153,D$1,$B153),Data!$K$10:$K$1069,0),15),"")</f>
        <v/>
      </c>
      <c r="E153" s="24" t="str">
        <f ca="1">IFERROR(INDEX(Data!$A$10:$O$1069,MATCH(CONCATENATE($C153,E$1,$B153),Data!$K$10:$K$1069,0),15),"")</f>
        <v/>
      </c>
      <c r="F153" s="24" t="str">
        <f ca="1">IFERROR(INDEX(Data!$A$10:$O$1069,MATCH(CONCATENATE($C153,F$1,$B153),Data!$K$10:$K$1069,0),15),"")</f>
        <v/>
      </c>
      <c r="G153" s="24" t="str">
        <f ca="1">IFERROR(INDEX(Data!$A$10:$O$1069,MATCH(CONCATENATE($C153,G$1,$B153),Data!$K$10:$K$1069,0),15),"")</f>
        <v/>
      </c>
      <c r="H153" s="24" t="str">
        <f ca="1">IFERROR(INDEX(Data!$A$10:$O$1069,MATCH(CONCATENATE($C153,H$1,$B153),Data!$K$10:$K$1069,0),15),"")</f>
        <v/>
      </c>
      <c r="I153" s="24" t="str">
        <f ca="1">IFERROR(INDEX(Data!$A$10:$O$1069,MATCH(CONCATENATE($C153,I$1,$B153),Data!$K$10:$K$1069,0),15),"")</f>
        <v/>
      </c>
    </row>
    <row r="154" spans="1:9" ht="39.950000000000003" customHeight="1" x14ac:dyDescent="0.25">
      <c r="A154" s="29">
        <f>COUNTIF($C$1:C154,C154)+1</f>
        <v>23</v>
      </c>
      <c r="B154" s="29" t="str">
        <f t="shared" si="2"/>
        <v>(L2T1)B</v>
      </c>
      <c r="C154" s="30" t="s">
        <v>16</v>
      </c>
      <c r="D154" s="24" t="str">
        <f ca="1">IFERROR(INDEX(Data!$A$10:$O$1069,MATCH(CONCATENATE($C154,D$1,$B154),Data!$K$10:$K$1069,0),15),"")</f>
        <v/>
      </c>
      <c r="E154" s="24" t="str">
        <f ca="1">IFERROR(INDEX(Data!$A$10:$O$1069,MATCH(CONCATENATE($C154,E$1,$B154),Data!$K$10:$K$1069,0),15),"")</f>
        <v/>
      </c>
      <c r="F154" s="24" t="str">
        <f ca="1">IFERROR(INDEX(Data!$A$10:$O$1069,MATCH(CONCATENATE($C154,F$1,$B154),Data!$K$10:$K$1069,0),15),"")</f>
        <v/>
      </c>
      <c r="G154" s="24" t="str">
        <f ca="1">IFERROR(INDEX(Data!$A$10:$O$1069,MATCH(CONCATENATE($C154,G$1,$B154),Data!$K$10:$K$1069,0),15),"")</f>
        <v/>
      </c>
      <c r="H154" s="24" t="str">
        <f ca="1">IFERROR(INDEX(Data!$A$10:$O$1069,MATCH(CONCATENATE($C154,H$1,$B154),Data!$K$10:$K$1069,0),15),"")</f>
        <v/>
      </c>
      <c r="I154" s="24" t="str">
        <f ca="1">IFERROR(INDEX(Data!$A$10:$O$1069,MATCH(CONCATENATE($C154,I$1,$B154),Data!$K$10:$K$1069,0),15),"")</f>
        <v/>
      </c>
    </row>
    <row r="155" spans="1:9" ht="39.950000000000003" customHeight="1" x14ac:dyDescent="0.25">
      <c r="A155" s="31"/>
      <c r="B155" s="31"/>
      <c r="C155" s="30"/>
      <c r="D155" s="25"/>
      <c r="E155" s="25"/>
      <c r="F155" s="25"/>
      <c r="G155" s="25"/>
      <c r="H155" s="25"/>
      <c r="I155" s="25"/>
    </row>
    <row r="156" spans="1:9" ht="39.950000000000003" customHeight="1" x14ac:dyDescent="0.25">
      <c r="A156" s="29">
        <f>COUNTIF($C$1:C156,C156)+1</f>
        <v>24</v>
      </c>
      <c r="B156" s="29" t="str">
        <f>VLOOKUP(A156,$K$4:$L$73,2,FALSE)</f>
        <v>(L2-T1)B</v>
      </c>
      <c r="C156" s="30" t="s">
        <v>0</v>
      </c>
      <c r="D156" s="24" t="str">
        <f ca="1">IFERROR(INDEX(Data!$A$10:$O$1069,MATCH(CONCATENATE($C156,D$1,$B156),Data!$K$10:$K$1069,0),15),"")</f>
        <v/>
      </c>
      <c r="E156" s="24" t="str">
        <f ca="1">IFERROR(INDEX(Data!$A$10:$O$1069,MATCH(CONCATENATE($C156,E$1,$B156),Data!$K$10:$K$1069,0),15),"")</f>
        <v/>
      </c>
      <c r="F156" s="24" t="str">
        <f ca="1">IFERROR(INDEX(Data!$A$10:$O$1069,MATCH(CONCATENATE($C156,F$1,$B156),Data!$K$10:$K$1069,0),15),"")</f>
        <v/>
      </c>
      <c r="G156" s="24" t="str">
        <f ca="1">IFERROR(INDEX(Data!$A$10:$O$1069,MATCH(CONCATENATE($C156,G$1,$B156),Data!$K$10:$K$1069,0),15),"")</f>
        <v/>
      </c>
      <c r="H156" s="24" t="str">
        <f ca="1">IFERROR(INDEX(Data!$A$10:$O$1069,MATCH(CONCATENATE($C156,H$1,$B156),Data!$K$10:$K$1069,0),15),"")</f>
        <v/>
      </c>
      <c r="I156" s="24" t="str">
        <f ca="1">IFERROR(INDEX(Data!$A$10:$O$1069,MATCH(CONCATENATE($C156,I$1,$B156),Data!$K$10:$K$1069,0),15),"")</f>
        <v/>
      </c>
    </row>
    <row r="157" spans="1:9" ht="39.950000000000003" customHeight="1" x14ac:dyDescent="0.25">
      <c r="A157" s="29">
        <f>COUNTIF($C$1:C157,C157)+1</f>
        <v>24</v>
      </c>
      <c r="B157" s="29" t="str">
        <f t="shared" si="2"/>
        <v>(L2-T1)B</v>
      </c>
      <c r="C157" s="30" t="s">
        <v>12</v>
      </c>
      <c r="D157" s="24" t="str">
        <f ca="1">IFERROR(INDEX(Data!$A$10:$O$1069,MATCH(CONCATENATE($C157,D$1,$B157),Data!$K$10:$K$1069,0),15),"")</f>
        <v/>
      </c>
      <c r="E157" s="24" t="str">
        <f ca="1">IFERROR(INDEX(Data!$A$10:$O$1069,MATCH(CONCATENATE($C157,E$1,$B157),Data!$K$10:$K$1069,0),15),"")</f>
        <v/>
      </c>
      <c r="F157" s="24" t="str">
        <f ca="1">IFERROR(INDEX(Data!$A$10:$O$1069,MATCH(CONCATENATE($C157,F$1,$B157),Data!$K$10:$K$1069,0),15),"")</f>
        <v/>
      </c>
      <c r="G157" s="24" t="str">
        <f ca="1">IFERROR(INDEX(Data!$A$10:$O$1069,MATCH(CONCATENATE($C157,G$1,$B157),Data!$K$10:$K$1069,0),15),"")</f>
        <v/>
      </c>
      <c r="H157" s="24" t="str">
        <f ca="1">IFERROR(INDEX(Data!$A$10:$O$1069,MATCH(CONCATENATE($C157,H$1,$B157),Data!$K$10:$K$1069,0),15),"")</f>
        <v/>
      </c>
      <c r="I157" s="24" t="str">
        <f ca="1">IFERROR(INDEX(Data!$A$10:$O$1069,MATCH(CONCATENATE($C157,I$1,$B157),Data!$K$10:$K$1069,0),15),"")</f>
        <v/>
      </c>
    </row>
    <row r="158" spans="1:9" ht="39.950000000000003" customHeight="1" x14ac:dyDescent="0.25">
      <c r="A158" s="29">
        <f>COUNTIF($C$1:C158,C158)+1</f>
        <v>24</v>
      </c>
      <c r="B158" s="29" t="str">
        <f t="shared" si="2"/>
        <v>(L2-T1)B</v>
      </c>
      <c r="C158" s="30" t="s">
        <v>13</v>
      </c>
      <c r="D158" s="24" t="str">
        <f ca="1">IFERROR(INDEX(Data!$A$10:$O$1069,MATCH(CONCATENATE($C158,D$1,$B158),Data!$K$10:$K$1069,0),15),"")</f>
        <v/>
      </c>
      <c r="E158" s="24" t="str">
        <f ca="1">IFERROR(INDEX(Data!$A$10:$O$1069,MATCH(CONCATENATE($C158,E$1,$B158),Data!$K$10:$K$1069,0),15),"")</f>
        <v/>
      </c>
      <c r="F158" s="24" t="str">
        <f ca="1">IFERROR(INDEX(Data!$A$10:$O$1069,MATCH(CONCATENATE($C158,F$1,$B158),Data!$K$10:$K$1069,0),15),"")</f>
        <v/>
      </c>
      <c r="G158" s="24" t="str">
        <f ca="1">IFERROR(INDEX(Data!$A$10:$O$1069,MATCH(CONCATENATE($C158,G$1,$B158),Data!$K$10:$K$1069,0),15),"")</f>
        <v/>
      </c>
      <c r="H158" s="24" t="str">
        <f ca="1">IFERROR(INDEX(Data!$A$10:$O$1069,MATCH(CONCATENATE($C158,H$1,$B158),Data!$K$10:$K$1069,0),15),"")</f>
        <v/>
      </c>
      <c r="I158" s="24" t="str">
        <f ca="1">IFERROR(INDEX(Data!$A$10:$O$1069,MATCH(CONCATENATE($C158,I$1,$B158),Data!$K$10:$K$1069,0),15),"")</f>
        <v/>
      </c>
    </row>
    <row r="159" spans="1:9" ht="39.950000000000003" customHeight="1" x14ac:dyDescent="0.25">
      <c r="A159" s="29">
        <f>COUNTIF($C$1:C159,C159)+1</f>
        <v>24</v>
      </c>
      <c r="B159" s="29" t="str">
        <f t="shared" si="2"/>
        <v>(L2-T1)B</v>
      </c>
      <c r="C159" s="30" t="s">
        <v>14</v>
      </c>
      <c r="D159" s="24" t="str">
        <f ca="1">IFERROR(INDEX(Data!$A$10:$O$1069,MATCH(CONCATENATE($C159,D$1,$B159),Data!$K$10:$K$1069,0),15),"")</f>
        <v/>
      </c>
      <c r="E159" s="24" t="str">
        <f ca="1">IFERROR(INDEX(Data!$A$10:$O$1069,MATCH(CONCATENATE($C159,E$1,$B159),Data!$K$10:$K$1069,0),15),"")</f>
        <v/>
      </c>
      <c r="F159" s="24" t="str">
        <f ca="1">IFERROR(INDEX(Data!$A$10:$O$1069,MATCH(CONCATENATE($C159,F$1,$B159),Data!$K$10:$K$1069,0),15),"")</f>
        <v/>
      </c>
      <c r="G159" s="24" t="str">
        <f ca="1">IFERROR(INDEX(Data!$A$10:$O$1069,MATCH(CONCATENATE($C159,G$1,$B159),Data!$K$10:$K$1069,0),15),"")</f>
        <v/>
      </c>
      <c r="H159" s="24" t="str">
        <f ca="1">IFERROR(INDEX(Data!$A$10:$O$1069,MATCH(CONCATENATE($C159,H$1,$B159),Data!$K$10:$K$1069,0),15),"")</f>
        <v/>
      </c>
      <c r="I159" s="24" t="str">
        <f ca="1">IFERROR(INDEX(Data!$A$10:$O$1069,MATCH(CONCATENATE($C159,I$1,$B159),Data!$K$10:$K$1069,0),15),"")</f>
        <v/>
      </c>
    </row>
    <row r="160" spans="1:9" ht="39.950000000000003" customHeight="1" x14ac:dyDescent="0.25">
      <c r="A160" s="29">
        <f>COUNTIF($C$1:C160,C160)+1</f>
        <v>24</v>
      </c>
      <c r="B160" s="29" t="str">
        <f t="shared" si="2"/>
        <v>(L2-T1)B</v>
      </c>
      <c r="C160" s="30" t="s">
        <v>15</v>
      </c>
      <c r="D160" s="24" t="str">
        <f ca="1">IFERROR(INDEX(Data!$A$10:$O$1069,MATCH(CONCATENATE($C160,D$1,$B160),Data!$K$10:$K$1069,0),15),"")</f>
        <v/>
      </c>
      <c r="E160" s="24" t="str">
        <f ca="1">IFERROR(INDEX(Data!$A$10:$O$1069,MATCH(CONCATENATE($C160,E$1,$B160),Data!$K$10:$K$1069,0),15),"")</f>
        <v/>
      </c>
      <c r="F160" s="24" t="str">
        <f ca="1">IFERROR(INDEX(Data!$A$10:$O$1069,MATCH(CONCATENATE($C160,F$1,$B160),Data!$K$10:$K$1069,0),15),"")</f>
        <v/>
      </c>
      <c r="G160" s="24" t="str">
        <f ca="1">IFERROR(INDEX(Data!$A$10:$O$1069,MATCH(CONCATENATE($C160,G$1,$B160),Data!$K$10:$K$1069,0),15),"")</f>
        <v/>
      </c>
      <c r="H160" s="24" t="str">
        <f ca="1">IFERROR(INDEX(Data!$A$10:$O$1069,MATCH(CONCATENATE($C160,H$1,$B160),Data!$K$10:$K$1069,0),15),"")</f>
        <v/>
      </c>
      <c r="I160" s="24" t="str">
        <f ca="1">IFERROR(INDEX(Data!$A$10:$O$1069,MATCH(CONCATENATE($C160,I$1,$B160),Data!$K$10:$K$1069,0),15),"")</f>
        <v/>
      </c>
    </row>
    <row r="161" spans="1:9" ht="39.950000000000003" customHeight="1" x14ac:dyDescent="0.25">
      <c r="A161" s="29">
        <f>COUNTIF($C$1:C161,C161)+1</f>
        <v>24</v>
      </c>
      <c r="B161" s="29" t="str">
        <f t="shared" si="2"/>
        <v>(L2-T1)B</v>
      </c>
      <c r="C161" s="30" t="s">
        <v>16</v>
      </c>
      <c r="D161" s="24" t="str">
        <f ca="1">IFERROR(INDEX(Data!$A$10:$O$1069,MATCH(CONCATENATE($C161,D$1,$B161),Data!$K$10:$K$1069,0),15),"")</f>
        <v/>
      </c>
      <c r="E161" s="24" t="str">
        <f ca="1">IFERROR(INDEX(Data!$A$10:$O$1069,MATCH(CONCATENATE($C161,E$1,$B161),Data!$K$10:$K$1069,0),15),"")</f>
        <v/>
      </c>
      <c r="F161" s="24" t="str">
        <f ca="1">IFERROR(INDEX(Data!$A$10:$O$1069,MATCH(CONCATENATE($C161,F$1,$B161),Data!$K$10:$K$1069,0),15),"")</f>
        <v/>
      </c>
      <c r="G161" s="24" t="str">
        <f ca="1">IFERROR(INDEX(Data!$A$10:$O$1069,MATCH(CONCATENATE($C161,G$1,$B161),Data!$K$10:$K$1069,0),15),"")</f>
        <v/>
      </c>
      <c r="H161" s="24" t="str">
        <f ca="1">IFERROR(INDEX(Data!$A$10:$O$1069,MATCH(CONCATENATE($C161,H$1,$B161),Data!$K$10:$K$1069,0),15),"")</f>
        <v/>
      </c>
      <c r="I161" s="24" t="str">
        <f ca="1">IFERROR(INDEX(Data!$A$10:$O$1069,MATCH(CONCATENATE($C161,I$1,$B161),Data!$K$10:$K$1069,0),15),"")</f>
        <v/>
      </c>
    </row>
    <row r="162" spans="1:9" ht="39.950000000000003" customHeight="1" x14ac:dyDescent="0.25">
      <c r="A162" s="31"/>
      <c r="B162" s="31"/>
      <c r="C162" s="30"/>
      <c r="D162" s="25"/>
      <c r="E162" s="25"/>
      <c r="F162" s="25"/>
      <c r="G162" s="25"/>
      <c r="H162" s="25"/>
      <c r="I162" s="25"/>
    </row>
    <row r="163" spans="1:9" ht="39.950000000000003" customHeight="1" x14ac:dyDescent="0.25">
      <c r="A163" s="29">
        <f>COUNTIF($C$1:C163,C163)+1</f>
        <v>25</v>
      </c>
      <c r="B163" s="29" t="str">
        <f>VLOOKUP(A163,$K$4:$L$73,2,FALSE)</f>
        <v>(L2T1)C</v>
      </c>
      <c r="C163" s="30" t="s">
        <v>0</v>
      </c>
      <c r="D163" s="24" t="str">
        <f ca="1">IFERROR(INDEX(Data!$A$10:$O$1069,MATCH(CONCATENATE($C163,D$1,$B163),Data!$K$10:$K$1069,0),15),"")</f>
        <v/>
      </c>
      <c r="E163" s="24" t="str">
        <f ca="1">IFERROR(INDEX(Data!$A$10:$O$1069,MATCH(CONCATENATE($C163,E$1,$B163),Data!$K$10:$K$1069,0),15),"")</f>
        <v/>
      </c>
      <c r="F163" s="24" t="str">
        <f ca="1">IFERROR(INDEX(Data!$A$10:$O$1069,MATCH(CONCATENATE($C163,F$1,$B163),Data!$K$10:$K$1069,0),15),"")</f>
        <v/>
      </c>
      <c r="G163" s="24" t="str">
        <f ca="1">IFERROR(INDEX(Data!$A$10:$O$1069,MATCH(CONCATENATE($C163,G$1,$B163),Data!$K$10:$K$1069,0),15),"")</f>
        <v/>
      </c>
      <c r="H163" s="24" t="str">
        <f ca="1">IFERROR(INDEX(Data!$A$10:$O$1069,MATCH(CONCATENATE($C163,H$1,$B163),Data!$K$10:$K$1069,0),15),"")</f>
        <v/>
      </c>
      <c r="I163" s="24" t="str">
        <f ca="1">IFERROR(INDEX(Data!$A$10:$O$1069,MATCH(CONCATENATE($C163,I$1,$B163),Data!$K$10:$K$1069,0),15),"")</f>
        <v/>
      </c>
    </row>
    <row r="164" spans="1:9" ht="39.950000000000003" customHeight="1" x14ac:dyDescent="0.25">
      <c r="A164" s="29">
        <f>COUNTIF($C$1:C164,C164)+1</f>
        <v>25</v>
      </c>
      <c r="B164" s="29" t="str">
        <f t="shared" si="2"/>
        <v>(L2T1)C</v>
      </c>
      <c r="C164" s="30" t="s">
        <v>12</v>
      </c>
      <c r="D164" s="24" t="str">
        <f ca="1">IFERROR(INDEX(Data!$A$10:$O$1069,MATCH(CONCATENATE($C164,D$1,$B164),Data!$K$10:$K$1069,0),15),"")</f>
        <v/>
      </c>
      <c r="E164" s="24" t="str">
        <f ca="1">IFERROR(INDEX(Data!$A$10:$O$1069,MATCH(CONCATENATE($C164,E$1,$B164),Data!$K$10:$K$1069,0),15),"")</f>
        <v/>
      </c>
      <c r="F164" s="33" t="str">
        <f ca="1">IFERROR(INDEX(Data!$A$10:$O$1069,MATCH(CONCATENATE($C164,F$1,$B164),Data!$K$10:$K$1069,0),15),"")</f>
        <v/>
      </c>
      <c r="G164" s="24" t="str">
        <f ca="1">IFERROR(INDEX(Data!$A$10:$O$1069,MATCH(CONCATENATE($C164,G$1,$B164),Data!$K$10:$K$1069,0),15),"")</f>
        <v/>
      </c>
      <c r="H164" s="24" t="str">
        <f ca="1">IFERROR(INDEX(Data!$A$10:$O$1069,MATCH(CONCATENATE($C164,H$1,$B164),Data!$K$10:$K$1069,0),15),"")</f>
        <v/>
      </c>
      <c r="I164" s="24" t="str">
        <f ca="1">IFERROR(INDEX(Data!$A$10:$O$1069,MATCH(CONCATENATE($C164,I$1,$B164),Data!$K$10:$K$1069,0),15),"")</f>
        <v/>
      </c>
    </row>
    <row r="165" spans="1:9" ht="39.950000000000003" customHeight="1" x14ac:dyDescent="0.25">
      <c r="A165" s="29">
        <f>COUNTIF($C$1:C165,C165)+1</f>
        <v>25</v>
      </c>
      <c r="B165" s="29" t="str">
        <f t="shared" si="2"/>
        <v>(L2T1)C</v>
      </c>
      <c r="C165" s="30" t="s">
        <v>13</v>
      </c>
      <c r="D165" s="24" t="str">
        <f ca="1">IFERROR(INDEX(Data!$A$10:$O$1069,MATCH(CONCATENATE($C165,D$1,$B165),Data!$K$10:$K$1069,0),15),"")</f>
        <v/>
      </c>
      <c r="E165" s="24" t="str">
        <f ca="1">IFERROR(INDEX(Data!$A$10:$O$1069,MATCH(CONCATENATE($C165,E$1,$B165),Data!$K$10:$K$1069,0),15),"")</f>
        <v/>
      </c>
      <c r="F165" s="24" t="str">
        <f ca="1">IFERROR(INDEX(Data!$A$10:$O$1069,MATCH(CONCATENATE($C165,F$1,$B165),Data!$K$10:$K$1069,0),15),"")</f>
        <v/>
      </c>
      <c r="G165" s="24" t="str">
        <f ca="1">IFERROR(INDEX(Data!$A$10:$O$1069,MATCH(CONCATENATE($C165,G$1,$B165),Data!$K$10:$K$1069,0),15),"")</f>
        <v/>
      </c>
      <c r="H165" s="24" t="str">
        <f ca="1">IFERROR(INDEX(Data!$A$10:$O$1069,MATCH(CONCATENATE($C165,H$1,$B165),Data!$K$10:$K$1069,0),15),"")</f>
        <v/>
      </c>
      <c r="I165" s="24" t="str">
        <f ca="1">IFERROR(INDEX(Data!$A$10:$O$1069,MATCH(CONCATENATE($C165,I$1,$B165),Data!$K$10:$K$1069,0),15),"")</f>
        <v/>
      </c>
    </row>
    <row r="166" spans="1:9" ht="39.950000000000003" customHeight="1" x14ac:dyDescent="0.25">
      <c r="A166" s="29">
        <f>COUNTIF($C$1:C166,C166)+1</f>
        <v>25</v>
      </c>
      <c r="B166" s="29" t="str">
        <f t="shared" si="2"/>
        <v>(L2T1)C</v>
      </c>
      <c r="C166" s="30" t="s">
        <v>14</v>
      </c>
      <c r="D166" s="24" t="str">
        <f ca="1">IFERROR(INDEX(Data!$A$10:$O$1069,MATCH(CONCATENATE($C166,D$1,$B166),Data!$K$10:$K$1069,0),15),"")</f>
        <v/>
      </c>
      <c r="E166" s="33" t="str">
        <f ca="1">IFERROR(INDEX(Data!$A$10:$O$1069,MATCH(CONCATENATE($C166,E$1,$B166),Data!$K$10:$K$1069,0),15),"")</f>
        <v/>
      </c>
      <c r="F166" s="24" t="str">
        <f ca="1">IFERROR(INDEX(Data!$A$10:$O$1069,MATCH(CONCATENATE($C166,F$1,$B166),Data!$K$10:$K$1069,0),15),"")</f>
        <v/>
      </c>
      <c r="G166" s="24" t="str">
        <f ca="1">IFERROR(INDEX(Data!$A$10:$O$1069,MATCH(CONCATENATE($C166,G$1,$B166),Data!$K$10:$K$1069,0),15),"")</f>
        <v/>
      </c>
      <c r="H166" s="24" t="str">
        <f ca="1">IFERROR(INDEX(Data!$A$10:$O$1069,MATCH(CONCATENATE($C166,H$1,$B166),Data!$K$10:$K$1069,0),15),"")</f>
        <v/>
      </c>
      <c r="I166" s="24" t="str">
        <f ca="1">IFERROR(INDEX(Data!$A$10:$O$1069,MATCH(CONCATENATE($C166,I$1,$B166),Data!$K$10:$K$1069,0),15),"")</f>
        <v/>
      </c>
    </row>
    <row r="167" spans="1:9" ht="39.950000000000003" customHeight="1" x14ac:dyDescent="0.25">
      <c r="A167" s="29">
        <f>COUNTIF($C$1:C167,C167)+1</f>
        <v>25</v>
      </c>
      <c r="B167" s="29" t="str">
        <f t="shared" si="2"/>
        <v>(L2T1)C</v>
      </c>
      <c r="C167" s="30" t="s">
        <v>15</v>
      </c>
      <c r="D167" s="24" t="str">
        <f ca="1">IFERROR(INDEX(Data!$A$10:$O$1069,MATCH(CONCATENATE($C167,D$1,$B167),Data!$K$10:$K$1069,0),15),"")</f>
        <v/>
      </c>
      <c r="E167" s="24" t="str">
        <f ca="1">IFERROR(INDEX(Data!$A$10:$O$1069,MATCH(CONCATENATE($C167,E$1,$B167),Data!$K$10:$K$1069,0),15),"")</f>
        <v/>
      </c>
      <c r="F167" s="24" t="str">
        <f ca="1">IFERROR(INDEX(Data!$A$10:$O$1069,MATCH(CONCATENATE($C167,F$1,$B167),Data!$K$10:$K$1069,0),15),"")</f>
        <v/>
      </c>
      <c r="G167" s="24" t="str">
        <f ca="1">IFERROR(INDEX(Data!$A$10:$O$1069,MATCH(CONCATENATE($C167,G$1,$B167),Data!$K$10:$K$1069,0),15),"")</f>
        <v/>
      </c>
      <c r="H167" s="24" t="str">
        <f ca="1">IFERROR(INDEX(Data!$A$10:$O$1069,MATCH(CONCATENATE($C167,H$1,$B167),Data!$K$10:$K$1069,0),15),"")</f>
        <v/>
      </c>
      <c r="I167" s="24" t="str">
        <f ca="1">IFERROR(INDEX(Data!$A$10:$O$1069,MATCH(CONCATENATE($C167,I$1,$B167),Data!$K$10:$K$1069,0),15),"")</f>
        <v/>
      </c>
    </row>
    <row r="168" spans="1:9" ht="39.950000000000003" customHeight="1" x14ac:dyDescent="0.25">
      <c r="A168" s="29">
        <f>COUNTIF($C$1:C168,C168)+1</f>
        <v>25</v>
      </c>
      <c r="B168" s="29" t="str">
        <f t="shared" si="2"/>
        <v>(L2T1)C</v>
      </c>
      <c r="C168" s="30" t="s">
        <v>16</v>
      </c>
      <c r="D168" s="24" t="str">
        <f ca="1">IFERROR(INDEX(Data!$A$10:$O$1069,MATCH(CONCATENATE($C168,D$1,$B168),Data!$K$10:$K$1069,0),15),"")</f>
        <v/>
      </c>
      <c r="E168" s="24" t="str">
        <f ca="1">IFERROR(INDEX(Data!$A$10:$O$1069,MATCH(CONCATENATE($C168,E$1,$B168),Data!$K$10:$K$1069,0),15),"")</f>
        <v/>
      </c>
      <c r="F168" s="24" t="str">
        <f ca="1">IFERROR(INDEX(Data!$A$10:$O$1069,MATCH(CONCATENATE($C168,F$1,$B168),Data!$K$10:$K$1069,0),15),"")</f>
        <v/>
      </c>
      <c r="G168" s="24" t="str">
        <f ca="1">IFERROR(INDEX(Data!$A$10:$O$1069,MATCH(CONCATENATE($C168,G$1,$B168),Data!$K$10:$K$1069,0),15),"")</f>
        <v/>
      </c>
      <c r="H168" s="24" t="str">
        <f ca="1">IFERROR(INDEX(Data!$A$10:$O$1069,MATCH(CONCATENATE($C168,H$1,$B168),Data!$K$10:$K$1069,0),15),"")</f>
        <v/>
      </c>
      <c r="I168" s="24" t="str">
        <f ca="1">IFERROR(INDEX(Data!$A$10:$O$1069,MATCH(CONCATENATE($C168,I$1,$B168),Data!$K$10:$K$1069,0),15),"")</f>
        <v/>
      </c>
    </row>
    <row r="169" spans="1:9" ht="39.950000000000003" customHeight="1" x14ac:dyDescent="0.25">
      <c r="A169" s="31"/>
      <c r="B169" s="31"/>
      <c r="C169" s="30"/>
      <c r="D169" s="25"/>
      <c r="E169" s="25"/>
      <c r="F169" s="25"/>
      <c r="G169" s="25"/>
      <c r="H169" s="25"/>
      <c r="I169" s="25"/>
    </row>
    <row r="170" spans="1:9" ht="39.950000000000003" customHeight="1" x14ac:dyDescent="0.25">
      <c r="A170" s="29">
        <f>COUNTIF($C$1:C170,C170)+1</f>
        <v>26</v>
      </c>
      <c r="B170" s="29" t="str">
        <f>VLOOKUP(A170,$K$4:$L$73,2,FALSE)</f>
        <v>(L2T1)PC</v>
      </c>
      <c r="C170" s="30" t="s">
        <v>0</v>
      </c>
      <c r="D170" s="24" t="str">
        <f ca="1">IFERROR(INDEX(Data!$A$10:$O$1069,MATCH(CONCATENATE($C170,D$1,$B170),Data!$K$10:$K$1069,0),15),"")</f>
        <v/>
      </c>
      <c r="E170" s="24" t="str">
        <f ca="1">IFERROR(INDEX(Data!$A$10:$O$1069,MATCH(CONCATENATE($C170,E$1,$B170),Data!$K$10:$K$1069,0),15),"")</f>
        <v/>
      </c>
      <c r="F170" s="24" t="str">
        <f ca="1">IFERROR(INDEX(Data!$A$10:$O$1069,MATCH(CONCATENATE($C170,F$1,$B170),Data!$K$10:$K$1069,0),15),"")</f>
        <v/>
      </c>
      <c r="G170" s="24" t="str">
        <f ca="1">IFERROR(INDEX(Data!$A$10:$O$1069,MATCH(CONCATENATE($C170,G$1,$B170),Data!$K$10:$K$1069,0),15),"")</f>
        <v/>
      </c>
      <c r="H170" s="24" t="str">
        <f ca="1">IFERROR(INDEX(Data!$A$10:$O$1069,MATCH(CONCATENATE($C170,H$1,$B170),Data!$K$10:$K$1069,0),15),"")</f>
        <v/>
      </c>
      <c r="I170" s="24" t="str">
        <f ca="1">IFERROR(INDEX(Data!$A$10:$O$1069,MATCH(CONCATENATE($C170,I$1,$B170),Data!$K$10:$K$1069,0),15),"")</f>
        <v/>
      </c>
    </row>
    <row r="171" spans="1:9" ht="39.950000000000003" customHeight="1" x14ac:dyDescent="0.25">
      <c r="A171" s="29">
        <f>COUNTIF($C$1:C171,C171)+1</f>
        <v>26</v>
      </c>
      <c r="B171" s="29" t="str">
        <f t="shared" si="2"/>
        <v>(L2T1)PC</v>
      </c>
      <c r="C171" s="30" t="s">
        <v>12</v>
      </c>
      <c r="D171" s="24" t="str">
        <f ca="1">IFERROR(INDEX(Data!$A$10:$O$1069,MATCH(CONCATENATE($C171,D$1,$B171),Data!$K$10:$K$1069,0),15),"")</f>
        <v/>
      </c>
      <c r="E171" s="24" t="str">
        <f ca="1">IFERROR(INDEX(Data!$A$10:$O$1069,MATCH(CONCATENATE($C171,E$1,$B171),Data!$K$10:$K$1069,0),15),"")</f>
        <v/>
      </c>
      <c r="F171" s="24" t="str">
        <f ca="1">IFERROR(INDEX(Data!$A$10:$O$1069,MATCH(CONCATENATE($C171,F$1,$B171),Data!$K$10:$K$1069,0),15),"")</f>
        <v/>
      </c>
      <c r="G171" s="24" t="str">
        <f ca="1">IFERROR(INDEX(Data!$A$10:$O$1069,MATCH(CONCATENATE($C171,G$1,$B171),Data!$K$10:$K$1069,0),15),"")</f>
        <v/>
      </c>
      <c r="H171" s="24" t="str">
        <f ca="1">IFERROR(INDEX(Data!$A$10:$O$1069,MATCH(CONCATENATE($C171,H$1,$B171),Data!$K$10:$K$1069,0),15),"")</f>
        <v/>
      </c>
      <c r="I171" s="24" t="str">
        <f ca="1">IFERROR(INDEX(Data!$A$10:$O$1069,MATCH(CONCATENATE($C171,I$1,$B171),Data!$K$10:$K$1069,0),15),"")</f>
        <v/>
      </c>
    </row>
    <row r="172" spans="1:9" ht="39.950000000000003" customHeight="1" x14ac:dyDescent="0.25">
      <c r="A172" s="29">
        <f>COUNTIF($C$1:C172,C172)+1</f>
        <v>26</v>
      </c>
      <c r="B172" s="29" t="str">
        <f t="shared" si="2"/>
        <v>(L2T1)PC</v>
      </c>
      <c r="C172" s="30" t="s">
        <v>13</v>
      </c>
      <c r="D172" s="24" t="str">
        <f ca="1">IFERROR(INDEX(Data!$A$10:$O$1069,MATCH(CONCATENATE($C172,D$1,$B172),Data!$K$10:$K$1069,0),15),"")</f>
        <v/>
      </c>
      <c r="E172" s="24" t="str">
        <f ca="1">IFERROR(INDEX(Data!$A$10:$O$1069,MATCH(CONCATENATE($C172,E$1,$B172),Data!$K$10:$K$1069,0),15),"")</f>
        <v/>
      </c>
      <c r="F172" s="24" t="str">
        <f ca="1">IFERROR(INDEX(Data!$A$10:$O$1069,MATCH(CONCATENATE($C172,F$1,$B172),Data!$K$10:$K$1069,0),15),"")</f>
        <v/>
      </c>
      <c r="G172" s="24" t="str">
        <f ca="1">IFERROR(INDEX(Data!$A$10:$O$1069,MATCH(CONCATENATE($C172,G$1,$B172),Data!$K$10:$K$1069,0),15),"")</f>
        <v/>
      </c>
      <c r="H172" s="24" t="str">
        <f ca="1">IFERROR(INDEX(Data!$A$10:$O$1069,MATCH(CONCATENATE($C172,H$1,$B172),Data!$K$10:$K$1069,0),15),"")</f>
        <v/>
      </c>
      <c r="I172" s="24" t="str">
        <f ca="1">IFERROR(INDEX(Data!$A$10:$O$1069,MATCH(CONCATENATE($C172,I$1,$B172),Data!$K$10:$K$1069,0),15),"")</f>
        <v/>
      </c>
    </row>
    <row r="173" spans="1:9" ht="39.950000000000003" customHeight="1" x14ac:dyDescent="0.25">
      <c r="A173" s="29">
        <f>COUNTIF($C$1:C173,C173)+1</f>
        <v>26</v>
      </c>
      <c r="B173" s="29" t="str">
        <f t="shared" si="2"/>
        <v>(L2T1)PC</v>
      </c>
      <c r="C173" s="30" t="s">
        <v>14</v>
      </c>
      <c r="D173" s="24" t="str">
        <f ca="1">IFERROR(INDEX(Data!$A$10:$O$1069,MATCH(CONCATENATE($C173,D$1,$B173),Data!$K$10:$K$1069,0),15),"")</f>
        <v/>
      </c>
      <c r="E173" s="24" t="str">
        <f ca="1">IFERROR(INDEX(Data!$A$10:$O$1069,MATCH(CONCATENATE($C173,E$1,$B173),Data!$K$10:$K$1069,0),15),"")</f>
        <v/>
      </c>
      <c r="F173" s="24" t="str">
        <f ca="1">IFERROR(INDEX(Data!$A$10:$O$1069,MATCH(CONCATENATE($C173,F$1,$B173),Data!$K$10:$K$1069,0),15),"")</f>
        <v/>
      </c>
      <c r="G173" s="24" t="str">
        <f ca="1">IFERROR(INDEX(Data!$A$10:$O$1069,MATCH(CONCATENATE($C173,G$1,$B173),Data!$K$10:$K$1069,0),15),"")</f>
        <v/>
      </c>
      <c r="H173" s="24" t="str">
        <f ca="1">IFERROR(INDEX(Data!$A$10:$O$1069,MATCH(CONCATENATE($C173,H$1,$B173),Data!$K$10:$K$1069,0),15),"")</f>
        <v/>
      </c>
      <c r="I173" s="24" t="str">
        <f ca="1">IFERROR(INDEX(Data!$A$10:$O$1069,MATCH(CONCATENATE($C173,I$1,$B173),Data!$K$10:$K$1069,0),15),"")</f>
        <v/>
      </c>
    </row>
    <row r="174" spans="1:9" ht="39.950000000000003" customHeight="1" x14ac:dyDescent="0.25">
      <c r="A174" s="29">
        <f>COUNTIF($C$1:C174,C174)+1</f>
        <v>26</v>
      </c>
      <c r="B174" s="29" t="str">
        <f t="shared" si="2"/>
        <v>(L2T1)PC</v>
      </c>
      <c r="C174" s="30" t="s">
        <v>15</v>
      </c>
      <c r="D174" s="24" t="str">
        <f ca="1">IFERROR(INDEX(Data!$A$10:$O$1069,MATCH(CONCATENATE($C174,D$1,$B174),Data!$K$10:$K$1069,0),15),"")</f>
        <v/>
      </c>
      <c r="E174" s="24" t="str">
        <f ca="1">IFERROR(INDEX(Data!$A$10:$O$1069,MATCH(CONCATENATE($C174,E$1,$B174),Data!$K$10:$K$1069,0),15),"")</f>
        <v/>
      </c>
      <c r="F174" s="24" t="str">
        <f ca="1">IFERROR(INDEX(Data!$A$10:$O$1069,MATCH(CONCATENATE($C174,F$1,$B174),Data!$K$10:$K$1069,0),15),"")</f>
        <v/>
      </c>
      <c r="G174" s="24" t="str">
        <f ca="1">IFERROR(INDEX(Data!$A$10:$O$1069,MATCH(CONCATENATE($C174,G$1,$B174),Data!$K$10:$K$1069,0),15),"")</f>
        <v/>
      </c>
      <c r="H174" s="24" t="str">
        <f ca="1">IFERROR(INDEX(Data!$A$10:$O$1069,MATCH(CONCATENATE($C174,H$1,$B174),Data!$K$10:$K$1069,0),15),"")</f>
        <v/>
      </c>
      <c r="I174" s="24" t="str">
        <f ca="1">IFERROR(INDEX(Data!$A$10:$O$1069,MATCH(CONCATENATE($C174,I$1,$B174),Data!$K$10:$K$1069,0),15),"")</f>
        <v/>
      </c>
    </row>
    <row r="175" spans="1:9" ht="39.950000000000003" customHeight="1" x14ac:dyDescent="0.25">
      <c r="A175" s="29">
        <f>COUNTIF($C$1:C175,C175)+1</f>
        <v>26</v>
      </c>
      <c r="B175" s="29" t="str">
        <f t="shared" si="2"/>
        <v>(L2T1)PC</v>
      </c>
      <c r="C175" s="30" t="s">
        <v>16</v>
      </c>
      <c r="D175" s="24" t="str">
        <f ca="1">IFERROR(INDEX(Data!$A$10:$O$1069,MATCH(CONCATENATE($C175,D$1,$B175),Data!$K$10:$K$1069,0),15),"")</f>
        <v/>
      </c>
      <c r="E175" s="24" t="str">
        <f ca="1">IFERROR(INDEX(Data!$A$10:$O$1069,MATCH(CONCATENATE($C175,E$1,$B175),Data!$K$10:$K$1069,0),15),"")</f>
        <v/>
      </c>
      <c r="F175" s="24" t="str">
        <f ca="1">IFERROR(INDEX(Data!$A$10:$O$1069,MATCH(CONCATENATE($C175,F$1,$B175),Data!$K$10:$K$1069,0),15),"")</f>
        <v/>
      </c>
      <c r="G175" s="24" t="str">
        <f ca="1">IFERROR(INDEX(Data!$A$10:$O$1069,MATCH(CONCATENATE($C175,G$1,$B175),Data!$K$10:$K$1069,0),15),"")</f>
        <v/>
      </c>
      <c r="H175" s="24" t="str">
        <f ca="1">IFERROR(INDEX(Data!$A$10:$O$1069,MATCH(CONCATENATE($C175,H$1,$B175),Data!$K$10:$K$1069,0),15),"")</f>
        <v/>
      </c>
      <c r="I175" s="24" t="str">
        <f ca="1">IFERROR(INDEX(Data!$A$10:$O$1069,MATCH(CONCATENATE($C175,I$1,$B175),Data!$K$10:$K$1069,0),15),"")</f>
        <v/>
      </c>
    </row>
    <row r="176" spans="1:9" ht="39.950000000000003" customHeight="1" x14ac:dyDescent="0.25">
      <c r="A176" s="31"/>
      <c r="B176" s="31"/>
      <c r="C176" s="30"/>
      <c r="D176" s="25"/>
      <c r="E176" s="25"/>
      <c r="F176" s="25"/>
      <c r="G176" s="25"/>
      <c r="H176" s="25"/>
      <c r="I176" s="25"/>
    </row>
    <row r="177" spans="1:9" ht="39.950000000000003" customHeight="1" x14ac:dyDescent="0.25">
      <c r="A177" s="29">
        <f>COUNTIF($C$1:C177,C177)+1</f>
        <v>27</v>
      </c>
      <c r="B177" s="29" t="str">
        <f>VLOOKUP(A177,$K$4:$L$73,2,FALSE)</f>
        <v>(L2T2)A</v>
      </c>
      <c r="C177" s="30" t="s">
        <v>0</v>
      </c>
      <c r="D177" s="33" t="str">
        <f ca="1">IFERROR(INDEX(Data!$A$10:$O$1069,MATCH(CONCATENATE($C177,D$1,$B177),Data!$K$10:$K$1069,0),15),"")</f>
        <v/>
      </c>
      <c r="E177" s="33" t="str">
        <f ca="1">IFERROR(INDEX(Data!$A$10:$O$1069,MATCH(CONCATENATE($C177,E$1,$B177),Data!$K$10:$K$1069,0),15),"")</f>
        <v/>
      </c>
      <c r="F177" s="33" t="str">
        <f ca="1">IFERROR(INDEX(Data!$A$10:$O$1069,MATCH(CONCATENATE($C177,F$1,$B177),Data!$K$10:$K$1069,0),15),"")</f>
        <v/>
      </c>
      <c r="G177" s="33" t="str">
        <f ca="1">IFERROR(INDEX(Data!$A$10:$O$1069,MATCH(CONCATENATE($C177,G$1,$B177),Data!$K$10:$K$1069,0),15),"")</f>
        <v/>
      </c>
      <c r="H177" s="33" t="str">
        <f ca="1">IFERROR(INDEX(Data!$A$10:$O$1069,MATCH(CONCATENATE($C177,H$1,$B177),Data!$K$10:$K$1069,0),15),"")</f>
        <v>TE225(L2T2)A
0 --- 0</v>
      </c>
      <c r="I177" s="33" t="str">
        <f ca="1">IFERROR(INDEX(Data!$A$10:$O$1069,MATCH(CONCATENATE($C177,I$1,$B177),Data!$K$10:$K$1069,0),15),"")</f>
        <v/>
      </c>
    </row>
    <row r="178" spans="1:9" ht="39.950000000000003" customHeight="1" x14ac:dyDescent="0.25">
      <c r="A178" s="29">
        <f>COUNTIF($C$1:C178,C178)+1</f>
        <v>27</v>
      </c>
      <c r="B178" s="29" t="str">
        <f t="shared" si="2"/>
        <v>(L2T2)A</v>
      </c>
      <c r="C178" s="30" t="s">
        <v>12</v>
      </c>
      <c r="D178" s="33" t="str">
        <f ca="1">IFERROR(INDEX(Data!$A$10:$O$1069,MATCH(CONCATENATE($C178,D$1,$B178),Data!$K$10:$K$1069,0),15),"")</f>
        <v/>
      </c>
      <c r="E178" s="33" t="str">
        <f ca="1">IFERROR(INDEX(Data!$A$10:$O$1069,MATCH(CONCATENATE($C178,E$1,$B178),Data!$K$10:$K$1069,0),15),"")</f>
        <v/>
      </c>
      <c r="F178" s="33" t="str">
        <f ca="1">IFERROR(INDEX(Data!$A$10:$O$1069,MATCH(CONCATENATE($C178,F$1,$B178),Data!$K$10:$K$1069,0),15),"")</f>
        <v>TE223(L2T2)A
702 --- AHM</v>
      </c>
      <c r="G178" s="33" t="str">
        <f ca="1">IFERROR(INDEX(Data!$A$10:$O$1069,MATCH(CONCATENATE($C178,G$1,$B178),Data!$K$10:$K$1069,0),15),"")</f>
        <v>TE223(L2T2)A
702 --- AHM</v>
      </c>
      <c r="H178" s="33" t="str">
        <f ca="1">IFERROR(INDEX(Data!$A$10:$O$1069,MATCH(CONCATENATE($C178,H$1,$B178),Data!$K$10:$K$1069,0),15),"")</f>
        <v/>
      </c>
      <c r="I178" s="33" t="str">
        <f ca="1">IFERROR(INDEX(Data!$A$10:$O$1069,MATCH(CONCATENATE($C178,I$1,$B178),Data!$K$10:$K$1069,0),15),"")</f>
        <v/>
      </c>
    </row>
    <row r="179" spans="1:9" ht="39.950000000000003" customHeight="1" x14ac:dyDescent="0.25">
      <c r="A179" s="29">
        <f>COUNTIF($C$1:C179,C179)+1</f>
        <v>27</v>
      </c>
      <c r="B179" s="29" t="str">
        <f t="shared" si="2"/>
        <v>(L2T2)A</v>
      </c>
      <c r="C179" s="30" t="s">
        <v>13</v>
      </c>
      <c r="D179" s="33" t="str">
        <f ca="1">IFERROR(INDEX(Data!$A$10:$O$1069,MATCH(CONCATENATE($C179,D$1,$B179),Data!$K$10:$K$1069,0),15),"")</f>
        <v>TE221(L2T2)A
704 --- TAC</v>
      </c>
      <c r="E179" s="33" t="str">
        <f ca="1">IFERROR(INDEX(Data!$A$10:$O$1069,MATCH(CONCATENATE($C179,E$1,$B179),Data!$K$10:$K$1069,0),15),"")</f>
        <v>TE221(L2T2)A
704 --- MMH</v>
      </c>
      <c r="F179" s="33" t="str">
        <f ca="1">IFERROR(INDEX(Data!$A$10:$O$1069,MATCH(CONCATENATE($C179,F$1,$B179),Data!$K$10:$K$1069,0),15),"")</f>
        <v>TE226(L2T2)A
705 --- MSR</v>
      </c>
      <c r="G179" s="33" t="str">
        <f ca="1">IFERROR(INDEX(Data!$A$10:$O$1069,MATCH(CONCATENATE($C179,G$1,$B179),Data!$K$10:$K$1069,0),15),"")</f>
        <v>TE226(L2T2)A
705 --- MRH</v>
      </c>
      <c r="H179" s="33" t="str">
        <f ca="1">IFERROR(INDEX(Data!$A$10:$O$1069,MATCH(CONCATENATE($C179,H$1,$B179),Data!$K$10:$K$1069,0),15),"")</f>
        <v/>
      </c>
      <c r="I179" s="33" t="str">
        <f ca="1">IFERROR(INDEX(Data!$A$10:$O$1069,MATCH(CONCATENATE($C179,I$1,$B179),Data!$K$10:$K$1069,0),15),"")</f>
        <v/>
      </c>
    </row>
    <row r="180" spans="1:9" ht="39.950000000000003" customHeight="1" x14ac:dyDescent="0.25">
      <c r="A180" s="29">
        <f>COUNTIF($C$1:C180,C180)+1</f>
        <v>27</v>
      </c>
      <c r="B180" s="29" t="str">
        <f t="shared" si="2"/>
        <v>(L2T2)A</v>
      </c>
      <c r="C180" s="30" t="s">
        <v>14</v>
      </c>
      <c r="D180" s="33" t="str">
        <f ca="1">IFERROR(INDEX(Data!$A$10:$O$1069,MATCH(CONCATENATE($C180,D$1,$B180),Data!$K$10:$K$1069,0),15),"")</f>
        <v/>
      </c>
      <c r="E180" s="33" t="str">
        <f ca="1">IFERROR(INDEX(Data!$A$10:$O$1069,MATCH(CONCATENATE($C180,E$1,$B180),Data!$K$10:$K$1069,0),15),"")</f>
        <v/>
      </c>
      <c r="F180" s="33" t="str">
        <f ca="1">IFERROR(INDEX(Data!$A$10:$O$1069,MATCH(CONCATENATE($C180,F$1,$B180),Data!$K$10:$K$1069,0),15),"")</f>
        <v>TE221(L2T2)A
705 --- SRS</v>
      </c>
      <c r="G180" s="33" t="str">
        <f ca="1">IFERROR(INDEX(Data!$A$10:$O$1069,MATCH(CONCATENATE($C180,G$1,$B180),Data!$K$10:$K$1069,0),15),"")</f>
        <v>TE221(L2T2)A
705 --- SRS</v>
      </c>
      <c r="H180" s="33" t="str">
        <f ca="1">IFERROR(INDEX(Data!$A$10:$O$1069,MATCH(CONCATENATE($C180,H$1,$B180),Data!$K$10:$K$1069,0),15),"")</f>
        <v>TE226(L2T2)A
702 --- MRR</v>
      </c>
      <c r="I180" s="33" t="str">
        <f ca="1">IFERROR(INDEX(Data!$A$10:$O$1069,MATCH(CONCATENATE($C180,I$1,$B180),Data!$K$10:$K$1069,0),15),"")</f>
        <v>TE226(L2T2)A
702 --- MRR</v>
      </c>
    </row>
    <row r="181" spans="1:9" ht="39.950000000000003" customHeight="1" x14ac:dyDescent="0.25">
      <c r="A181" s="29">
        <f>COUNTIF($C$1:C181,C181)+1</f>
        <v>27</v>
      </c>
      <c r="B181" s="29" t="str">
        <f t="shared" si="2"/>
        <v>(L2T2)A</v>
      </c>
      <c r="C181" s="30" t="s">
        <v>15</v>
      </c>
      <c r="D181" s="33" t="str">
        <f ca="1">IFERROR(INDEX(Data!$A$10:$O$1069,MATCH(CONCATENATE($C181,D$1,$B181),Data!$K$10:$K$1069,0),15),"")</f>
        <v/>
      </c>
      <c r="E181" s="33" t="str">
        <f ca="1">IFERROR(INDEX(Data!$A$10:$O$1069,MATCH(CONCATENATE($C181,E$1,$B181),Data!$K$10:$K$1069,0),15),"")</f>
        <v/>
      </c>
      <c r="F181" s="33" t="str">
        <f ca="1">IFERROR(INDEX(Data!$A$10:$O$1069,MATCH(CONCATENATE($C181,F$1,$B181),Data!$K$10:$K$1069,0),15),"")</f>
        <v/>
      </c>
      <c r="G181" s="33" t="str">
        <f ca="1">IFERROR(INDEX(Data!$A$10:$O$1069,MATCH(CONCATENATE($C181,G$1,$B181),Data!$K$10:$K$1069,0),15),"")</f>
        <v/>
      </c>
      <c r="H181" s="33" t="str">
        <f ca="1">IFERROR(INDEX(Data!$A$10:$O$1069,MATCH(CONCATENATE($C181,H$1,$B181),Data!$K$10:$K$1069,0),15),"")</f>
        <v/>
      </c>
      <c r="I181" s="33" t="str">
        <f ca="1">IFERROR(INDEX(Data!$A$10:$O$1069,MATCH(CONCATENATE($C181,I$1,$B181),Data!$K$10:$K$1069,0),15),"")</f>
        <v/>
      </c>
    </row>
    <row r="182" spans="1:9" ht="39.950000000000003" customHeight="1" x14ac:dyDescent="0.25">
      <c r="A182" s="29">
        <f>COUNTIF($C$1:C182,C182)+1</f>
        <v>27</v>
      </c>
      <c r="B182" s="29" t="str">
        <f t="shared" si="2"/>
        <v>(L2T2)A</v>
      </c>
      <c r="C182" s="30" t="s">
        <v>16</v>
      </c>
      <c r="D182" s="33" t="str">
        <f ca="1">IFERROR(INDEX(Data!$A$10:$O$1069,MATCH(CONCATENATE($C182,D$1,$B182),Data!$K$10:$K$1069,0),15),"")</f>
        <v/>
      </c>
      <c r="E182" s="33" t="str">
        <f ca="1">IFERROR(INDEX(Data!$A$10:$O$1069,MATCH(CONCATENATE($C182,E$1,$B182),Data!$K$10:$K$1069,0),15),"")</f>
        <v/>
      </c>
      <c r="F182" s="33" t="str">
        <f ca="1">IFERROR(INDEX(Data!$A$10:$O$1069,MATCH(CONCATENATE($C182,F$1,$B182),Data!$K$10:$K$1069,0),15),"")</f>
        <v/>
      </c>
      <c r="G182" s="33" t="str">
        <f ca="1">IFERROR(INDEX(Data!$A$10:$O$1069,MATCH(CONCATENATE($C182,G$1,$B182),Data!$K$10:$K$1069,0),15),"")</f>
        <v/>
      </c>
      <c r="H182" s="33" t="str">
        <f ca="1">IFERROR(INDEX(Data!$A$10:$O$1069,MATCH(CONCATENATE($C182,H$1,$B182),Data!$K$10:$K$1069,0),15),"")</f>
        <v/>
      </c>
      <c r="I182" s="33" t="str">
        <f ca="1">IFERROR(INDEX(Data!$A$10:$O$1069,MATCH(CONCATENATE($C182,I$1,$B182),Data!$K$10:$K$1069,0),15),"")</f>
        <v/>
      </c>
    </row>
    <row r="183" spans="1:9" ht="39.950000000000003" customHeight="1" x14ac:dyDescent="0.25">
      <c r="A183" s="31"/>
      <c r="B183" s="31"/>
      <c r="C183" s="30"/>
      <c r="D183" s="25"/>
      <c r="E183" s="25"/>
      <c r="F183" s="25"/>
      <c r="G183" s="25"/>
      <c r="H183" s="25"/>
      <c r="I183" s="25"/>
    </row>
    <row r="184" spans="1:9" ht="39.950000000000003" customHeight="1" x14ac:dyDescent="0.25">
      <c r="A184" s="29">
        <f>COUNTIF($C$1:C184,C184)+1</f>
        <v>28</v>
      </c>
      <c r="B184" s="29" t="str">
        <f>VLOOKUP(A184,$K$4:$L$73,2,FALSE)</f>
        <v>(L2T2)B</v>
      </c>
      <c r="C184" s="30" t="s">
        <v>0</v>
      </c>
      <c r="D184" s="33" t="str">
        <f ca="1">IFERROR(INDEX(Data!$A$10:$O$1069,MATCH(CONCATENATE($C184,D$1,$B184),Data!$K$10:$K$1069,0),15),"")</f>
        <v/>
      </c>
      <c r="E184" s="33" t="str">
        <f ca="1">IFERROR(INDEX(Data!$A$10:$O$1069,MATCH(CONCATENATE($C184,E$1,$B184),Data!$K$10:$K$1069,0),15),"")</f>
        <v/>
      </c>
      <c r="F184" s="33" t="str">
        <f ca="1">IFERROR(INDEX(Data!$A$10:$O$1069,MATCH(CONCATENATE($C184,F$1,$B184),Data!$K$10:$K$1069,0),15),"")</f>
        <v/>
      </c>
      <c r="G184" s="33" t="str">
        <f ca="1">IFERROR(INDEX(Data!$A$10:$O$1069,MATCH(CONCATENATE($C184,G$1,$B184),Data!$K$10:$K$1069,0),15),"")</f>
        <v/>
      </c>
      <c r="H184" s="33" t="str">
        <f ca="1">IFERROR(INDEX(Data!$A$10:$O$1069,MATCH(CONCATENATE($C184,H$1,$B184),Data!$K$10:$K$1069,0),15),"")</f>
        <v/>
      </c>
      <c r="I184" s="33" t="str">
        <f ca="1">IFERROR(INDEX(Data!$A$10:$O$1069,MATCH(CONCATENATE($C184,I$1,$B184),Data!$K$10:$K$1069,0),15),"")</f>
        <v/>
      </c>
    </row>
    <row r="185" spans="1:9" ht="39.950000000000003" customHeight="1" x14ac:dyDescent="0.25">
      <c r="A185" s="29">
        <f>COUNTIF($C$1:C185,C185)+1</f>
        <v>28</v>
      </c>
      <c r="B185" s="29" t="str">
        <f t="shared" si="2"/>
        <v>(L2T2)B</v>
      </c>
      <c r="C185" s="30" t="s">
        <v>12</v>
      </c>
      <c r="D185" s="33" t="str">
        <f ca="1">IFERROR(INDEX(Data!$A$10:$O$1069,MATCH(CONCATENATE($C185,D$1,$B185),Data!$K$10:$K$1069,0),15),"")</f>
        <v/>
      </c>
      <c r="E185" s="33" t="str">
        <f ca="1">IFERROR(INDEX(Data!$A$10:$O$1069,MATCH(CONCATENATE($C185,E$1,$B185),Data!$K$10:$K$1069,0),15),"")</f>
        <v/>
      </c>
      <c r="F185" s="33" t="str">
        <f ca="1">IFERROR(INDEX(Data!$A$10:$O$1069,MATCH(CONCATENATE($C185,F$1,$B185),Data!$K$10:$K$1069,0),15),"")</f>
        <v/>
      </c>
      <c r="G185" s="33" t="str">
        <f ca="1">IFERROR(INDEX(Data!$A$10:$O$1069,MATCH(CONCATENATE($C185,G$1,$B185),Data!$K$10:$K$1069,0),15),"")</f>
        <v/>
      </c>
      <c r="H185" s="33" t="str">
        <f ca="1">IFERROR(INDEX(Data!$A$10:$O$1069,MATCH(CONCATENATE($C185,H$1,$B185),Data!$K$10:$K$1069,0),15),"")</f>
        <v/>
      </c>
      <c r="I185" s="33" t="str">
        <f ca="1">IFERROR(INDEX(Data!$A$10:$O$1069,MATCH(CONCATENATE($C185,I$1,$B185),Data!$K$10:$K$1069,0),15),"")</f>
        <v/>
      </c>
    </row>
    <row r="186" spans="1:9" ht="39.950000000000003" customHeight="1" x14ac:dyDescent="0.25">
      <c r="A186" s="29">
        <f>COUNTIF($C$1:C186,C186)+1</f>
        <v>28</v>
      </c>
      <c r="B186" s="29" t="str">
        <f t="shared" si="2"/>
        <v>(L2T2)B</v>
      </c>
      <c r="C186" s="30" t="s">
        <v>13</v>
      </c>
      <c r="D186" s="33" t="str">
        <f ca="1">IFERROR(INDEX(Data!$A$10:$O$1069,MATCH(CONCATENATE($C186,D$1,$B186),Data!$K$10:$K$1069,0),15),"")</f>
        <v>TE223(L2T2)B
712 --- FS</v>
      </c>
      <c r="E186" s="33" t="str">
        <f ca="1">IFERROR(INDEX(Data!$A$10:$O$1069,MATCH(CONCATENATE($C186,E$1,$B186),Data!$K$10:$K$1069,0),15),"")</f>
        <v>TE223(L2T2)B
712 --- FS</v>
      </c>
      <c r="F186" s="33" t="str">
        <f ca="1">IFERROR(INDEX(Data!$A$10:$O$1069,MATCH(CONCATENATE($C186,F$1,$B186),Data!$K$10:$K$1069,0),15),"")</f>
        <v>TE221(L2T2)B
704 --- TAC</v>
      </c>
      <c r="G186" s="33" t="str">
        <f ca="1">IFERROR(INDEX(Data!$A$10:$O$1069,MATCH(CONCATENATE($C186,G$1,$B186),Data!$K$10:$K$1069,0),15),"")</f>
        <v>TE221(L2T2)B
704 --- AG</v>
      </c>
      <c r="H186" s="33" t="str">
        <f ca="1">IFERROR(INDEX(Data!$A$10:$O$1069,MATCH(CONCATENATE($C186,H$1,$B186),Data!$K$10:$K$1069,0),15),"")</f>
        <v/>
      </c>
      <c r="I186" s="33" t="str">
        <f ca="1">IFERROR(INDEX(Data!$A$10:$O$1069,MATCH(CONCATENATE($C186,I$1,$B186),Data!$K$10:$K$1069,0),15),"")</f>
        <v/>
      </c>
    </row>
    <row r="187" spans="1:9" ht="39.950000000000003" customHeight="1" x14ac:dyDescent="0.25">
      <c r="A187" s="29">
        <f>COUNTIF($C$1:C187,C187)+1</f>
        <v>28</v>
      </c>
      <c r="B187" s="29" t="str">
        <f t="shared" si="2"/>
        <v>(L2T2)B</v>
      </c>
      <c r="C187" s="30" t="s">
        <v>14</v>
      </c>
      <c r="D187" s="33" t="str">
        <f ca="1">IFERROR(INDEX(Data!$A$10:$O$1069,MATCH(CONCATENATE($C187,D$1,$B187),Data!$K$10:$K$1069,0),15),"")</f>
        <v>TE221(L2T2)B
705 --- SAS</v>
      </c>
      <c r="E187" s="33" t="str">
        <f ca="1">IFERROR(INDEX(Data!$A$10:$O$1069,MATCH(CONCATENATE($C187,E$1,$B187),Data!$K$10:$K$1069,0),15),"")</f>
        <v>TE221(L2T2)B
705 --- SAS</v>
      </c>
      <c r="F187" s="33" t="str">
        <f ca="1">IFERROR(INDEX(Data!$A$10:$O$1069,MATCH(CONCATENATE($C187,F$1,$B187),Data!$K$10:$K$1069,0),15),"")</f>
        <v>TE226(L2T2)B
702 --- MSI</v>
      </c>
      <c r="G187" s="33" t="str">
        <f ca="1">IFERROR(INDEX(Data!$A$10:$O$1069,MATCH(CONCATENATE($C187,G$1,$B187),Data!$K$10:$K$1069,0),15),"")</f>
        <v>TE226(L2T2)B
702 --- MSI</v>
      </c>
      <c r="H187" s="33" t="str">
        <f ca="1">IFERROR(INDEX(Data!$A$10:$O$1069,MATCH(CONCATENATE($C187,H$1,$B187),Data!$K$10:$K$1069,0),15),"")</f>
        <v/>
      </c>
      <c r="I187" s="33" t="str">
        <f ca="1">IFERROR(INDEX(Data!$A$10:$O$1069,MATCH(CONCATENATE($C187,I$1,$B187),Data!$K$10:$K$1069,0),15),"")</f>
        <v/>
      </c>
    </row>
    <row r="188" spans="1:9" ht="39.950000000000003" customHeight="1" x14ac:dyDescent="0.25">
      <c r="A188" s="29">
        <f>COUNTIF($C$1:C188,C188)+1</f>
        <v>28</v>
      </c>
      <c r="B188" s="29" t="str">
        <f t="shared" si="2"/>
        <v>(L2T2)B</v>
      </c>
      <c r="C188" s="30" t="s">
        <v>15</v>
      </c>
      <c r="D188" s="33" t="str">
        <f ca="1">IFERROR(INDEX(Data!$A$10:$O$1069,MATCH(CONCATENATE($C188,D$1,$B188),Data!$K$10:$K$1069,0),15),"")</f>
        <v/>
      </c>
      <c r="E188" s="33" t="str">
        <f ca="1">IFERROR(INDEX(Data!$A$10:$O$1069,MATCH(CONCATENATE($C188,E$1,$B188),Data!$K$10:$K$1069,0),15),"")</f>
        <v/>
      </c>
      <c r="F188" s="33" t="str">
        <f ca="1">IFERROR(INDEX(Data!$A$10:$O$1069,MATCH(CONCATENATE($C188,F$1,$B188),Data!$K$10:$K$1069,0),15),"")</f>
        <v/>
      </c>
      <c r="G188" s="33" t="str">
        <f ca="1">IFERROR(INDEX(Data!$A$10:$O$1069,MATCH(CONCATENATE($C188,G$1,$B188),Data!$K$10:$K$1069,0),15),"")</f>
        <v/>
      </c>
      <c r="H188" s="33" t="str">
        <f ca="1">IFERROR(INDEX(Data!$A$10:$O$1069,MATCH(CONCATENATE($C188,H$1,$B188),Data!$K$10:$K$1069,0),15),"")</f>
        <v/>
      </c>
      <c r="I188" s="33" t="str">
        <f ca="1">IFERROR(INDEX(Data!$A$10:$O$1069,MATCH(CONCATENATE($C188,I$1,$B188),Data!$K$10:$K$1069,0),15),"")</f>
        <v/>
      </c>
    </row>
    <row r="189" spans="1:9" ht="39.950000000000003" customHeight="1" x14ac:dyDescent="0.25">
      <c r="A189" s="29">
        <f>COUNTIF($C$1:C189,C189)+1</f>
        <v>28</v>
      </c>
      <c r="B189" s="29" t="str">
        <f t="shared" si="2"/>
        <v>(L2T2)B</v>
      </c>
      <c r="C189" s="30" t="s">
        <v>16</v>
      </c>
      <c r="D189" s="33" t="str">
        <f ca="1">IFERROR(INDEX(Data!$A$10:$O$1069,MATCH(CONCATENATE($C189,D$1,$B189),Data!$K$10:$K$1069,0),15),"")</f>
        <v/>
      </c>
      <c r="E189" s="33" t="str">
        <f ca="1">IFERROR(INDEX(Data!$A$10:$O$1069,MATCH(CONCATENATE($C189,E$1,$B189),Data!$K$10:$K$1069,0),15),"")</f>
        <v/>
      </c>
      <c r="F189" s="33" t="str">
        <f ca="1">IFERROR(INDEX(Data!$A$10:$O$1069,MATCH(CONCATENATE($C189,F$1,$B189),Data!$K$10:$K$1069,0),15),"")</f>
        <v/>
      </c>
      <c r="G189" s="33" t="str">
        <f ca="1">IFERROR(INDEX(Data!$A$10:$O$1069,MATCH(CONCATENATE($C189,G$1,$B189),Data!$K$10:$K$1069,0),15),"")</f>
        <v/>
      </c>
      <c r="H189" s="33" t="str">
        <f ca="1">IFERROR(INDEX(Data!$A$10:$O$1069,MATCH(CONCATENATE($C189,H$1,$B189),Data!$K$10:$K$1069,0),15),"")</f>
        <v/>
      </c>
      <c r="I189" s="33" t="str">
        <f ca="1">IFERROR(INDEX(Data!$A$10:$O$1069,MATCH(CONCATENATE($C189,I$1,$B189),Data!$K$10:$K$1069,0),15),"")</f>
        <v/>
      </c>
    </row>
    <row r="190" spans="1:9" ht="39.950000000000003" customHeight="1" x14ac:dyDescent="0.25">
      <c r="A190" s="31"/>
      <c r="B190" s="31"/>
      <c r="C190" s="30"/>
      <c r="D190" s="25"/>
      <c r="E190" s="25"/>
      <c r="F190" s="25"/>
      <c r="G190" s="25"/>
      <c r="H190" s="25"/>
      <c r="I190" s="25"/>
    </row>
    <row r="191" spans="1:9" ht="39.950000000000003" customHeight="1" x14ac:dyDescent="0.25">
      <c r="A191" s="29">
        <f>COUNTIF($C$1:C191,C191)+1</f>
        <v>29</v>
      </c>
      <c r="B191" s="29" t="str">
        <f>VLOOKUP(A191,$K$4:$L$73,2,FALSE)</f>
        <v>(L2T2)C</v>
      </c>
      <c r="C191" s="30" t="s">
        <v>0</v>
      </c>
      <c r="D191" s="33" t="str">
        <f ca="1">IFERROR(INDEX(Data!$A$10:$O$1069,MATCH(CONCATENATE($C191,D$1,$B191),Data!$K$10:$K$1069,0),15),"")</f>
        <v/>
      </c>
      <c r="E191" s="33" t="str">
        <f ca="1">IFERROR(INDEX(Data!$A$10:$O$1069,MATCH(CONCATENATE($C191,E$1,$B191),Data!$K$10:$K$1069,0),15),"")</f>
        <v/>
      </c>
      <c r="F191" s="33" t="str">
        <f ca="1">IFERROR(INDEX(Data!$A$10:$O$1069,MATCH(CONCATENATE($C191,F$1,$B191),Data!$K$10:$K$1069,0),15),"")</f>
        <v>TE225(L2T2)C
L-Drw --- 0</v>
      </c>
      <c r="G191" s="33" t="str">
        <f ca="1">IFERROR(INDEX(Data!$A$10:$O$1069,MATCH(CONCATENATE($C191,G$1,$B191),Data!$K$10:$K$1069,0),15),"")</f>
        <v/>
      </c>
      <c r="H191" s="33" t="str">
        <f ca="1">IFERROR(INDEX(Data!$A$10:$O$1069,MATCH(CONCATENATE($C191,H$1,$B191),Data!$K$10:$K$1069,0),15),"")</f>
        <v/>
      </c>
      <c r="I191" s="33" t="str">
        <f ca="1">IFERROR(INDEX(Data!$A$10:$O$1069,MATCH(CONCATENATE($C191,I$1,$B191),Data!$K$10:$K$1069,0),15),"")</f>
        <v/>
      </c>
    </row>
    <row r="192" spans="1:9" ht="39.950000000000003" customHeight="1" x14ac:dyDescent="0.25">
      <c r="A192" s="29">
        <f>COUNTIF($C$1:C192,C192)+1</f>
        <v>29</v>
      </c>
      <c r="B192" s="29" t="str">
        <f t="shared" si="2"/>
        <v>(L2T2)C</v>
      </c>
      <c r="C192" s="30" t="s">
        <v>12</v>
      </c>
      <c r="D192" s="33" t="str">
        <f ca="1">IFERROR(INDEX(Data!$A$10:$O$1069,MATCH(CONCATENATE($C192,D$1,$B192),Data!$K$10:$K$1069,0),15),"")</f>
        <v/>
      </c>
      <c r="E192" s="33" t="str">
        <f ca="1">IFERROR(INDEX(Data!$A$10:$O$1069,MATCH(CONCATENATE($C192,E$1,$B192),Data!$K$10:$K$1069,0),15),"")</f>
        <v/>
      </c>
      <c r="F192" s="33" t="str">
        <f ca="1">IFERROR(INDEX(Data!$A$10:$O$1069,MATCH(CONCATENATE($C192,F$1,$B192),Data!$K$10:$K$1069,0),15),"")</f>
        <v/>
      </c>
      <c r="G192" s="33" t="str">
        <f ca="1">IFERROR(INDEX(Data!$A$10:$O$1069,MATCH(CONCATENATE($C192,G$1,$B192),Data!$K$10:$K$1069,0),15),"")</f>
        <v/>
      </c>
      <c r="H192" s="33" t="str">
        <f ca="1">IFERROR(INDEX(Data!$A$10:$O$1069,MATCH(CONCATENATE($C192,H$1,$B192),Data!$K$10:$K$1069,0),15),"")</f>
        <v/>
      </c>
      <c r="I192" s="33" t="str">
        <f ca="1">IFERROR(INDEX(Data!$A$10:$O$1069,MATCH(CONCATENATE($C192,I$1,$B192),Data!$K$10:$K$1069,0),15),"")</f>
        <v/>
      </c>
    </row>
    <row r="193" spans="1:9" ht="39.950000000000003" customHeight="1" x14ac:dyDescent="0.25">
      <c r="A193" s="29">
        <f>COUNTIF($C$1:C193,C193)+1</f>
        <v>29</v>
      </c>
      <c r="B193" s="29" t="str">
        <f t="shared" si="2"/>
        <v>(L2T2)C</v>
      </c>
      <c r="C193" s="30" t="s">
        <v>13</v>
      </c>
      <c r="D193" s="33" t="str">
        <f ca="1">IFERROR(INDEX(Data!$A$10:$O$1069,MATCH(CONCATENATE($C193,D$1,$B193),Data!$K$10:$K$1069,0),15),"")</f>
        <v/>
      </c>
      <c r="E193" s="33" t="str">
        <f ca="1">IFERROR(INDEX(Data!$A$10:$O$1069,MATCH(CONCATENATE($C193,E$1,$B193),Data!$K$10:$K$1069,0),15),"")</f>
        <v/>
      </c>
      <c r="F193" s="33" t="str">
        <f ca="1">IFERROR(INDEX(Data!$A$10:$O$1069,MATCH(CONCATENATE($C193,F$1,$B193),Data!$K$10:$K$1069,0),15),"")</f>
        <v>TE223(L2T2)C
712 --- NI</v>
      </c>
      <c r="G193" s="33" t="str">
        <f ca="1">IFERROR(INDEX(Data!$A$10:$O$1069,MATCH(CONCATENATE($C193,G$1,$B193),Data!$K$10:$K$1069,0),15),"")</f>
        <v>TE223(L2T2)C
712 --- NI</v>
      </c>
      <c r="H193" s="33" t="str">
        <f ca="1">IFERROR(INDEX(Data!$A$10:$O$1069,MATCH(CONCATENATE($C193,H$1,$B193),Data!$K$10:$K$1069,0),15),"")</f>
        <v>TE226(L2T2)C
705 --- ZU</v>
      </c>
      <c r="I193" s="33" t="str">
        <f ca="1">IFERROR(INDEX(Data!$A$10:$O$1069,MATCH(CONCATENATE($C193,I$1,$B193),Data!$K$10:$K$1069,0),15),"")</f>
        <v>TE226(L2T2)C
705 --- ZU</v>
      </c>
    </row>
    <row r="194" spans="1:9" ht="39.950000000000003" customHeight="1" x14ac:dyDescent="0.25">
      <c r="A194" s="29">
        <f>COUNTIF($C$1:C194,C194)+1</f>
        <v>29</v>
      </c>
      <c r="B194" s="29" t="str">
        <f t="shared" si="2"/>
        <v>(L2T2)C</v>
      </c>
      <c r="C194" s="30" t="s">
        <v>14</v>
      </c>
      <c r="D194" s="33" t="str">
        <f ca="1">IFERROR(INDEX(Data!$A$10:$O$1069,MATCH(CONCATENATE($C194,D$1,$B194),Data!$K$10:$K$1069,0),15),"")</f>
        <v/>
      </c>
      <c r="E194" s="33" t="str">
        <f ca="1">IFERROR(INDEX(Data!$A$10:$O$1069,MATCH(CONCATENATE($C194,E$1,$B194),Data!$K$10:$K$1069,0),15),"")</f>
        <v/>
      </c>
      <c r="F194" s="33" t="str">
        <f ca="1">IFERROR(INDEX(Data!$A$10:$O$1069,MATCH(CONCATENATE($C194,F$1,$B194),Data!$K$10:$K$1069,0),15),"")</f>
        <v/>
      </c>
      <c r="G194" s="33" t="str">
        <f ca="1">IFERROR(INDEX(Data!$A$10:$O$1069,MATCH(CONCATENATE($C194,G$1,$B194),Data!$K$10:$K$1069,0),15),"")</f>
        <v/>
      </c>
      <c r="H194" s="33" t="str">
        <f ca="1">IFERROR(INDEX(Data!$A$10:$O$1069,MATCH(CONCATENATE($C194,H$1,$B194),Data!$K$10:$K$1069,0),15),"")</f>
        <v>TE221(L2T2)C
402L --- 0</v>
      </c>
      <c r="I194" s="33" t="str">
        <f ca="1">IFERROR(INDEX(Data!$A$10:$O$1069,MATCH(CONCATENATE($C194,I$1,$B194),Data!$K$10:$K$1069,0),15),"")</f>
        <v>TE221(L2T2)C
402L --- 0</v>
      </c>
    </row>
    <row r="195" spans="1:9" ht="39.950000000000003" customHeight="1" x14ac:dyDescent="0.25">
      <c r="A195" s="29">
        <f>COUNTIF($C$1:C195,C195)+1</f>
        <v>29</v>
      </c>
      <c r="B195" s="29" t="str">
        <f t="shared" ref="B195:B258" si="3">VLOOKUP(A195,$K$4:$L$73,2,FALSE)</f>
        <v>(L2T2)C</v>
      </c>
      <c r="C195" s="30" t="s">
        <v>15</v>
      </c>
      <c r="D195" s="33" t="str">
        <f ca="1">IFERROR(INDEX(Data!$A$10:$O$1069,MATCH(CONCATENATE($C195,D$1,$B195),Data!$K$10:$K$1069,0),15),"")</f>
        <v/>
      </c>
      <c r="E195" s="33" t="str">
        <f ca="1">IFERROR(INDEX(Data!$A$10:$O$1069,MATCH(CONCATENATE($C195,E$1,$B195),Data!$K$10:$K$1069,0),15),"")</f>
        <v/>
      </c>
      <c r="F195" s="33" t="str">
        <f ca="1">IFERROR(INDEX(Data!$A$10:$O$1069,MATCH(CONCATENATE($C195,F$1,$B195),Data!$K$10:$K$1069,0),15),"")</f>
        <v/>
      </c>
      <c r="G195" s="33" t="str">
        <f ca="1">IFERROR(INDEX(Data!$A$10:$O$1069,MATCH(CONCATENATE($C195,G$1,$B195),Data!$K$10:$K$1069,0),15),"")</f>
        <v/>
      </c>
      <c r="H195" s="33" t="str">
        <f ca="1">IFERROR(INDEX(Data!$A$10:$O$1069,MATCH(CONCATENATE($C195,H$1,$B195),Data!$K$10:$K$1069,0),15),"")</f>
        <v/>
      </c>
      <c r="I195" s="33" t="str">
        <f ca="1">IFERROR(INDEX(Data!$A$10:$O$1069,MATCH(CONCATENATE($C195,I$1,$B195),Data!$K$10:$K$1069,0),15),"")</f>
        <v/>
      </c>
    </row>
    <row r="196" spans="1:9" ht="39.950000000000003" customHeight="1" x14ac:dyDescent="0.25">
      <c r="A196" s="29">
        <f>COUNTIF($C$1:C196,C196)+1</f>
        <v>29</v>
      </c>
      <c r="B196" s="29" t="str">
        <f t="shared" si="3"/>
        <v>(L2T2)C</v>
      </c>
      <c r="C196" s="30" t="s">
        <v>16</v>
      </c>
      <c r="D196" s="33" t="str">
        <f ca="1">IFERROR(INDEX(Data!$A$10:$O$1069,MATCH(CONCATENATE($C196,D$1,$B196),Data!$K$10:$K$1069,0),15),"")</f>
        <v/>
      </c>
      <c r="E196" s="33" t="str">
        <f ca="1">IFERROR(INDEX(Data!$A$10:$O$1069,MATCH(CONCATENATE($C196,E$1,$B196),Data!$K$10:$K$1069,0),15),"")</f>
        <v/>
      </c>
      <c r="F196" s="33" t="str">
        <f ca="1">IFERROR(INDEX(Data!$A$10:$O$1069,MATCH(CONCATENATE($C196,F$1,$B196),Data!$K$10:$K$1069,0),15),"")</f>
        <v/>
      </c>
      <c r="G196" s="33" t="str">
        <f ca="1">IFERROR(INDEX(Data!$A$10:$O$1069,MATCH(CONCATENATE($C196,G$1,$B196),Data!$K$10:$K$1069,0),15),"")</f>
        <v/>
      </c>
      <c r="H196" s="33" t="str">
        <f ca="1">IFERROR(INDEX(Data!$A$10:$O$1069,MATCH(CONCATENATE($C196,H$1,$B196),Data!$K$10:$K$1069,0),15),"")</f>
        <v/>
      </c>
      <c r="I196" s="33" t="str">
        <f ca="1">IFERROR(INDEX(Data!$A$10:$O$1069,MATCH(CONCATENATE($C196,I$1,$B196),Data!$K$10:$K$1069,0),15),"")</f>
        <v/>
      </c>
    </row>
    <row r="197" spans="1:9" ht="39.950000000000003" customHeight="1" x14ac:dyDescent="0.25">
      <c r="A197" s="31"/>
      <c r="B197" s="31"/>
      <c r="C197" s="30"/>
      <c r="D197" s="25"/>
      <c r="E197" s="25"/>
      <c r="F197" s="25"/>
      <c r="G197" s="25"/>
      <c r="H197" s="25"/>
      <c r="I197" s="25"/>
    </row>
    <row r="198" spans="1:9" ht="39.950000000000003" customHeight="1" x14ac:dyDescent="0.25">
      <c r="A198" s="29">
        <f>COUNTIF($C$1:C198,C198)+1</f>
        <v>30</v>
      </c>
      <c r="B198" s="29" t="str">
        <f>VLOOKUP(A198,$K$4:$L$73,2,FALSE)</f>
        <v>(L2T3)A</v>
      </c>
      <c r="C198" s="30" t="s">
        <v>0</v>
      </c>
      <c r="D198" s="24" t="str">
        <f ca="1">IFERROR(INDEX(Data!$A$10:$O$1069,MATCH(CONCATENATE($C198,D$1,$B198),Data!$K$10:$K$1069,0),15),"")</f>
        <v/>
      </c>
      <c r="E198" s="24" t="str">
        <f ca="1">IFERROR(INDEX(Data!$A$10:$O$1069,MATCH(CONCATENATE($C198,E$1,$B198),Data!$K$10:$K$1069,0),15),"")</f>
        <v/>
      </c>
      <c r="F198" s="24" t="str">
        <f ca="1">IFERROR(INDEX(Data!$A$10:$O$1069,MATCH(CONCATENATE($C198,F$1,$B198),Data!$K$10:$K$1069,0),15),"")</f>
        <v/>
      </c>
      <c r="G198" s="24" t="str">
        <f ca="1">IFERROR(INDEX(Data!$A$10:$O$1069,MATCH(CONCATENATE($C198,G$1,$B198),Data!$K$10:$K$1069,0),15),"")</f>
        <v/>
      </c>
      <c r="H198" s="24" t="str">
        <f ca="1">IFERROR(INDEX(Data!$A$10:$O$1069,MATCH(CONCATENATE($C198,H$1,$B198),Data!$K$10:$K$1069,0),15),"")</f>
        <v/>
      </c>
      <c r="I198" s="24" t="str">
        <f ca="1">IFERROR(INDEX(Data!$A$10:$O$1069,MATCH(CONCATENATE($C198,I$1,$B198),Data!$K$10:$K$1069,0),15),"")</f>
        <v/>
      </c>
    </row>
    <row r="199" spans="1:9" ht="39.950000000000003" customHeight="1" x14ac:dyDescent="0.25">
      <c r="A199" s="29">
        <f>COUNTIF($C$1:C199,C199)+1</f>
        <v>30</v>
      </c>
      <c r="B199" s="29" t="str">
        <f t="shared" si="3"/>
        <v>(L2T3)A</v>
      </c>
      <c r="C199" s="30" t="s">
        <v>12</v>
      </c>
      <c r="D199" s="24" t="str">
        <f ca="1">IFERROR(INDEX(Data!$A$10:$O$1069,MATCH(CONCATENATE($C199,D$1,$B199),Data!$K$10:$K$1069,0),15),"")</f>
        <v/>
      </c>
      <c r="E199" s="24" t="str">
        <f ca="1">IFERROR(INDEX(Data!$A$10:$O$1069,MATCH(CONCATENATE($C199,E$1,$B199),Data!$K$10:$K$1069,0),15),"")</f>
        <v/>
      </c>
      <c r="F199" s="24" t="str">
        <f ca="1">IFERROR(INDEX(Data!$A$10:$O$1069,MATCH(CONCATENATE($C199,F$1,$B199),Data!$K$10:$K$1069,0),15),"")</f>
        <v/>
      </c>
      <c r="G199" s="24" t="str">
        <f ca="1">IFERROR(INDEX(Data!$A$10:$O$1069,MATCH(CONCATENATE($C199,G$1,$B199),Data!$K$10:$K$1069,0),15),"")</f>
        <v/>
      </c>
      <c r="H199" s="24" t="str">
        <f ca="1">IFERROR(INDEX(Data!$A$10:$O$1069,MATCH(CONCATENATE($C199,H$1,$B199),Data!$K$10:$K$1069,0),15),"")</f>
        <v/>
      </c>
      <c r="I199" s="24" t="str">
        <f ca="1">IFERROR(INDEX(Data!$A$10:$O$1069,MATCH(CONCATENATE($C199,I$1,$B199),Data!$K$10:$K$1069,0),15),"")</f>
        <v/>
      </c>
    </row>
    <row r="200" spans="1:9" ht="39.950000000000003" customHeight="1" x14ac:dyDescent="0.25">
      <c r="A200" s="29">
        <f>COUNTIF($C$1:C200,C200)+1</f>
        <v>30</v>
      </c>
      <c r="B200" s="29" t="str">
        <f t="shared" si="3"/>
        <v>(L2T3)A</v>
      </c>
      <c r="C200" s="30" t="s">
        <v>13</v>
      </c>
      <c r="D200" s="24" t="str">
        <f ca="1">IFERROR(INDEX(Data!$A$10:$O$1069,MATCH(CONCATENATE($C200,D$1,$B200),Data!$K$10:$K$1069,0),15),"")</f>
        <v/>
      </c>
      <c r="E200" s="24" t="str">
        <f ca="1">IFERROR(INDEX(Data!$A$10:$O$1069,MATCH(CONCATENATE($C200,E$1,$B200),Data!$K$10:$K$1069,0),15),"")</f>
        <v/>
      </c>
      <c r="F200" s="24" t="str">
        <f ca="1">IFERROR(INDEX(Data!$A$10:$O$1069,MATCH(CONCATENATE($C200,F$1,$B200),Data!$K$10:$K$1069,0),15),"")</f>
        <v/>
      </c>
      <c r="G200" s="24" t="str">
        <f ca="1">IFERROR(INDEX(Data!$A$10:$O$1069,MATCH(CONCATENATE($C200,G$1,$B200),Data!$K$10:$K$1069,0),15),"")</f>
        <v/>
      </c>
      <c r="H200" s="24" t="str">
        <f ca="1">IFERROR(INDEX(Data!$A$10:$O$1069,MATCH(CONCATENATE($C200,H$1,$B200),Data!$K$10:$K$1069,0),15),"")</f>
        <v/>
      </c>
      <c r="I200" s="24" t="str">
        <f ca="1">IFERROR(INDEX(Data!$A$10:$O$1069,MATCH(CONCATENATE($C200,I$1,$B200),Data!$K$10:$K$1069,0),15),"")</f>
        <v/>
      </c>
    </row>
    <row r="201" spans="1:9" ht="39.950000000000003" customHeight="1" x14ac:dyDescent="0.25">
      <c r="A201" s="29">
        <f>COUNTIF($C$1:C201,C201)+1</f>
        <v>30</v>
      </c>
      <c r="B201" s="29" t="str">
        <f t="shared" si="3"/>
        <v>(L2T3)A</v>
      </c>
      <c r="C201" s="30" t="s">
        <v>14</v>
      </c>
      <c r="D201" s="24" t="str">
        <f ca="1">IFERROR(INDEX(Data!$A$10:$O$1069,MATCH(CONCATENATE($C201,D$1,$B201),Data!$K$10:$K$1069,0),15),"")</f>
        <v/>
      </c>
      <c r="E201" s="24" t="str">
        <f ca="1">IFERROR(INDEX(Data!$A$10:$O$1069,MATCH(CONCATENATE($C201,E$1,$B201),Data!$K$10:$K$1069,0),15),"")</f>
        <v/>
      </c>
      <c r="F201" s="24" t="str">
        <f ca="1">IFERROR(INDEX(Data!$A$10:$O$1069,MATCH(CONCATENATE($C201,F$1,$B201),Data!$K$10:$K$1069,0),15),"")</f>
        <v/>
      </c>
      <c r="G201" s="24" t="str">
        <f ca="1">IFERROR(INDEX(Data!$A$10:$O$1069,MATCH(CONCATENATE($C201,G$1,$B201),Data!$K$10:$K$1069,0),15),"")</f>
        <v/>
      </c>
      <c r="H201" s="24" t="str">
        <f ca="1">IFERROR(INDEX(Data!$A$10:$O$1069,MATCH(CONCATENATE($C201,H$1,$B201),Data!$K$10:$K$1069,0),15),"")</f>
        <v/>
      </c>
      <c r="I201" s="24" t="str">
        <f ca="1">IFERROR(INDEX(Data!$A$10:$O$1069,MATCH(CONCATENATE($C201,I$1,$B201),Data!$K$10:$K$1069,0),15),"")</f>
        <v/>
      </c>
    </row>
    <row r="202" spans="1:9" ht="39.950000000000003" customHeight="1" x14ac:dyDescent="0.25">
      <c r="A202" s="29">
        <f>COUNTIF($C$1:C202,C202)+1</f>
        <v>30</v>
      </c>
      <c r="B202" s="29" t="str">
        <f t="shared" si="3"/>
        <v>(L2T3)A</v>
      </c>
      <c r="C202" s="30" t="s">
        <v>15</v>
      </c>
      <c r="D202" s="24" t="str">
        <f ca="1">IFERROR(INDEX(Data!$A$10:$O$1069,MATCH(CONCATENATE($C202,D$1,$B202),Data!$K$10:$K$1069,0),15),"")</f>
        <v/>
      </c>
      <c r="E202" s="24" t="str">
        <f ca="1">IFERROR(INDEX(Data!$A$10:$O$1069,MATCH(CONCATENATE($C202,E$1,$B202),Data!$K$10:$K$1069,0),15),"")</f>
        <v/>
      </c>
      <c r="F202" s="24" t="str">
        <f ca="1">IFERROR(INDEX(Data!$A$10:$O$1069,MATCH(CONCATENATE($C202,F$1,$B202),Data!$K$10:$K$1069,0),15),"")</f>
        <v/>
      </c>
      <c r="G202" s="24" t="str">
        <f ca="1">IFERROR(INDEX(Data!$A$10:$O$1069,MATCH(CONCATENATE($C202,G$1,$B202),Data!$K$10:$K$1069,0),15),"")</f>
        <v/>
      </c>
      <c r="H202" s="24" t="str">
        <f ca="1">IFERROR(INDEX(Data!$A$10:$O$1069,MATCH(CONCATENATE($C202,H$1,$B202),Data!$K$10:$K$1069,0),15),"")</f>
        <v/>
      </c>
      <c r="I202" s="24" t="str">
        <f ca="1">IFERROR(INDEX(Data!$A$10:$O$1069,MATCH(CONCATENATE($C202,I$1,$B202),Data!$K$10:$K$1069,0),15),"")</f>
        <v/>
      </c>
    </row>
    <row r="203" spans="1:9" ht="39.950000000000003" customHeight="1" x14ac:dyDescent="0.25">
      <c r="A203" s="29">
        <f>COUNTIF($C$1:C203,C203)+1</f>
        <v>30</v>
      </c>
      <c r="B203" s="29" t="str">
        <f t="shared" si="3"/>
        <v>(L2T3)A</v>
      </c>
      <c r="C203" s="30" t="s">
        <v>16</v>
      </c>
      <c r="D203" s="24" t="str">
        <f ca="1">IFERROR(INDEX(Data!$A$10:$O$1069,MATCH(CONCATENATE($C203,D$1,$B203),Data!$K$10:$K$1069,0),15),"")</f>
        <v/>
      </c>
      <c r="E203" s="24" t="str">
        <f ca="1">IFERROR(INDEX(Data!$A$10:$O$1069,MATCH(CONCATENATE($C203,E$1,$B203),Data!$K$10:$K$1069,0),15),"")</f>
        <v/>
      </c>
      <c r="F203" s="24" t="str">
        <f ca="1">IFERROR(INDEX(Data!$A$10:$O$1069,MATCH(CONCATENATE($C203,F$1,$B203),Data!$K$10:$K$1069,0),15),"")</f>
        <v/>
      </c>
      <c r="G203" s="24" t="str">
        <f ca="1">IFERROR(INDEX(Data!$A$10:$O$1069,MATCH(CONCATENATE($C203,G$1,$B203),Data!$K$10:$K$1069,0),15),"")</f>
        <v/>
      </c>
      <c r="H203" s="24" t="str">
        <f ca="1">IFERROR(INDEX(Data!$A$10:$O$1069,MATCH(CONCATENATE($C203,H$1,$B203),Data!$K$10:$K$1069,0),15),"")</f>
        <v/>
      </c>
      <c r="I203" s="24" t="str">
        <f ca="1">IFERROR(INDEX(Data!$A$10:$O$1069,MATCH(CONCATENATE($C203,I$1,$B203),Data!$K$10:$K$1069,0),15),"")</f>
        <v/>
      </c>
    </row>
    <row r="204" spans="1:9" ht="39.950000000000003" customHeight="1" x14ac:dyDescent="0.25">
      <c r="A204" s="31"/>
      <c r="B204" s="31"/>
      <c r="C204" s="30"/>
      <c r="D204" s="25"/>
      <c r="E204" s="25"/>
      <c r="F204" s="25"/>
      <c r="G204" s="25"/>
      <c r="H204" s="25"/>
      <c r="I204" s="25"/>
    </row>
    <row r="205" spans="1:9" ht="39.950000000000003" customHeight="1" x14ac:dyDescent="0.25">
      <c r="A205" s="29">
        <f>COUNTIF($C$1:C205,C205)+1</f>
        <v>31</v>
      </c>
      <c r="B205" s="29" t="str">
        <f>VLOOKUP(A205,$K$4:$L$73,2,FALSE)</f>
        <v>(L2T3)B</v>
      </c>
      <c r="C205" s="30" t="s">
        <v>0</v>
      </c>
      <c r="D205" s="24" t="str">
        <f ca="1">IFERROR(INDEX(Data!$A$10:$O$1069,MATCH(CONCATENATE($C205,D$1,$B205),Data!$K$10:$K$1069,0),15),"")</f>
        <v/>
      </c>
      <c r="E205" s="24" t="str">
        <f ca="1">IFERROR(INDEX(Data!$A$10:$O$1069,MATCH(CONCATENATE($C205,E$1,$B205),Data!$K$10:$K$1069,0),15),"")</f>
        <v/>
      </c>
      <c r="F205" s="24" t="str">
        <f ca="1">IFERROR(INDEX(Data!$A$10:$O$1069,MATCH(CONCATENATE($C205,F$1,$B205),Data!$K$10:$K$1069,0),15),"")</f>
        <v/>
      </c>
      <c r="G205" s="24" t="str">
        <f ca="1">IFERROR(INDEX(Data!$A$10:$O$1069,MATCH(CONCATENATE($C205,G$1,$B205),Data!$K$10:$K$1069,0),15),"")</f>
        <v/>
      </c>
      <c r="H205" s="24" t="str">
        <f ca="1">IFERROR(INDEX(Data!$A$10:$O$1069,MATCH(CONCATENATE($C205,H$1,$B205),Data!$K$10:$K$1069,0),15),"")</f>
        <v/>
      </c>
      <c r="I205" s="24" t="str">
        <f ca="1">IFERROR(INDEX(Data!$A$10:$O$1069,MATCH(CONCATENATE($C205,I$1,$B205),Data!$K$10:$K$1069,0),15),"")</f>
        <v/>
      </c>
    </row>
    <row r="206" spans="1:9" ht="39.950000000000003" customHeight="1" x14ac:dyDescent="0.25">
      <c r="A206" s="29">
        <f>COUNTIF($C$1:C206,C206)+1</f>
        <v>31</v>
      </c>
      <c r="B206" s="29" t="str">
        <f t="shared" si="3"/>
        <v>(L2T3)B</v>
      </c>
      <c r="C206" s="30" t="s">
        <v>12</v>
      </c>
      <c r="D206" s="24" t="str">
        <f ca="1">IFERROR(INDEX(Data!$A$10:$O$1069,MATCH(CONCATENATE($C206,D$1,$B206),Data!$K$10:$K$1069,0),15),"")</f>
        <v/>
      </c>
      <c r="E206" s="24" t="str">
        <f ca="1">IFERROR(INDEX(Data!$A$10:$O$1069,MATCH(CONCATENATE($C206,E$1,$B206),Data!$K$10:$K$1069,0),15),"")</f>
        <v/>
      </c>
      <c r="F206" s="24" t="str">
        <f ca="1">IFERROR(INDEX(Data!$A$10:$O$1069,MATCH(CONCATENATE($C206,F$1,$B206),Data!$K$10:$K$1069,0),15),"")</f>
        <v/>
      </c>
      <c r="G206" s="24" t="str">
        <f ca="1">IFERROR(INDEX(Data!$A$10:$O$1069,MATCH(CONCATENATE($C206,G$1,$B206),Data!$K$10:$K$1069,0),15),"")</f>
        <v/>
      </c>
      <c r="H206" s="24" t="str">
        <f ca="1">IFERROR(INDEX(Data!$A$10:$O$1069,MATCH(CONCATENATE($C206,H$1,$B206),Data!$K$10:$K$1069,0),15),"")</f>
        <v/>
      </c>
      <c r="I206" s="24" t="str">
        <f ca="1">IFERROR(INDEX(Data!$A$10:$O$1069,MATCH(CONCATENATE($C206,I$1,$B206),Data!$K$10:$K$1069,0),15),"")</f>
        <v/>
      </c>
    </row>
    <row r="207" spans="1:9" ht="39.950000000000003" customHeight="1" x14ac:dyDescent="0.25">
      <c r="A207" s="29">
        <f>COUNTIF($C$1:C207,C207)+1</f>
        <v>31</v>
      </c>
      <c r="B207" s="29" t="str">
        <f t="shared" si="3"/>
        <v>(L2T3)B</v>
      </c>
      <c r="C207" s="30" t="s">
        <v>13</v>
      </c>
      <c r="D207" s="24" t="str">
        <f ca="1">IFERROR(INDEX(Data!$A$10:$O$1069,MATCH(CONCATENATE($C207,D$1,$B207),Data!$K$10:$K$1069,0),15),"")</f>
        <v/>
      </c>
      <c r="E207" s="24" t="str">
        <f ca="1">IFERROR(INDEX(Data!$A$10:$O$1069,MATCH(CONCATENATE($C207,E$1,$B207),Data!$K$10:$K$1069,0),15),"")</f>
        <v/>
      </c>
      <c r="F207" s="24" t="str">
        <f ca="1">IFERROR(INDEX(Data!$A$10:$O$1069,MATCH(CONCATENATE($C207,F$1,$B207),Data!$K$10:$K$1069,0),15),"")</f>
        <v/>
      </c>
      <c r="G207" s="24" t="str">
        <f ca="1">IFERROR(INDEX(Data!$A$10:$O$1069,MATCH(CONCATENATE($C207,G$1,$B207),Data!$K$10:$K$1069,0),15),"")</f>
        <v/>
      </c>
      <c r="H207" s="24" t="str">
        <f ca="1">IFERROR(INDEX(Data!$A$10:$O$1069,MATCH(CONCATENATE($C207,H$1,$B207),Data!$K$10:$K$1069,0),15),"")</f>
        <v/>
      </c>
      <c r="I207" s="24" t="str">
        <f ca="1">IFERROR(INDEX(Data!$A$10:$O$1069,MATCH(CONCATENATE($C207,I$1,$B207),Data!$K$10:$K$1069,0),15),"")</f>
        <v/>
      </c>
    </row>
    <row r="208" spans="1:9" ht="39.950000000000003" customHeight="1" x14ac:dyDescent="0.25">
      <c r="A208" s="29">
        <f>COUNTIF($C$1:C208,C208)+1</f>
        <v>31</v>
      </c>
      <c r="B208" s="29" t="str">
        <f t="shared" si="3"/>
        <v>(L2T3)B</v>
      </c>
      <c r="C208" s="30" t="s">
        <v>14</v>
      </c>
      <c r="D208" s="24" t="str">
        <f ca="1">IFERROR(INDEX(Data!$A$10:$O$1069,MATCH(CONCATENATE($C208,D$1,$B208),Data!$K$10:$K$1069,0),15),"")</f>
        <v/>
      </c>
      <c r="E208" s="24" t="str">
        <f ca="1">IFERROR(INDEX(Data!$A$10:$O$1069,MATCH(CONCATENATE($C208,E$1,$B208),Data!$K$10:$K$1069,0),15),"")</f>
        <v/>
      </c>
      <c r="F208" s="24" t="str">
        <f ca="1">IFERROR(INDEX(Data!$A$10:$O$1069,MATCH(CONCATENATE($C208,F$1,$B208),Data!$K$10:$K$1069,0),15),"")</f>
        <v/>
      </c>
      <c r="G208" s="24" t="str">
        <f ca="1">IFERROR(INDEX(Data!$A$10:$O$1069,MATCH(CONCATENATE($C208,G$1,$B208),Data!$K$10:$K$1069,0),15),"")</f>
        <v/>
      </c>
      <c r="H208" s="24" t="str">
        <f ca="1">IFERROR(INDEX(Data!$A$10:$O$1069,MATCH(CONCATENATE($C208,H$1,$B208),Data!$K$10:$K$1069,0),15),"")</f>
        <v/>
      </c>
      <c r="I208" s="24" t="str">
        <f ca="1">IFERROR(INDEX(Data!$A$10:$O$1069,MATCH(CONCATENATE($C208,I$1,$B208),Data!$K$10:$K$1069,0),15),"")</f>
        <v/>
      </c>
    </row>
    <row r="209" spans="1:9" ht="39.950000000000003" customHeight="1" x14ac:dyDescent="0.25">
      <c r="A209" s="29">
        <f>COUNTIF($C$1:C209,C209)+1</f>
        <v>31</v>
      </c>
      <c r="B209" s="29" t="str">
        <f t="shared" si="3"/>
        <v>(L2T3)B</v>
      </c>
      <c r="C209" s="30" t="s">
        <v>15</v>
      </c>
      <c r="D209" s="24" t="str">
        <f ca="1">IFERROR(INDEX(Data!$A$10:$O$1069,MATCH(CONCATENATE($C209,D$1,$B209),Data!$K$10:$K$1069,0),15),"")</f>
        <v/>
      </c>
      <c r="E209" s="24" t="str">
        <f ca="1">IFERROR(INDEX(Data!$A$10:$O$1069,MATCH(CONCATENATE($C209,E$1,$B209),Data!$K$10:$K$1069,0),15),"")</f>
        <v/>
      </c>
      <c r="F209" s="24" t="str">
        <f ca="1">IFERROR(INDEX(Data!$A$10:$O$1069,MATCH(CONCATENATE($C209,F$1,$B209),Data!$K$10:$K$1069,0),15),"")</f>
        <v/>
      </c>
      <c r="G209" s="24" t="str">
        <f ca="1">IFERROR(INDEX(Data!$A$10:$O$1069,MATCH(CONCATENATE($C209,G$1,$B209),Data!$K$10:$K$1069,0),15),"")</f>
        <v/>
      </c>
      <c r="H209" s="24" t="str">
        <f ca="1">IFERROR(INDEX(Data!$A$10:$O$1069,MATCH(CONCATENATE($C209,H$1,$B209),Data!$K$10:$K$1069,0),15),"")</f>
        <v/>
      </c>
      <c r="I209" s="24" t="str">
        <f ca="1">IFERROR(INDEX(Data!$A$10:$O$1069,MATCH(CONCATENATE($C209,I$1,$B209),Data!$K$10:$K$1069,0),15),"")</f>
        <v/>
      </c>
    </row>
    <row r="210" spans="1:9" ht="39.950000000000003" customHeight="1" x14ac:dyDescent="0.25">
      <c r="A210" s="29">
        <f>COUNTIF($C$1:C210,C210)+1</f>
        <v>31</v>
      </c>
      <c r="B210" s="29" t="str">
        <f t="shared" si="3"/>
        <v>(L2T3)B</v>
      </c>
      <c r="C210" s="30" t="s">
        <v>16</v>
      </c>
      <c r="D210" s="24" t="str">
        <f ca="1">IFERROR(INDEX(Data!$A$10:$O$1069,MATCH(CONCATENATE($C210,D$1,$B210),Data!$K$10:$K$1069,0),15),"")</f>
        <v/>
      </c>
      <c r="E210" s="24" t="str">
        <f ca="1">IFERROR(INDEX(Data!$A$10:$O$1069,MATCH(CONCATENATE($C210,E$1,$B210),Data!$K$10:$K$1069,0),15),"")</f>
        <v/>
      </c>
      <c r="F210" s="24" t="str">
        <f ca="1">IFERROR(INDEX(Data!$A$10:$O$1069,MATCH(CONCATENATE($C210,F$1,$B210),Data!$K$10:$K$1069,0),15),"")</f>
        <v/>
      </c>
      <c r="G210" s="24" t="str">
        <f ca="1">IFERROR(INDEX(Data!$A$10:$O$1069,MATCH(CONCATENATE($C210,G$1,$B210),Data!$K$10:$K$1069,0),15),"")</f>
        <v/>
      </c>
      <c r="H210" s="24" t="str">
        <f ca="1">IFERROR(INDEX(Data!$A$10:$O$1069,MATCH(CONCATENATE($C210,H$1,$B210),Data!$K$10:$K$1069,0),15),"")</f>
        <v/>
      </c>
      <c r="I210" s="24" t="str">
        <f ca="1">IFERROR(INDEX(Data!$A$10:$O$1069,MATCH(CONCATENATE($C210,I$1,$B210),Data!$K$10:$K$1069,0),15),"")</f>
        <v/>
      </c>
    </row>
    <row r="211" spans="1:9" ht="39.950000000000003" customHeight="1" x14ac:dyDescent="0.25">
      <c r="A211" s="31"/>
      <c r="B211" s="31"/>
      <c r="C211" s="30"/>
      <c r="D211" s="25"/>
      <c r="E211" s="25"/>
      <c r="F211" s="25"/>
      <c r="G211" s="25"/>
      <c r="H211" s="25"/>
      <c r="I211" s="25"/>
    </row>
    <row r="212" spans="1:9" ht="39.950000000000003" customHeight="1" x14ac:dyDescent="0.25">
      <c r="A212" s="29">
        <f>COUNTIF($C$1:C212,C212)+1</f>
        <v>32</v>
      </c>
      <c r="B212" s="29" t="str">
        <f>VLOOKUP(A212,$K$4:$L$73,2,FALSE)</f>
        <v>(L3T1) A</v>
      </c>
      <c r="C212" s="30" t="s">
        <v>0</v>
      </c>
      <c r="D212" s="24" t="str">
        <f ca="1">IFERROR(INDEX(Data!$A$10:$O$1069,MATCH(CONCATENATE($C212,D$1,$B212),Data!$K$10:$K$1069,0),15),"")</f>
        <v/>
      </c>
      <c r="E212" s="24" t="str">
        <f ca="1">IFERROR(INDEX(Data!$A$10:$O$1069,MATCH(CONCATENATE($C212,E$1,$B212),Data!$K$10:$K$1069,0),15),"")</f>
        <v/>
      </c>
      <c r="F212" s="24" t="str">
        <f ca="1">IFERROR(INDEX(Data!$A$10:$O$1069,MATCH(CONCATENATE($C212,F$1,$B212),Data!$K$10:$K$1069,0),15),"")</f>
        <v/>
      </c>
      <c r="G212" s="24" t="str">
        <f ca="1">IFERROR(INDEX(Data!$A$10:$O$1069,MATCH(CONCATENATE($C212,G$1,$B212),Data!$K$10:$K$1069,0),15),"")</f>
        <v/>
      </c>
      <c r="H212" s="24" t="str">
        <f ca="1">IFERROR(INDEX(Data!$A$10:$O$1069,MATCH(CONCATENATE($C212,H$1,$B212),Data!$K$10:$K$1069,0),15),"")</f>
        <v/>
      </c>
      <c r="I212" s="24" t="str">
        <f ca="1">IFERROR(INDEX(Data!$A$10:$O$1069,MATCH(CONCATENATE($C212,I$1,$B212),Data!$K$10:$K$1069,0),15),"")</f>
        <v/>
      </c>
    </row>
    <row r="213" spans="1:9" ht="39.950000000000003" customHeight="1" x14ac:dyDescent="0.25">
      <c r="A213" s="29">
        <f>COUNTIF($C$1:C213,C213)+1</f>
        <v>32</v>
      </c>
      <c r="B213" s="29" t="str">
        <f t="shared" si="3"/>
        <v>(L3T1) A</v>
      </c>
      <c r="C213" s="30" t="s">
        <v>12</v>
      </c>
      <c r="D213" s="24" t="str">
        <f ca="1">IFERROR(INDEX(Data!$A$10:$O$1069,MATCH(CONCATENATE($C213,D$1,$B213),Data!$K$10:$K$1069,0),15),"")</f>
        <v/>
      </c>
      <c r="E213" s="24" t="str">
        <f ca="1">IFERROR(INDEX(Data!$A$10:$O$1069,MATCH(CONCATENATE($C213,E$1,$B213),Data!$K$10:$K$1069,0),15),"")</f>
        <v/>
      </c>
      <c r="F213" s="24" t="str">
        <f ca="1">IFERROR(INDEX(Data!$A$10:$O$1069,MATCH(CONCATENATE($C213,F$1,$B213),Data!$K$10:$K$1069,0),15),"")</f>
        <v/>
      </c>
      <c r="G213" s="24" t="str">
        <f ca="1">IFERROR(INDEX(Data!$A$10:$O$1069,MATCH(CONCATENATE($C213,G$1,$B213),Data!$K$10:$K$1069,0),15),"")</f>
        <v/>
      </c>
      <c r="H213" s="24" t="str">
        <f ca="1">IFERROR(INDEX(Data!$A$10:$O$1069,MATCH(CONCATENATE($C213,H$1,$B213),Data!$K$10:$K$1069,0),15),"")</f>
        <v/>
      </c>
      <c r="I213" s="24" t="str">
        <f ca="1">IFERROR(INDEX(Data!$A$10:$O$1069,MATCH(CONCATENATE($C213,I$1,$B213),Data!$K$10:$K$1069,0),15),"")</f>
        <v/>
      </c>
    </row>
    <row r="214" spans="1:9" ht="39.950000000000003" customHeight="1" x14ac:dyDescent="0.25">
      <c r="A214" s="29">
        <f>COUNTIF($C$1:C214,C214)+1</f>
        <v>32</v>
      </c>
      <c r="B214" s="29" t="str">
        <f t="shared" si="3"/>
        <v>(L3T1) A</v>
      </c>
      <c r="C214" s="30" t="s">
        <v>13</v>
      </c>
      <c r="D214" s="24" t="str">
        <f ca="1">IFERROR(INDEX(Data!$A$10:$O$1069,MATCH(CONCATENATE($C214,D$1,$B214),Data!$K$10:$K$1069,0),15),"")</f>
        <v/>
      </c>
      <c r="E214" s="24" t="str">
        <f ca="1">IFERROR(INDEX(Data!$A$10:$O$1069,MATCH(CONCATENATE($C214,E$1,$B214),Data!$K$10:$K$1069,0),15),"")</f>
        <v/>
      </c>
      <c r="F214" s="24" t="str">
        <f ca="1">IFERROR(INDEX(Data!$A$10:$O$1069,MATCH(CONCATENATE($C214,F$1,$B214),Data!$K$10:$K$1069,0),15),"")</f>
        <v/>
      </c>
      <c r="G214" s="24" t="str">
        <f ca="1">IFERROR(INDEX(Data!$A$10:$O$1069,MATCH(CONCATENATE($C214,G$1,$B214),Data!$K$10:$K$1069,0),15),"")</f>
        <v/>
      </c>
      <c r="H214" s="24" t="str">
        <f ca="1">IFERROR(INDEX(Data!$A$10:$O$1069,MATCH(CONCATENATE($C214,H$1,$B214),Data!$K$10:$K$1069,0),15),"")</f>
        <v/>
      </c>
      <c r="I214" s="24" t="str">
        <f ca="1">IFERROR(INDEX(Data!$A$10:$O$1069,MATCH(CONCATENATE($C214,I$1,$B214),Data!$K$10:$K$1069,0),15),"")</f>
        <v/>
      </c>
    </row>
    <row r="215" spans="1:9" ht="39.950000000000003" customHeight="1" x14ac:dyDescent="0.25">
      <c r="A215" s="29">
        <f>COUNTIF($C$1:C215,C215)+1</f>
        <v>32</v>
      </c>
      <c r="B215" s="29" t="str">
        <f t="shared" si="3"/>
        <v>(L3T1) A</v>
      </c>
      <c r="C215" s="30" t="s">
        <v>14</v>
      </c>
      <c r="D215" s="24" t="str">
        <f ca="1">IFERROR(INDEX(Data!$A$10:$O$1069,MATCH(CONCATENATE($C215,D$1,$B215),Data!$K$10:$K$1069,0),15),"")</f>
        <v/>
      </c>
      <c r="E215" s="24" t="str">
        <f ca="1">IFERROR(INDEX(Data!$A$10:$O$1069,MATCH(CONCATENATE($C215,E$1,$B215),Data!$K$10:$K$1069,0),15),"")</f>
        <v/>
      </c>
      <c r="F215" s="24" t="str">
        <f ca="1">IFERROR(INDEX(Data!$A$10:$O$1069,MATCH(CONCATENATE($C215,F$1,$B215),Data!$K$10:$K$1069,0),15),"")</f>
        <v/>
      </c>
      <c r="G215" s="24" t="str">
        <f ca="1">IFERROR(INDEX(Data!$A$10:$O$1069,MATCH(CONCATENATE($C215,G$1,$B215),Data!$K$10:$K$1069,0),15),"")</f>
        <v/>
      </c>
      <c r="H215" s="24" t="str">
        <f ca="1">IFERROR(INDEX(Data!$A$10:$O$1069,MATCH(CONCATENATE($C215,H$1,$B215),Data!$K$10:$K$1069,0),15),"")</f>
        <v/>
      </c>
      <c r="I215" s="24" t="str">
        <f ca="1">IFERROR(INDEX(Data!$A$10:$O$1069,MATCH(CONCATENATE($C215,I$1,$B215),Data!$K$10:$K$1069,0),15),"")</f>
        <v/>
      </c>
    </row>
    <row r="216" spans="1:9" ht="39.950000000000003" customHeight="1" x14ac:dyDescent="0.25">
      <c r="A216" s="29">
        <f>COUNTIF($C$1:C216,C216)+1</f>
        <v>32</v>
      </c>
      <c r="B216" s="29" t="str">
        <f t="shared" si="3"/>
        <v>(L3T1) A</v>
      </c>
      <c r="C216" s="30" t="s">
        <v>15</v>
      </c>
      <c r="D216" s="24" t="str">
        <f ca="1">IFERROR(INDEX(Data!$A$10:$O$1069,MATCH(CONCATENATE($C216,D$1,$B216),Data!$K$10:$K$1069,0),15),"")</f>
        <v/>
      </c>
      <c r="E216" s="24" t="str">
        <f ca="1">IFERROR(INDEX(Data!$A$10:$O$1069,MATCH(CONCATENATE($C216,E$1,$B216),Data!$K$10:$K$1069,0),15),"")</f>
        <v/>
      </c>
      <c r="F216" s="24" t="str">
        <f ca="1">IFERROR(INDEX(Data!$A$10:$O$1069,MATCH(CONCATENATE($C216,F$1,$B216),Data!$K$10:$K$1069,0),15),"")</f>
        <v/>
      </c>
      <c r="G216" s="24" t="str">
        <f ca="1">IFERROR(INDEX(Data!$A$10:$O$1069,MATCH(CONCATENATE($C216,G$1,$B216),Data!$K$10:$K$1069,0),15),"")</f>
        <v/>
      </c>
      <c r="H216" s="24" t="str">
        <f ca="1">IFERROR(INDEX(Data!$A$10:$O$1069,MATCH(CONCATENATE($C216,H$1,$B216),Data!$K$10:$K$1069,0),15),"")</f>
        <v/>
      </c>
      <c r="I216" s="24" t="str">
        <f ca="1">IFERROR(INDEX(Data!$A$10:$O$1069,MATCH(CONCATENATE($C216,I$1,$B216),Data!$K$10:$K$1069,0),15),"")</f>
        <v/>
      </c>
    </row>
    <row r="217" spans="1:9" ht="39.950000000000003" customHeight="1" x14ac:dyDescent="0.25">
      <c r="A217" s="29">
        <f>COUNTIF($C$1:C217,C217)+1</f>
        <v>32</v>
      </c>
      <c r="B217" s="29" t="str">
        <f t="shared" si="3"/>
        <v>(L3T1) A</v>
      </c>
      <c r="C217" s="30" t="s">
        <v>16</v>
      </c>
      <c r="D217" s="24" t="str">
        <f ca="1">IFERROR(INDEX(Data!$A$10:$O$1069,MATCH(CONCATENATE($C217,D$1,$B217),Data!$K$10:$K$1069,0),15),"")</f>
        <v/>
      </c>
      <c r="E217" s="24" t="str">
        <f ca="1">IFERROR(INDEX(Data!$A$10:$O$1069,MATCH(CONCATENATE($C217,E$1,$B217),Data!$K$10:$K$1069,0),15),"")</f>
        <v/>
      </c>
      <c r="F217" s="24" t="str">
        <f ca="1">IFERROR(INDEX(Data!$A$10:$O$1069,MATCH(CONCATENATE($C217,F$1,$B217),Data!$K$10:$K$1069,0),15),"")</f>
        <v/>
      </c>
      <c r="G217" s="24" t="str">
        <f ca="1">IFERROR(INDEX(Data!$A$10:$O$1069,MATCH(CONCATENATE($C217,G$1,$B217),Data!$K$10:$K$1069,0),15),"")</f>
        <v/>
      </c>
      <c r="H217" s="24" t="str">
        <f ca="1">IFERROR(INDEX(Data!$A$10:$O$1069,MATCH(CONCATENATE($C217,H$1,$B217),Data!$K$10:$K$1069,0),15),"")</f>
        <v/>
      </c>
      <c r="I217" s="24" t="str">
        <f ca="1">IFERROR(INDEX(Data!$A$10:$O$1069,MATCH(CONCATENATE($C217,I$1,$B217),Data!$K$10:$K$1069,0),15),"")</f>
        <v/>
      </c>
    </row>
    <row r="218" spans="1:9" ht="39.950000000000003" customHeight="1" x14ac:dyDescent="0.25">
      <c r="A218" s="31"/>
      <c r="B218" s="31"/>
      <c r="C218" s="30"/>
      <c r="D218" s="25"/>
      <c r="E218" s="25"/>
      <c r="F218" s="25"/>
      <c r="G218" s="25"/>
      <c r="H218" s="25"/>
      <c r="I218" s="25"/>
    </row>
    <row r="219" spans="1:9" ht="39.950000000000003" customHeight="1" x14ac:dyDescent="0.25">
      <c r="A219" s="29">
        <f>COUNTIF($C$1:C219,C219)+1</f>
        <v>33</v>
      </c>
      <c r="B219" s="29" t="str">
        <f>VLOOKUP(A219,$K$4:$L$73,2,FALSE)</f>
        <v>(L3T1) B</v>
      </c>
      <c r="C219" s="30" t="s">
        <v>0</v>
      </c>
      <c r="D219" s="24" t="str">
        <f ca="1">IFERROR(INDEX(Data!$A$10:$O$1069,MATCH(CONCATENATE($C219,D$1,$B219),Data!$K$10:$K$1069,0),15),"")</f>
        <v/>
      </c>
      <c r="E219" s="24" t="str">
        <f ca="1">IFERROR(INDEX(Data!$A$10:$O$1069,MATCH(CONCATENATE($C219,E$1,$B219),Data!$K$10:$K$1069,0),15),"")</f>
        <v/>
      </c>
      <c r="F219" s="24" t="str">
        <f ca="1">IFERROR(INDEX(Data!$A$10:$O$1069,MATCH(CONCATENATE($C219,F$1,$B219),Data!$K$10:$K$1069,0),15),"")</f>
        <v/>
      </c>
      <c r="G219" s="24" t="str">
        <f ca="1">IFERROR(INDEX(Data!$A$10:$O$1069,MATCH(CONCATENATE($C219,G$1,$B219),Data!$K$10:$K$1069,0),15),"")</f>
        <v/>
      </c>
      <c r="H219" s="24" t="str">
        <f ca="1">IFERROR(INDEX(Data!$A$10:$O$1069,MATCH(CONCATENATE($C219,H$1,$B219),Data!$K$10:$K$1069,0),15),"")</f>
        <v/>
      </c>
      <c r="I219" s="24" t="str">
        <f ca="1">IFERROR(INDEX(Data!$A$10:$O$1069,MATCH(CONCATENATE($C219,I$1,$B219),Data!$K$10:$K$1069,0),15),"")</f>
        <v/>
      </c>
    </row>
    <row r="220" spans="1:9" ht="39.950000000000003" customHeight="1" x14ac:dyDescent="0.25">
      <c r="A220" s="29">
        <f>COUNTIF($C$1:C220,C220)+1</f>
        <v>33</v>
      </c>
      <c r="B220" s="29" t="str">
        <f t="shared" si="3"/>
        <v>(L3T1) B</v>
      </c>
      <c r="C220" s="30" t="s">
        <v>12</v>
      </c>
      <c r="D220" s="24" t="str">
        <f ca="1">IFERROR(INDEX(Data!$A$10:$O$1069,MATCH(CONCATENATE($C220,D$1,$B220),Data!$K$10:$K$1069,0),15),"")</f>
        <v/>
      </c>
      <c r="E220" s="24" t="str">
        <f ca="1">IFERROR(INDEX(Data!$A$10:$O$1069,MATCH(CONCATENATE($C220,E$1,$B220),Data!$K$10:$K$1069,0),15),"")</f>
        <v/>
      </c>
      <c r="F220" s="24" t="str">
        <f ca="1">IFERROR(INDEX(Data!$A$10:$O$1069,MATCH(CONCATENATE($C220,F$1,$B220),Data!$K$10:$K$1069,0),15),"")</f>
        <v/>
      </c>
      <c r="G220" s="24" t="str">
        <f ca="1">IFERROR(INDEX(Data!$A$10:$O$1069,MATCH(CONCATENATE($C220,G$1,$B220),Data!$K$10:$K$1069,0),15),"")</f>
        <v/>
      </c>
      <c r="H220" s="24" t="str">
        <f ca="1">IFERROR(INDEX(Data!$A$10:$O$1069,MATCH(CONCATENATE($C220,H$1,$B220),Data!$K$10:$K$1069,0),15),"")</f>
        <v/>
      </c>
      <c r="I220" s="24" t="str">
        <f ca="1">IFERROR(INDEX(Data!$A$10:$O$1069,MATCH(CONCATENATE($C220,I$1,$B220),Data!$K$10:$K$1069,0),15),"")</f>
        <v/>
      </c>
    </row>
    <row r="221" spans="1:9" ht="39.950000000000003" customHeight="1" x14ac:dyDescent="0.25">
      <c r="A221" s="29">
        <f>COUNTIF($C$1:C221,C221)+1</f>
        <v>33</v>
      </c>
      <c r="B221" s="29" t="str">
        <f t="shared" si="3"/>
        <v>(L3T1) B</v>
      </c>
      <c r="C221" s="30" t="s">
        <v>13</v>
      </c>
      <c r="D221" s="24" t="str">
        <f ca="1">IFERROR(INDEX(Data!$A$10:$O$1069,MATCH(CONCATENATE($C221,D$1,$B221),Data!$K$10:$K$1069,0),15),"")</f>
        <v/>
      </c>
      <c r="E221" s="24" t="str">
        <f ca="1">IFERROR(INDEX(Data!$A$10:$O$1069,MATCH(CONCATENATE($C221,E$1,$B221),Data!$K$10:$K$1069,0),15),"")</f>
        <v/>
      </c>
      <c r="F221" s="24" t="str">
        <f ca="1">IFERROR(INDEX(Data!$A$10:$O$1069,MATCH(CONCATENATE($C221,F$1,$B221),Data!$K$10:$K$1069,0),15),"")</f>
        <v/>
      </c>
      <c r="G221" s="24" t="str">
        <f ca="1">IFERROR(INDEX(Data!$A$10:$O$1069,MATCH(CONCATENATE($C221,G$1,$B221),Data!$K$10:$K$1069,0),15),"")</f>
        <v/>
      </c>
      <c r="H221" s="24" t="str">
        <f ca="1">IFERROR(INDEX(Data!$A$10:$O$1069,MATCH(CONCATENATE($C221,H$1,$B221),Data!$K$10:$K$1069,0),15),"")</f>
        <v/>
      </c>
      <c r="I221" s="24" t="str">
        <f ca="1">IFERROR(INDEX(Data!$A$10:$O$1069,MATCH(CONCATENATE($C221,I$1,$B221),Data!$K$10:$K$1069,0),15),"")</f>
        <v/>
      </c>
    </row>
    <row r="222" spans="1:9" ht="39.950000000000003" customHeight="1" x14ac:dyDescent="0.25">
      <c r="A222" s="29">
        <f>COUNTIF($C$1:C222,C222)+1</f>
        <v>33</v>
      </c>
      <c r="B222" s="29" t="str">
        <f t="shared" si="3"/>
        <v>(L3T1) B</v>
      </c>
      <c r="C222" s="30" t="s">
        <v>14</v>
      </c>
      <c r="D222" s="24" t="str">
        <f ca="1">IFERROR(INDEX(Data!$A$10:$O$1069,MATCH(CONCATENATE($C222,D$1,$B222),Data!$K$10:$K$1069,0),15),"")</f>
        <v/>
      </c>
      <c r="E222" s="24" t="str">
        <f ca="1">IFERROR(INDEX(Data!$A$10:$O$1069,MATCH(CONCATENATE($C222,E$1,$B222),Data!$K$10:$K$1069,0),15),"")</f>
        <v/>
      </c>
      <c r="F222" s="24" t="str">
        <f ca="1">IFERROR(INDEX(Data!$A$10:$O$1069,MATCH(CONCATENATE($C222,F$1,$B222),Data!$K$10:$K$1069,0),15),"")</f>
        <v/>
      </c>
      <c r="G222" s="24" t="str">
        <f ca="1">IFERROR(INDEX(Data!$A$10:$O$1069,MATCH(CONCATENATE($C222,G$1,$B222),Data!$K$10:$K$1069,0),15),"")</f>
        <v/>
      </c>
      <c r="H222" s="24" t="str">
        <f ca="1">IFERROR(INDEX(Data!$A$10:$O$1069,MATCH(CONCATENATE($C222,H$1,$B222),Data!$K$10:$K$1069,0),15),"")</f>
        <v/>
      </c>
      <c r="I222" s="24" t="str">
        <f ca="1">IFERROR(INDEX(Data!$A$10:$O$1069,MATCH(CONCATENATE($C222,I$1,$B222),Data!$K$10:$K$1069,0),15),"")</f>
        <v/>
      </c>
    </row>
    <row r="223" spans="1:9" ht="39.950000000000003" customHeight="1" x14ac:dyDescent="0.25">
      <c r="A223" s="29">
        <f>COUNTIF($C$1:C223,C223)+1</f>
        <v>33</v>
      </c>
      <c r="B223" s="29" t="str">
        <f t="shared" si="3"/>
        <v>(L3T1) B</v>
      </c>
      <c r="C223" s="30" t="s">
        <v>15</v>
      </c>
      <c r="D223" s="24" t="str">
        <f ca="1">IFERROR(INDEX(Data!$A$10:$O$1069,MATCH(CONCATENATE($C223,D$1,$B223),Data!$K$10:$K$1069,0),15),"")</f>
        <v/>
      </c>
      <c r="E223" s="24" t="str">
        <f ca="1">IFERROR(INDEX(Data!$A$10:$O$1069,MATCH(CONCATENATE($C223,E$1,$B223),Data!$K$10:$K$1069,0),15),"")</f>
        <v/>
      </c>
      <c r="F223" s="24" t="str">
        <f ca="1">IFERROR(INDEX(Data!$A$10:$O$1069,MATCH(CONCATENATE($C223,F$1,$B223),Data!$K$10:$K$1069,0),15),"")</f>
        <v/>
      </c>
      <c r="G223" s="24" t="str">
        <f ca="1">IFERROR(INDEX(Data!$A$10:$O$1069,MATCH(CONCATENATE($C223,G$1,$B223),Data!$K$10:$K$1069,0),15),"")</f>
        <v/>
      </c>
      <c r="H223" s="24" t="str">
        <f ca="1">IFERROR(INDEX(Data!$A$10:$O$1069,MATCH(CONCATENATE($C223,H$1,$B223),Data!$K$10:$K$1069,0),15),"")</f>
        <v/>
      </c>
      <c r="I223" s="24" t="str">
        <f ca="1">IFERROR(INDEX(Data!$A$10:$O$1069,MATCH(CONCATENATE($C223,I$1,$B223),Data!$K$10:$K$1069,0),15),"")</f>
        <v/>
      </c>
    </row>
    <row r="224" spans="1:9" ht="39.950000000000003" customHeight="1" x14ac:dyDescent="0.25">
      <c r="A224" s="29">
        <f>COUNTIF($C$1:C224,C224)+1</f>
        <v>33</v>
      </c>
      <c r="B224" s="29" t="str">
        <f t="shared" si="3"/>
        <v>(L3T1) B</v>
      </c>
      <c r="C224" s="30" t="s">
        <v>16</v>
      </c>
      <c r="D224" s="24" t="str">
        <f ca="1">IFERROR(INDEX(Data!$A$10:$O$1069,MATCH(CONCATENATE($C224,D$1,$B224),Data!$K$10:$K$1069,0),15),"")</f>
        <v/>
      </c>
      <c r="E224" s="24" t="str">
        <f ca="1">IFERROR(INDEX(Data!$A$10:$O$1069,MATCH(CONCATENATE($C224,E$1,$B224),Data!$K$10:$K$1069,0),15),"")</f>
        <v/>
      </c>
      <c r="F224" s="24" t="str">
        <f ca="1">IFERROR(INDEX(Data!$A$10:$O$1069,MATCH(CONCATENATE($C224,F$1,$B224),Data!$K$10:$K$1069,0),15),"")</f>
        <v/>
      </c>
      <c r="G224" s="24" t="str">
        <f ca="1">IFERROR(INDEX(Data!$A$10:$O$1069,MATCH(CONCATENATE($C224,G$1,$B224),Data!$K$10:$K$1069,0),15),"")</f>
        <v/>
      </c>
      <c r="H224" s="24" t="str">
        <f ca="1">IFERROR(INDEX(Data!$A$10:$O$1069,MATCH(CONCATENATE($C224,H$1,$B224),Data!$K$10:$K$1069,0),15),"")</f>
        <v/>
      </c>
      <c r="I224" s="24" t="str">
        <f ca="1">IFERROR(INDEX(Data!$A$10:$O$1069,MATCH(CONCATENATE($C224,I$1,$B224),Data!$K$10:$K$1069,0),15),"")</f>
        <v/>
      </c>
    </row>
    <row r="225" spans="1:9" ht="39.950000000000003" customHeight="1" x14ac:dyDescent="0.25">
      <c r="A225" s="31"/>
      <c r="B225" s="31"/>
      <c r="C225" s="30"/>
      <c r="D225" s="25"/>
      <c r="E225" s="25"/>
      <c r="F225" s="25"/>
      <c r="G225" s="25"/>
      <c r="H225" s="25"/>
      <c r="I225" s="25"/>
    </row>
    <row r="226" spans="1:9" ht="39.950000000000003" customHeight="1" x14ac:dyDescent="0.25">
      <c r="A226" s="29">
        <f>COUNTIF($C$1:C226,C226)+1</f>
        <v>34</v>
      </c>
      <c r="B226" s="29" t="str">
        <f>VLOOKUP(A226,$K$4:$L$73,2,FALSE)</f>
        <v>(L3T1)(A)</v>
      </c>
      <c r="C226" s="30" t="s">
        <v>0</v>
      </c>
      <c r="D226" s="24" t="str">
        <f ca="1">IFERROR(INDEX(Data!$A$10:$O$1069,MATCH(CONCATENATE($C226,D$1,$B226),Data!$K$10:$K$1069,0),15),"")</f>
        <v/>
      </c>
      <c r="E226" s="24" t="str">
        <f ca="1">IFERROR(INDEX(Data!$A$10:$O$1069,MATCH(CONCATENATE($C226,E$1,$B226),Data!$K$10:$K$1069,0),15),"")</f>
        <v/>
      </c>
      <c r="F226" s="24" t="str">
        <f ca="1">IFERROR(INDEX(Data!$A$10:$O$1069,MATCH(CONCATENATE($C226,F$1,$B226),Data!$K$10:$K$1069,0),15),"")</f>
        <v/>
      </c>
      <c r="G226" s="24" t="str">
        <f ca="1">IFERROR(INDEX(Data!$A$10:$O$1069,MATCH(CONCATENATE($C226,G$1,$B226),Data!$K$10:$K$1069,0),15),"")</f>
        <v/>
      </c>
      <c r="H226" s="24" t="str">
        <f ca="1">IFERROR(INDEX(Data!$A$10:$O$1069,MATCH(CONCATENATE($C226,H$1,$B226),Data!$K$10:$K$1069,0),15),"")</f>
        <v/>
      </c>
      <c r="I226" s="24" t="str">
        <f ca="1">IFERROR(INDEX(Data!$A$10:$O$1069,MATCH(CONCATENATE($C226,I$1,$B226),Data!$K$10:$K$1069,0),15),"")</f>
        <v/>
      </c>
    </row>
    <row r="227" spans="1:9" ht="39.950000000000003" customHeight="1" x14ac:dyDescent="0.25">
      <c r="A227" s="29">
        <f>COUNTIF($C$1:C227,C227)+1</f>
        <v>34</v>
      </c>
      <c r="B227" s="29" t="str">
        <f t="shared" si="3"/>
        <v>(L3T1)(A)</v>
      </c>
      <c r="C227" s="30" t="s">
        <v>12</v>
      </c>
      <c r="D227" s="24" t="str">
        <f ca="1">IFERROR(INDEX(Data!$A$10:$O$1069,MATCH(CONCATENATE($C227,D$1,$B227),Data!$K$10:$K$1069,0),15),"")</f>
        <v/>
      </c>
      <c r="E227" s="24" t="str">
        <f ca="1">IFERROR(INDEX(Data!$A$10:$O$1069,MATCH(CONCATENATE($C227,E$1,$B227),Data!$K$10:$K$1069,0),15),"")</f>
        <v/>
      </c>
      <c r="F227" s="24" t="str">
        <f ca="1">IFERROR(INDEX(Data!$A$10:$O$1069,MATCH(CONCATENATE($C227,F$1,$B227),Data!$K$10:$K$1069,0),15),"")</f>
        <v/>
      </c>
      <c r="G227" s="24" t="str">
        <f ca="1">IFERROR(INDEX(Data!$A$10:$O$1069,MATCH(CONCATENATE($C227,G$1,$B227),Data!$K$10:$K$1069,0),15),"")</f>
        <v/>
      </c>
      <c r="H227" s="24" t="str">
        <f ca="1">IFERROR(INDEX(Data!$A$10:$O$1069,MATCH(CONCATENATE($C227,H$1,$B227),Data!$K$10:$K$1069,0),15),"")</f>
        <v/>
      </c>
      <c r="I227" s="24" t="str">
        <f ca="1">IFERROR(INDEX(Data!$A$10:$O$1069,MATCH(CONCATENATE($C227,I$1,$B227),Data!$K$10:$K$1069,0),15),"")</f>
        <v/>
      </c>
    </row>
    <row r="228" spans="1:9" ht="39.950000000000003" customHeight="1" x14ac:dyDescent="0.25">
      <c r="A228" s="29">
        <f>COUNTIF($C$1:C228,C228)+1</f>
        <v>34</v>
      </c>
      <c r="B228" s="29" t="str">
        <f t="shared" si="3"/>
        <v>(L3T1)(A)</v>
      </c>
      <c r="C228" s="30" t="s">
        <v>13</v>
      </c>
      <c r="D228" s="24" t="str">
        <f ca="1">IFERROR(INDEX(Data!$A$10:$O$1069,MATCH(CONCATENATE($C228,D$1,$B228),Data!$K$10:$K$1069,0),15),"")</f>
        <v/>
      </c>
      <c r="E228" s="24" t="str">
        <f ca="1">IFERROR(INDEX(Data!$A$10:$O$1069,MATCH(CONCATENATE($C228,E$1,$B228),Data!$K$10:$K$1069,0),15),"")</f>
        <v/>
      </c>
      <c r="F228" s="24" t="str">
        <f ca="1">IFERROR(INDEX(Data!$A$10:$O$1069,MATCH(CONCATENATE($C228,F$1,$B228),Data!$K$10:$K$1069,0),15),"")</f>
        <v/>
      </c>
      <c r="G228" s="24" t="str">
        <f ca="1">IFERROR(INDEX(Data!$A$10:$O$1069,MATCH(CONCATENATE($C228,G$1,$B228),Data!$K$10:$K$1069,0),15),"")</f>
        <v/>
      </c>
      <c r="H228" s="24" t="str">
        <f ca="1">IFERROR(INDEX(Data!$A$10:$O$1069,MATCH(CONCATENATE($C228,H$1,$B228),Data!$K$10:$K$1069,0),15),"")</f>
        <v/>
      </c>
      <c r="I228" s="24" t="str">
        <f ca="1">IFERROR(INDEX(Data!$A$10:$O$1069,MATCH(CONCATENATE($C228,I$1,$B228),Data!$K$10:$K$1069,0),15),"")</f>
        <v/>
      </c>
    </row>
    <row r="229" spans="1:9" ht="39.950000000000003" customHeight="1" x14ac:dyDescent="0.25">
      <c r="A229" s="29">
        <f>COUNTIF($C$1:C229,C229)+1</f>
        <v>34</v>
      </c>
      <c r="B229" s="29" t="str">
        <f t="shared" si="3"/>
        <v>(L3T1)(A)</v>
      </c>
      <c r="C229" s="30" t="s">
        <v>14</v>
      </c>
      <c r="D229" s="24" t="str">
        <f ca="1">IFERROR(INDEX(Data!$A$10:$O$1069,MATCH(CONCATENATE($C229,D$1,$B229),Data!$K$10:$K$1069,0),15),"")</f>
        <v/>
      </c>
      <c r="E229" s="24" t="str">
        <f ca="1">IFERROR(INDEX(Data!$A$10:$O$1069,MATCH(CONCATENATE($C229,E$1,$B229),Data!$K$10:$K$1069,0),15),"")</f>
        <v/>
      </c>
      <c r="F229" s="24" t="str">
        <f ca="1">IFERROR(INDEX(Data!$A$10:$O$1069,MATCH(CONCATENATE($C229,F$1,$B229),Data!$K$10:$K$1069,0),15),"")</f>
        <v/>
      </c>
      <c r="G229" s="24" t="str">
        <f ca="1">IFERROR(INDEX(Data!$A$10:$O$1069,MATCH(CONCATENATE($C229,G$1,$B229),Data!$K$10:$K$1069,0),15),"")</f>
        <v/>
      </c>
      <c r="H229" s="24" t="str">
        <f ca="1">IFERROR(INDEX(Data!$A$10:$O$1069,MATCH(CONCATENATE($C229,H$1,$B229),Data!$K$10:$K$1069,0),15),"")</f>
        <v/>
      </c>
      <c r="I229" s="24" t="str">
        <f ca="1">IFERROR(INDEX(Data!$A$10:$O$1069,MATCH(CONCATENATE($C229,I$1,$B229),Data!$K$10:$K$1069,0),15),"")</f>
        <v/>
      </c>
    </row>
    <row r="230" spans="1:9" ht="39.950000000000003" customHeight="1" x14ac:dyDescent="0.25">
      <c r="A230" s="29">
        <f>COUNTIF($C$1:C230,C230)+1</f>
        <v>34</v>
      </c>
      <c r="B230" s="29" t="str">
        <f t="shared" si="3"/>
        <v>(L3T1)(A)</v>
      </c>
      <c r="C230" s="30" t="s">
        <v>15</v>
      </c>
      <c r="D230" s="24" t="str">
        <f ca="1">IFERROR(INDEX(Data!$A$10:$O$1069,MATCH(CONCATENATE($C230,D$1,$B230),Data!$K$10:$K$1069,0),15),"")</f>
        <v/>
      </c>
      <c r="E230" s="24" t="str">
        <f ca="1">IFERROR(INDEX(Data!$A$10:$O$1069,MATCH(CONCATENATE($C230,E$1,$B230),Data!$K$10:$K$1069,0),15),"")</f>
        <v/>
      </c>
      <c r="F230" s="24" t="str">
        <f ca="1">IFERROR(INDEX(Data!$A$10:$O$1069,MATCH(CONCATENATE($C230,F$1,$B230),Data!$K$10:$K$1069,0),15),"")</f>
        <v/>
      </c>
      <c r="G230" s="24" t="str">
        <f ca="1">IFERROR(INDEX(Data!$A$10:$O$1069,MATCH(CONCATENATE($C230,G$1,$B230),Data!$K$10:$K$1069,0),15),"")</f>
        <v/>
      </c>
      <c r="H230" s="24" t="str">
        <f ca="1">IFERROR(INDEX(Data!$A$10:$O$1069,MATCH(CONCATENATE($C230,H$1,$B230),Data!$K$10:$K$1069,0),15),"")</f>
        <v/>
      </c>
      <c r="I230" s="24" t="str">
        <f ca="1">IFERROR(INDEX(Data!$A$10:$O$1069,MATCH(CONCATENATE($C230,I$1,$B230),Data!$K$10:$K$1069,0),15),"")</f>
        <v/>
      </c>
    </row>
    <row r="231" spans="1:9" ht="39.950000000000003" customHeight="1" x14ac:dyDescent="0.25">
      <c r="A231" s="29">
        <f>COUNTIF($C$1:C231,C231)+1</f>
        <v>34</v>
      </c>
      <c r="B231" s="29" t="str">
        <f t="shared" si="3"/>
        <v>(L3T1)(A)</v>
      </c>
      <c r="C231" s="30" t="s">
        <v>16</v>
      </c>
      <c r="D231" s="24" t="str">
        <f ca="1">IFERROR(INDEX(Data!$A$10:$O$1069,MATCH(CONCATENATE($C231,D$1,$B231),Data!$K$10:$K$1069,0),15),"")</f>
        <v/>
      </c>
      <c r="E231" s="24" t="str">
        <f ca="1">IFERROR(INDEX(Data!$A$10:$O$1069,MATCH(CONCATENATE($C231,E$1,$B231),Data!$K$10:$K$1069,0),15),"")</f>
        <v/>
      </c>
      <c r="F231" s="24" t="str">
        <f ca="1">IFERROR(INDEX(Data!$A$10:$O$1069,MATCH(CONCATENATE($C231,F$1,$B231),Data!$K$10:$K$1069,0),15),"")</f>
        <v/>
      </c>
      <c r="G231" s="24" t="str">
        <f ca="1">IFERROR(INDEX(Data!$A$10:$O$1069,MATCH(CONCATENATE($C231,G$1,$B231),Data!$K$10:$K$1069,0),15),"")</f>
        <v/>
      </c>
      <c r="H231" s="24" t="str">
        <f ca="1">IFERROR(INDEX(Data!$A$10:$O$1069,MATCH(CONCATENATE($C231,H$1,$B231),Data!$K$10:$K$1069,0),15),"")</f>
        <v/>
      </c>
      <c r="I231" s="24" t="str">
        <f ca="1">IFERROR(INDEX(Data!$A$10:$O$1069,MATCH(CONCATENATE($C231,I$1,$B231),Data!$K$10:$K$1069,0),15),"")</f>
        <v/>
      </c>
    </row>
    <row r="232" spans="1:9" ht="39.950000000000003" customHeight="1" x14ac:dyDescent="0.25">
      <c r="A232" s="31"/>
      <c r="B232" s="31"/>
      <c r="C232" s="30"/>
      <c r="D232" s="25"/>
      <c r="E232" s="25"/>
      <c r="F232" s="25"/>
      <c r="G232" s="25"/>
      <c r="H232" s="25"/>
      <c r="I232" s="25"/>
    </row>
    <row r="233" spans="1:9" ht="39.950000000000003" customHeight="1" x14ac:dyDescent="0.25">
      <c r="A233" s="29">
        <f>COUNTIF($C$1:C233,C233)+1</f>
        <v>35</v>
      </c>
      <c r="B233" s="29" t="str">
        <f>VLOOKUP(A233,$K$4:$L$73,2,FALSE)</f>
        <v>(L3T1)A</v>
      </c>
      <c r="C233" s="30" t="s">
        <v>0</v>
      </c>
      <c r="D233" s="24" t="str">
        <f ca="1">IFERROR(INDEX(Data!$A$10:$O$1069,MATCH(CONCATENATE($C233,D$1,$B233),Data!$K$10:$K$1069,0),15),"")</f>
        <v/>
      </c>
      <c r="E233" s="24" t="str">
        <f ca="1">IFERROR(INDEX(Data!$A$10:$O$1069,MATCH(CONCATENATE($C233,E$1,$B233),Data!$K$10:$K$1069,0),15),"")</f>
        <v/>
      </c>
      <c r="F233" s="24" t="str">
        <f ca="1">IFERROR(INDEX(Data!$A$10:$O$1069,MATCH(CONCATENATE($C233,F$1,$B233),Data!$K$10:$K$1069,0),15),"")</f>
        <v/>
      </c>
      <c r="G233" s="24" t="str">
        <f ca="1">IFERROR(INDEX(Data!$A$10:$O$1069,MATCH(CONCATENATE($C233,G$1,$B233),Data!$K$10:$K$1069,0),15),"")</f>
        <v>TE315(L3T1)A
PC --- NF</v>
      </c>
      <c r="H233" s="24" t="str">
        <f ca="1">IFERROR(INDEX(Data!$A$10:$O$1069,MATCH(CONCATENATE($C233,H$1,$B233),Data!$K$10:$K$1069,0),15),"")</f>
        <v/>
      </c>
      <c r="I233" s="24" t="str">
        <f ca="1">IFERROR(INDEX(Data!$A$10:$O$1069,MATCH(CONCATENATE($C233,I$1,$B233),Data!$K$10:$K$1069,0),15),"")</f>
        <v/>
      </c>
    </row>
    <row r="234" spans="1:9" ht="39.950000000000003" customHeight="1" x14ac:dyDescent="0.25">
      <c r="A234" s="29">
        <f>COUNTIF($C$1:C234,C234)+1</f>
        <v>35</v>
      </c>
      <c r="B234" s="29" t="str">
        <f t="shared" si="3"/>
        <v>(L3T1)A</v>
      </c>
      <c r="C234" s="30" t="s">
        <v>12</v>
      </c>
      <c r="D234" s="24" t="str">
        <f ca="1">IFERROR(INDEX(Data!$A$10:$O$1069,MATCH(CONCATENATE($C234,D$1,$B234),Data!$K$10:$K$1069,0),15),"")</f>
        <v/>
      </c>
      <c r="E234" s="24" t="str">
        <f ca="1">IFERROR(INDEX(Data!$A$10:$O$1069,MATCH(CONCATENATE($C234,E$1,$B234),Data!$K$10:$K$1069,0),15),"")</f>
        <v/>
      </c>
      <c r="F234" s="24" t="str">
        <f ca="1">IFERROR(INDEX(Data!$A$10:$O$1069,MATCH(CONCATENATE($C234,F$1,$B234),Data!$K$10:$K$1069,0),15),"")</f>
        <v/>
      </c>
      <c r="G234" s="24" t="str">
        <f ca="1">IFERROR(INDEX(Data!$A$10:$O$1069,MATCH(CONCATENATE($C234,G$1,$B234),Data!$K$10:$K$1069,0),15),"")</f>
        <v/>
      </c>
      <c r="H234" s="24" t="str">
        <f ca="1">IFERROR(INDEX(Data!$A$10:$O$1069,MATCH(CONCATENATE($C234,H$1,$B234),Data!$K$10:$K$1069,0),15),"")</f>
        <v/>
      </c>
      <c r="I234" s="24" t="str">
        <f ca="1">IFERROR(INDEX(Data!$A$10:$O$1069,MATCH(CONCATENATE($C234,I$1,$B234),Data!$K$10:$K$1069,0),15),"")</f>
        <v/>
      </c>
    </row>
    <row r="235" spans="1:9" ht="39.950000000000003" customHeight="1" x14ac:dyDescent="0.25">
      <c r="A235" s="29">
        <f>COUNTIF($C$1:C235,C235)+1</f>
        <v>35</v>
      </c>
      <c r="B235" s="29" t="str">
        <f t="shared" si="3"/>
        <v>(L3T1)A</v>
      </c>
      <c r="C235" s="30" t="s">
        <v>13</v>
      </c>
      <c r="D235" s="24" t="str">
        <f ca="1">IFERROR(INDEX(Data!$A$10:$O$1069,MATCH(CONCATENATE($C235,D$1,$B235),Data!$K$10:$K$1069,0),15),"")</f>
        <v/>
      </c>
      <c r="E235" s="24" t="str">
        <f ca="1">IFERROR(INDEX(Data!$A$10:$O$1069,MATCH(CONCATENATE($C235,E$1,$B235),Data!$K$10:$K$1069,0),15),"")</f>
        <v/>
      </c>
      <c r="F235" s="24" t="str">
        <f ca="1">IFERROR(INDEX(Data!$A$10:$O$1069,MATCH(CONCATENATE($C235,F$1,$B235),Data!$K$10:$K$1069,0),15),"")</f>
        <v/>
      </c>
      <c r="G235" s="24" t="str">
        <f ca="1">IFERROR(INDEX(Data!$A$10:$O$1069,MATCH(CONCATENATE($C235,G$1,$B235),Data!$K$10:$K$1069,0),15),"")</f>
        <v/>
      </c>
      <c r="H235" s="24" t="str">
        <f ca="1">IFERROR(INDEX(Data!$A$10:$O$1069,MATCH(CONCATENATE($C235,H$1,$B235),Data!$K$10:$K$1069,0),15),"")</f>
        <v/>
      </c>
      <c r="I235" s="24" t="str">
        <f ca="1">IFERROR(INDEX(Data!$A$10:$O$1069,MATCH(CONCATENATE($C235,I$1,$B235),Data!$K$10:$K$1069,0),15),"")</f>
        <v/>
      </c>
    </row>
    <row r="236" spans="1:9" ht="39.950000000000003" customHeight="1" x14ac:dyDescent="0.25">
      <c r="A236" s="29">
        <f>COUNTIF($C$1:C236,C236)+1</f>
        <v>35</v>
      </c>
      <c r="B236" s="29" t="str">
        <f t="shared" si="3"/>
        <v>(L3T1)A</v>
      </c>
      <c r="C236" s="30" t="s">
        <v>14</v>
      </c>
      <c r="D236" s="24" t="str">
        <f ca="1">IFERROR(INDEX(Data!$A$10:$O$1069,MATCH(CONCATENATE($C236,D$1,$B236),Data!$K$10:$K$1069,0),15),"")</f>
        <v/>
      </c>
      <c r="E236" s="24" t="str">
        <f ca="1">IFERROR(INDEX(Data!$A$10:$O$1069,MATCH(CONCATENATE($C236,E$1,$B236),Data!$K$10:$K$1069,0),15),"")</f>
        <v/>
      </c>
      <c r="F236" s="24" t="str">
        <f ca="1">IFERROR(INDEX(Data!$A$10:$O$1069,MATCH(CONCATENATE($C236,F$1,$B236),Data!$K$10:$K$1069,0),15),"")</f>
        <v>TE317(L3T1)A
712 --- AG</v>
      </c>
      <c r="G236" s="24" t="str">
        <f ca="1">IFERROR(INDEX(Data!$A$10:$O$1069,MATCH(CONCATENATE($C236,G$1,$B236),Data!$K$10:$K$1069,0),15),"")</f>
        <v>TE317(L3T1)A
712 --- AG</v>
      </c>
      <c r="H236" s="24" t="str">
        <f ca="1">IFERROR(INDEX(Data!$A$10:$O$1069,MATCH(CONCATENATE($C236,H$1,$B236),Data!$K$10:$K$1069,0),15),"")</f>
        <v>TE311(L3T1)A
705 --- SM</v>
      </c>
      <c r="I236" s="24" t="str">
        <f ca="1">IFERROR(INDEX(Data!$A$10:$O$1069,MATCH(CONCATENATE($C236,I$1,$B236),Data!$K$10:$K$1069,0),15),"")</f>
        <v>TE311(L3T1)A
705 --- SM</v>
      </c>
    </row>
    <row r="237" spans="1:9" ht="39.950000000000003" customHeight="1" x14ac:dyDescent="0.25">
      <c r="A237" s="29">
        <f>COUNTIF($C$1:C237,C237)+1</f>
        <v>35</v>
      </c>
      <c r="B237" s="29" t="str">
        <f t="shared" si="3"/>
        <v>(L3T1)A</v>
      </c>
      <c r="C237" s="30" t="s">
        <v>15</v>
      </c>
      <c r="D237" s="24" t="str">
        <f ca="1">IFERROR(INDEX(Data!$A$10:$O$1069,MATCH(CONCATENATE($C237,D$1,$B237),Data!$K$10:$K$1069,0),15),"")</f>
        <v/>
      </c>
      <c r="E237" s="24" t="str">
        <f ca="1">IFERROR(INDEX(Data!$A$10:$O$1069,MATCH(CONCATENATE($C237,E$1,$B237),Data!$K$10:$K$1069,0),15),"")</f>
        <v/>
      </c>
      <c r="F237" s="24" t="str">
        <f ca="1">IFERROR(INDEX(Data!$A$10:$O$1069,MATCH(CONCATENATE($C237,F$1,$B237),Data!$K$10:$K$1069,0),15),"")</f>
        <v/>
      </c>
      <c r="G237" s="24" t="str">
        <f ca="1">IFERROR(INDEX(Data!$A$10:$O$1069,MATCH(CONCATENATE($C237,G$1,$B237),Data!$K$10:$K$1069,0),15),"")</f>
        <v/>
      </c>
      <c r="H237" s="24" t="str">
        <f ca="1">IFERROR(INDEX(Data!$A$10:$O$1069,MATCH(CONCATENATE($C237,H$1,$B237),Data!$K$10:$K$1069,0),15),"")</f>
        <v/>
      </c>
      <c r="I237" s="24" t="str">
        <f ca="1">IFERROR(INDEX(Data!$A$10:$O$1069,MATCH(CONCATENATE($C237,I$1,$B237),Data!$K$10:$K$1069,0),15),"")</f>
        <v/>
      </c>
    </row>
    <row r="238" spans="1:9" ht="39.950000000000003" customHeight="1" x14ac:dyDescent="0.25">
      <c r="A238" s="29">
        <f>COUNTIF($C$1:C238,C238)+1</f>
        <v>35</v>
      </c>
      <c r="B238" s="29" t="str">
        <f t="shared" si="3"/>
        <v>(L3T1)A</v>
      </c>
      <c r="C238" s="30" t="s">
        <v>16</v>
      </c>
      <c r="D238" s="24" t="str">
        <f ca="1">IFERROR(INDEX(Data!$A$10:$O$1069,MATCH(CONCATENATE($C238,D$1,$B238),Data!$K$10:$K$1069,0),15),"")</f>
        <v/>
      </c>
      <c r="E238" s="24" t="str">
        <f ca="1">IFERROR(INDEX(Data!$A$10:$O$1069,MATCH(CONCATENATE($C238,E$1,$B238),Data!$K$10:$K$1069,0),15),"")</f>
        <v/>
      </c>
      <c r="F238" s="24" t="str">
        <f ca="1">IFERROR(INDEX(Data!$A$10:$O$1069,MATCH(CONCATENATE($C238,F$1,$B238),Data!$K$10:$K$1069,0),15),"")</f>
        <v/>
      </c>
      <c r="G238" s="24" t="str">
        <f ca="1">IFERROR(INDEX(Data!$A$10:$O$1069,MATCH(CONCATENATE($C238,G$1,$B238),Data!$K$10:$K$1069,0),15),"")</f>
        <v/>
      </c>
      <c r="H238" s="24" t="str">
        <f ca="1">IFERROR(INDEX(Data!$A$10:$O$1069,MATCH(CONCATENATE($C238,H$1,$B238),Data!$K$10:$K$1069,0),15),"")</f>
        <v/>
      </c>
      <c r="I238" s="24" t="str">
        <f ca="1">IFERROR(INDEX(Data!$A$10:$O$1069,MATCH(CONCATENATE($C238,I$1,$B238),Data!$K$10:$K$1069,0),15),"")</f>
        <v/>
      </c>
    </row>
    <row r="239" spans="1:9" ht="39.950000000000003" customHeight="1" x14ac:dyDescent="0.25">
      <c r="A239" s="31"/>
      <c r="B239" s="31"/>
      <c r="C239" s="30"/>
      <c r="D239" s="25"/>
      <c r="E239" s="25"/>
      <c r="F239" s="25"/>
      <c r="G239" s="25"/>
      <c r="H239" s="25"/>
      <c r="I239" s="25"/>
    </row>
    <row r="240" spans="1:9" ht="39.950000000000003" customHeight="1" x14ac:dyDescent="0.25">
      <c r="A240" s="29">
        <f>COUNTIF($C$1:C240,C240)+1</f>
        <v>36</v>
      </c>
      <c r="B240" s="29" t="str">
        <f>VLOOKUP(A240,$K$4:$L$73,2,FALSE)</f>
        <v>(L3T1)B</v>
      </c>
      <c r="C240" s="30" t="s">
        <v>0</v>
      </c>
      <c r="D240" s="24" t="str">
        <f ca="1">IFERROR(INDEX(Data!$A$10:$O$1069,MATCH(CONCATENATE($C240,D$1,$B240),Data!$K$10:$K$1069,0),15),"")</f>
        <v/>
      </c>
      <c r="E240" s="24" t="str">
        <f ca="1">IFERROR(INDEX(Data!$A$10:$O$1069,MATCH(CONCATENATE($C240,E$1,$B240),Data!$K$10:$K$1069,0),15),"")</f>
        <v/>
      </c>
      <c r="F240" s="24" t="str">
        <f ca="1">IFERROR(INDEX(Data!$A$10:$O$1069,MATCH(CONCATENATE($C240,F$1,$B240),Data!$K$10:$K$1069,0),15),"")</f>
        <v>TE311(L3T1)B
702 --- NHM</v>
      </c>
      <c r="G240" s="24" t="str">
        <f ca="1">IFERROR(INDEX(Data!$A$10:$O$1069,MATCH(CONCATENATE($C240,G$1,$B240),Data!$K$10:$K$1069,0),15),"")</f>
        <v/>
      </c>
      <c r="H240" s="24" t="str">
        <f ca="1">IFERROR(INDEX(Data!$A$10:$O$1069,MATCH(CONCATENATE($C240,H$1,$B240),Data!$K$10:$K$1069,0),15),"")</f>
        <v/>
      </c>
      <c r="I240" s="24" t="str">
        <f ca="1">IFERROR(INDEX(Data!$A$10:$O$1069,MATCH(CONCATENATE($C240,I$1,$B240),Data!$K$10:$K$1069,0),15),"")</f>
        <v/>
      </c>
    </row>
    <row r="241" spans="1:9" ht="39.950000000000003" customHeight="1" x14ac:dyDescent="0.25">
      <c r="A241" s="29">
        <f>COUNTIF($C$1:C241,C241)+1</f>
        <v>36</v>
      </c>
      <c r="B241" s="29" t="str">
        <f t="shared" si="3"/>
        <v>(L3T1)B</v>
      </c>
      <c r="C241" s="30" t="s">
        <v>12</v>
      </c>
      <c r="D241" s="24" t="str">
        <f ca="1">IFERROR(INDEX(Data!$A$10:$O$1069,MATCH(CONCATENATE($C241,D$1,$B241),Data!$K$10:$K$1069,0),15),"")</f>
        <v/>
      </c>
      <c r="E241" s="24" t="str">
        <f ca="1">IFERROR(INDEX(Data!$A$10:$O$1069,MATCH(CONCATENATE($C241,E$1,$B241),Data!$K$10:$K$1069,0),15),"")</f>
        <v/>
      </c>
      <c r="F241" s="24" t="str">
        <f ca="1">IFERROR(INDEX(Data!$A$10:$O$1069,MATCH(CONCATENATE($C241,F$1,$B241),Data!$K$10:$K$1069,0),15),"")</f>
        <v/>
      </c>
      <c r="G241" s="24" t="str">
        <f ca="1">IFERROR(INDEX(Data!$A$10:$O$1069,MATCH(CONCATENATE($C241,G$1,$B241),Data!$K$10:$K$1069,0),15),"")</f>
        <v/>
      </c>
      <c r="H241" s="24" t="str">
        <f ca="1">IFERROR(INDEX(Data!$A$10:$O$1069,MATCH(CONCATENATE($C241,H$1,$B241),Data!$K$10:$K$1069,0),15),"")</f>
        <v/>
      </c>
      <c r="I241" s="24" t="str">
        <f ca="1">IFERROR(INDEX(Data!$A$10:$O$1069,MATCH(CONCATENATE($C241,I$1,$B241),Data!$K$10:$K$1069,0),15),"")</f>
        <v/>
      </c>
    </row>
    <row r="242" spans="1:9" ht="39.950000000000003" customHeight="1" x14ac:dyDescent="0.25">
      <c r="A242" s="29">
        <f>COUNTIF($C$1:C242,C242)+1</f>
        <v>36</v>
      </c>
      <c r="B242" s="29" t="str">
        <f t="shared" si="3"/>
        <v>(L3T1)B</v>
      </c>
      <c r="C242" s="30" t="s">
        <v>13</v>
      </c>
      <c r="D242" s="24" t="str">
        <f ca="1">IFERROR(INDEX(Data!$A$10:$O$1069,MATCH(CONCATENATE($C242,D$1,$B242),Data!$K$10:$K$1069,0),15),"")</f>
        <v>TE313(L3T1)B
705 --- SAS</v>
      </c>
      <c r="E242" s="24" t="str">
        <f ca="1">IFERROR(INDEX(Data!$A$10:$O$1069,MATCH(CONCATENATE($C242,E$1,$B242),Data!$K$10:$K$1069,0),15),"")</f>
        <v>TE313(L3T1)B
705 --- SAS</v>
      </c>
      <c r="F242" s="24" t="str">
        <f ca="1">IFERROR(INDEX(Data!$A$10:$O$1069,MATCH(CONCATENATE($C242,F$1,$B242),Data!$K$10:$K$1069,0),15),"")</f>
        <v/>
      </c>
      <c r="G242" s="24" t="str">
        <f ca="1">IFERROR(INDEX(Data!$A$10:$O$1069,MATCH(CONCATENATE($C242,G$1,$B242),Data!$K$10:$K$1069,0),15),"")</f>
        <v/>
      </c>
      <c r="H242" s="24" t="str">
        <f ca="1">IFERROR(INDEX(Data!$A$10:$O$1069,MATCH(CONCATENATE($C242,H$1,$B242),Data!$K$10:$K$1069,0),15),"")</f>
        <v/>
      </c>
      <c r="I242" s="24" t="str">
        <f ca="1">IFERROR(INDEX(Data!$A$10:$O$1069,MATCH(CONCATENATE($C242,I$1,$B242),Data!$K$10:$K$1069,0),15),"")</f>
        <v/>
      </c>
    </row>
    <row r="243" spans="1:9" ht="39.950000000000003" customHeight="1" x14ac:dyDescent="0.25">
      <c r="A243" s="29">
        <f>COUNTIF($C$1:C243,C243)+1</f>
        <v>36</v>
      </c>
      <c r="B243" s="29" t="str">
        <f t="shared" si="3"/>
        <v>(L3T1)B</v>
      </c>
      <c r="C243" s="30" t="s">
        <v>14</v>
      </c>
      <c r="D243" s="24" t="str">
        <f ca="1">IFERROR(INDEX(Data!$A$10:$O$1069,MATCH(CONCATENATE($C243,D$1,$B243),Data!$K$10:$K$1069,0),15),"")</f>
        <v/>
      </c>
      <c r="E243" s="24" t="str">
        <f ca="1">IFERROR(INDEX(Data!$A$10:$O$1069,MATCH(CONCATENATE($C243,E$1,$B243),Data!$K$10:$K$1069,0),15),"")</f>
        <v/>
      </c>
      <c r="F243" s="24" t="str">
        <f ca="1">IFERROR(INDEX(Data!$A$10:$O$1069,MATCH(CONCATENATE($C243,F$1,$B243),Data!$K$10:$K$1069,0),15),"")</f>
        <v/>
      </c>
      <c r="G243" s="24" t="str">
        <f ca="1">IFERROR(INDEX(Data!$A$10:$O$1069,MATCH(CONCATENATE($C243,G$1,$B243),Data!$K$10:$K$1069,0),15),"")</f>
        <v/>
      </c>
      <c r="H243" s="24" t="str">
        <f ca="1">IFERROR(INDEX(Data!$A$10:$O$1069,MATCH(CONCATENATE($C243,H$1,$B243),Data!$K$10:$K$1069,0),15),"")</f>
        <v>TE317(L3T1)B
403L --- MRR</v>
      </c>
      <c r="I243" s="24" t="str">
        <f ca="1">IFERROR(INDEX(Data!$A$10:$O$1069,MATCH(CONCATENATE($C243,I$1,$B243),Data!$K$10:$K$1069,0),15),"")</f>
        <v>TE317(L3T1)B
403L --- 0</v>
      </c>
    </row>
    <row r="244" spans="1:9" ht="39.950000000000003" customHeight="1" x14ac:dyDescent="0.25">
      <c r="A244" s="29">
        <f>COUNTIF($C$1:C244,C244)+1</f>
        <v>36</v>
      </c>
      <c r="B244" s="29" t="str">
        <f t="shared" si="3"/>
        <v>(L3T1)B</v>
      </c>
      <c r="C244" s="30" t="s">
        <v>15</v>
      </c>
      <c r="D244" s="24" t="str">
        <f ca="1">IFERROR(INDEX(Data!$A$10:$O$1069,MATCH(CONCATENATE($C244,D$1,$B244),Data!$K$10:$K$1069,0),15),"")</f>
        <v/>
      </c>
      <c r="E244" s="24" t="str">
        <f ca="1">IFERROR(INDEX(Data!$A$10:$O$1069,MATCH(CONCATENATE($C244,E$1,$B244),Data!$K$10:$K$1069,0),15),"")</f>
        <v/>
      </c>
      <c r="F244" s="24" t="str">
        <f ca="1">IFERROR(INDEX(Data!$A$10:$O$1069,MATCH(CONCATENATE($C244,F$1,$B244),Data!$K$10:$K$1069,0),15),"")</f>
        <v/>
      </c>
      <c r="G244" s="24" t="str">
        <f ca="1">IFERROR(INDEX(Data!$A$10:$O$1069,MATCH(CONCATENATE($C244,G$1,$B244),Data!$K$10:$K$1069,0),15),"")</f>
        <v/>
      </c>
      <c r="H244" s="24" t="str">
        <f ca="1">IFERROR(INDEX(Data!$A$10:$O$1069,MATCH(CONCATENATE($C244,H$1,$B244),Data!$K$10:$K$1069,0),15),"")</f>
        <v/>
      </c>
      <c r="I244" s="24" t="str">
        <f ca="1">IFERROR(INDEX(Data!$A$10:$O$1069,MATCH(CONCATENATE($C244,I$1,$B244),Data!$K$10:$K$1069,0),15),"")</f>
        <v/>
      </c>
    </row>
    <row r="245" spans="1:9" ht="39.950000000000003" customHeight="1" x14ac:dyDescent="0.25">
      <c r="A245" s="29">
        <f>COUNTIF($C$1:C245,C245)+1</f>
        <v>36</v>
      </c>
      <c r="B245" s="29" t="str">
        <f t="shared" si="3"/>
        <v>(L3T1)B</v>
      </c>
      <c r="C245" s="30" t="s">
        <v>16</v>
      </c>
      <c r="D245" s="24" t="str">
        <f ca="1">IFERROR(INDEX(Data!$A$10:$O$1069,MATCH(CONCATENATE($C245,D$1,$B245),Data!$K$10:$K$1069,0),15),"")</f>
        <v/>
      </c>
      <c r="E245" s="24" t="str">
        <f ca="1">IFERROR(INDEX(Data!$A$10:$O$1069,MATCH(CONCATENATE($C245,E$1,$B245),Data!$K$10:$K$1069,0),15),"")</f>
        <v/>
      </c>
      <c r="F245" s="24" t="str">
        <f ca="1">IFERROR(INDEX(Data!$A$10:$O$1069,MATCH(CONCATENATE($C245,F$1,$B245),Data!$K$10:$K$1069,0),15),"")</f>
        <v/>
      </c>
      <c r="G245" s="24" t="str">
        <f ca="1">IFERROR(INDEX(Data!$A$10:$O$1069,MATCH(CONCATENATE($C245,G$1,$B245),Data!$K$10:$K$1069,0),15),"")</f>
        <v/>
      </c>
      <c r="H245" s="24" t="str">
        <f ca="1">IFERROR(INDEX(Data!$A$10:$O$1069,MATCH(CONCATENATE($C245,H$1,$B245),Data!$K$10:$K$1069,0),15),"")</f>
        <v/>
      </c>
      <c r="I245" s="24" t="str">
        <f ca="1">IFERROR(INDEX(Data!$A$10:$O$1069,MATCH(CONCATENATE($C245,I$1,$B245),Data!$K$10:$K$1069,0),15),"")</f>
        <v/>
      </c>
    </row>
    <row r="246" spans="1:9" ht="39.950000000000003" customHeight="1" x14ac:dyDescent="0.25">
      <c r="A246" s="31"/>
      <c r="B246" s="31"/>
      <c r="C246" s="30"/>
      <c r="D246" s="25"/>
      <c r="E246" s="25"/>
      <c r="F246" s="25"/>
      <c r="G246" s="25"/>
      <c r="H246" s="25"/>
      <c r="I246" s="25"/>
    </row>
    <row r="247" spans="1:9" ht="39.950000000000003" customHeight="1" x14ac:dyDescent="0.25">
      <c r="A247" s="29">
        <f>COUNTIF($C$1:C247,C247)+1</f>
        <v>37</v>
      </c>
      <c r="B247" s="29" t="str">
        <f>VLOOKUP(A247,$K$4:$L$73,2,FALSE)</f>
        <v>(L3T1)PC</v>
      </c>
      <c r="C247" s="30" t="s">
        <v>0</v>
      </c>
      <c r="D247" s="24" t="str">
        <f ca="1">IFERROR(INDEX(Data!$A$10:$O$1069,MATCH(CONCATENATE($C247,D$1,$B247),Data!$K$10:$K$1069,0),15),"")</f>
        <v/>
      </c>
      <c r="E247" s="24" t="str">
        <f ca="1">IFERROR(INDEX(Data!$A$10:$O$1069,MATCH(CONCATENATE($C247,E$1,$B247),Data!$K$10:$K$1069,0),15),"")</f>
        <v/>
      </c>
      <c r="F247" s="24" t="str">
        <f ca="1">IFERROR(INDEX(Data!$A$10:$O$1069,MATCH(CONCATENATE($C247,F$1,$B247),Data!$K$10:$K$1069,0),15),"")</f>
        <v/>
      </c>
      <c r="G247" s="24" t="str">
        <f ca="1">IFERROR(INDEX(Data!$A$10:$O$1069,MATCH(CONCATENATE($C247,G$1,$B247),Data!$K$10:$K$1069,0),15),"")</f>
        <v/>
      </c>
      <c r="H247" s="24" t="str">
        <f ca="1">IFERROR(INDEX(Data!$A$10:$O$1069,MATCH(CONCATENATE($C247,H$1,$B247),Data!$K$10:$K$1069,0),15),"")</f>
        <v/>
      </c>
      <c r="I247" s="24" t="str">
        <f ca="1">IFERROR(INDEX(Data!$A$10:$O$1069,MATCH(CONCATENATE($C247,I$1,$B247),Data!$K$10:$K$1069,0),15),"")</f>
        <v/>
      </c>
    </row>
    <row r="248" spans="1:9" ht="39.950000000000003" customHeight="1" x14ac:dyDescent="0.25">
      <c r="A248" s="29">
        <f>COUNTIF($C$1:C248,C248)+1</f>
        <v>37</v>
      </c>
      <c r="B248" s="29" t="str">
        <f t="shared" si="3"/>
        <v>(L3T1)PC</v>
      </c>
      <c r="C248" s="30" t="s">
        <v>12</v>
      </c>
      <c r="D248" s="24" t="str">
        <f ca="1">IFERROR(INDEX(Data!$A$10:$O$1069,MATCH(CONCATENATE($C248,D$1,$B248),Data!$K$10:$K$1069,0),15),"")</f>
        <v/>
      </c>
      <c r="E248" s="24" t="str">
        <f ca="1">IFERROR(INDEX(Data!$A$10:$O$1069,MATCH(CONCATENATE($C248,E$1,$B248),Data!$K$10:$K$1069,0),15),"")</f>
        <v/>
      </c>
      <c r="F248" s="24" t="str">
        <f ca="1">IFERROR(INDEX(Data!$A$10:$O$1069,MATCH(CONCATENATE($C248,F$1,$B248),Data!$K$10:$K$1069,0),15),"")</f>
        <v/>
      </c>
      <c r="G248" s="24" t="str">
        <f ca="1">IFERROR(INDEX(Data!$A$10:$O$1069,MATCH(CONCATENATE($C248,G$1,$B248),Data!$K$10:$K$1069,0),15),"")</f>
        <v/>
      </c>
      <c r="H248" s="24" t="str">
        <f ca="1">IFERROR(INDEX(Data!$A$10:$O$1069,MATCH(CONCATENATE($C248,H$1,$B248),Data!$K$10:$K$1069,0),15),"")</f>
        <v/>
      </c>
      <c r="I248" s="24" t="str">
        <f ca="1">IFERROR(INDEX(Data!$A$10:$O$1069,MATCH(CONCATENATE($C248,I$1,$B248),Data!$K$10:$K$1069,0),15),"")</f>
        <v/>
      </c>
    </row>
    <row r="249" spans="1:9" ht="39.950000000000003" customHeight="1" x14ac:dyDescent="0.25">
      <c r="A249" s="29">
        <f>COUNTIF($C$1:C249,C249)+1</f>
        <v>37</v>
      </c>
      <c r="B249" s="29" t="str">
        <f t="shared" si="3"/>
        <v>(L3T1)PC</v>
      </c>
      <c r="C249" s="30" t="s">
        <v>13</v>
      </c>
      <c r="D249" s="24" t="str">
        <f ca="1">IFERROR(INDEX(Data!$A$10:$O$1069,MATCH(CONCATENATE($C249,D$1,$B249),Data!$K$10:$K$1069,0),15),"")</f>
        <v/>
      </c>
      <c r="E249" s="24" t="str">
        <f ca="1">IFERROR(INDEX(Data!$A$10:$O$1069,MATCH(CONCATENATE($C249,E$1,$B249),Data!$K$10:$K$1069,0),15),"")</f>
        <v/>
      </c>
      <c r="F249" s="24" t="str">
        <f ca="1">IFERROR(INDEX(Data!$A$10:$O$1069,MATCH(CONCATENATE($C249,F$1,$B249),Data!$K$10:$K$1069,0),15),"")</f>
        <v/>
      </c>
      <c r="G249" s="24" t="str">
        <f ca="1">IFERROR(INDEX(Data!$A$10:$O$1069,MATCH(CONCATENATE($C249,G$1,$B249),Data!$K$10:$K$1069,0),15),"")</f>
        <v/>
      </c>
      <c r="H249" s="24" t="str">
        <f ca="1">IFERROR(INDEX(Data!$A$10:$O$1069,MATCH(CONCATENATE($C249,H$1,$B249),Data!$K$10:$K$1069,0),15),"")</f>
        <v/>
      </c>
      <c r="I249" s="24" t="str">
        <f ca="1">IFERROR(INDEX(Data!$A$10:$O$1069,MATCH(CONCATENATE($C249,I$1,$B249),Data!$K$10:$K$1069,0),15),"")</f>
        <v/>
      </c>
    </row>
    <row r="250" spans="1:9" ht="39.950000000000003" customHeight="1" x14ac:dyDescent="0.25">
      <c r="A250" s="29">
        <f>COUNTIF($C$1:C250,C250)+1</f>
        <v>37</v>
      </c>
      <c r="B250" s="29" t="str">
        <f t="shared" si="3"/>
        <v>(L3T1)PC</v>
      </c>
      <c r="C250" s="30" t="s">
        <v>14</v>
      </c>
      <c r="D250" s="24" t="str">
        <f ca="1">IFERROR(INDEX(Data!$A$10:$O$1069,MATCH(CONCATENATE($C250,D$1,$B250),Data!$K$10:$K$1069,0),15),"")</f>
        <v/>
      </c>
      <c r="E250" s="24" t="str">
        <f ca="1">IFERROR(INDEX(Data!$A$10:$O$1069,MATCH(CONCATENATE($C250,E$1,$B250),Data!$K$10:$K$1069,0),15),"")</f>
        <v/>
      </c>
      <c r="F250" s="24" t="str">
        <f ca="1">IFERROR(INDEX(Data!$A$10:$O$1069,MATCH(CONCATENATE($C250,F$1,$B250),Data!$K$10:$K$1069,0),15),"")</f>
        <v/>
      </c>
      <c r="G250" s="24" t="str">
        <f ca="1">IFERROR(INDEX(Data!$A$10:$O$1069,MATCH(CONCATENATE($C250,G$1,$B250),Data!$K$10:$K$1069,0),15),"")</f>
        <v/>
      </c>
      <c r="H250" s="24" t="str">
        <f ca="1">IFERROR(INDEX(Data!$A$10:$O$1069,MATCH(CONCATENATE($C250,H$1,$B250),Data!$K$10:$K$1069,0),15),"")</f>
        <v/>
      </c>
      <c r="I250" s="24" t="str">
        <f ca="1">IFERROR(INDEX(Data!$A$10:$O$1069,MATCH(CONCATENATE($C250,I$1,$B250),Data!$K$10:$K$1069,0),15),"")</f>
        <v/>
      </c>
    </row>
    <row r="251" spans="1:9" ht="39.950000000000003" customHeight="1" x14ac:dyDescent="0.25">
      <c r="A251" s="29">
        <f>COUNTIF($C$1:C251,C251)+1</f>
        <v>37</v>
      </c>
      <c r="B251" s="29" t="str">
        <f t="shared" si="3"/>
        <v>(L3T1)PC</v>
      </c>
      <c r="C251" s="30" t="s">
        <v>15</v>
      </c>
      <c r="D251" s="24" t="str">
        <f ca="1">IFERROR(INDEX(Data!$A$10:$O$1069,MATCH(CONCATENATE($C251,D$1,$B251),Data!$K$10:$K$1069,0),15),"")</f>
        <v/>
      </c>
      <c r="E251" s="24" t="str">
        <f ca="1">IFERROR(INDEX(Data!$A$10:$O$1069,MATCH(CONCATENATE($C251,E$1,$B251),Data!$K$10:$K$1069,0),15),"")</f>
        <v/>
      </c>
      <c r="F251" s="24" t="str">
        <f ca="1">IFERROR(INDEX(Data!$A$10:$O$1069,MATCH(CONCATENATE($C251,F$1,$B251),Data!$K$10:$K$1069,0),15),"")</f>
        <v/>
      </c>
      <c r="G251" s="24" t="str">
        <f ca="1">IFERROR(INDEX(Data!$A$10:$O$1069,MATCH(CONCATENATE($C251,G$1,$B251),Data!$K$10:$K$1069,0),15),"")</f>
        <v/>
      </c>
      <c r="H251" s="24" t="str">
        <f ca="1">IFERROR(INDEX(Data!$A$10:$O$1069,MATCH(CONCATENATE($C251,H$1,$B251),Data!$K$10:$K$1069,0),15),"")</f>
        <v/>
      </c>
      <c r="I251" s="24" t="str">
        <f ca="1">IFERROR(INDEX(Data!$A$10:$O$1069,MATCH(CONCATENATE($C251,I$1,$B251),Data!$K$10:$K$1069,0),15),"")</f>
        <v/>
      </c>
    </row>
    <row r="252" spans="1:9" ht="39.950000000000003" customHeight="1" x14ac:dyDescent="0.25">
      <c r="A252" s="29">
        <f>COUNTIF($C$1:C252,C252)+1</f>
        <v>37</v>
      </c>
      <c r="B252" s="29" t="str">
        <f t="shared" si="3"/>
        <v>(L3T1)PC</v>
      </c>
      <c r="C252" s="30" t="s">
        <v>16</v>
      </c>
      <c r="D252" s="24" t="str">
        <f ca="1">IFERROR(INDEX(Data!$A$10:$O$1069,MATCH(CONCATENATE($C252,D$1,$B252),Data!$K$10:$K$1069,0),15),"")</f>
        <v/>
      </c>
      <c r="E252" s="24" t="str">
        <f ca="1">IFERROR(INDEX(Data!$A$10:$O$1069,MATCH(CONCATENATE($C252,E$1,$B252),Data!$K$10:$K$1069,0),15),"")</f>
        <v/>
      </c>
      <c r="F252" s="24" t="str">
        <f ca="1">IFERROR(INDEX(Data!$A$10:$O$1069,MATCH(CONCATENATE($C252,F$1,$B252),Data!$K$10:$K$1069,0),15),"")</f>
        <v/>
      </c>
      <c r="G252" s="24" t="str">
        <f ca="1">IFERROR(INDEX(Data!$A$10:$O$1069,MATCH(CONCATENATE($C252,G$1,$B252),Data!$K$10:$K$1069,0),15),"")</f>
        <v/>
      </c>
      <c r="H252" s="24" t="str">
        <f ca="1">IFERROR(INDEX(Data!$A$10:$O$1069,MATCH(CONCATENATE($C252,H$1,$B252),Data!$K$10:$K$1069,0),15),"")</f>
        <v/>
      </c>
      <c r="I252" s="24" t="str">
        <f ca="1">IFERROR(INDEX(Data!$A$10:$O$1069,MATCH(CONCATENATE($C252,I$1,$B252),Data!$K$10:$K$1069,0),15),"")</f>
        <v/>
      </c>
    </row>
    <row r="253" spans="1:9" ht="39.950000000000003" customHeight="1" x14ac:dyDescent="0.25">
      <c r="A253" s="31"/>
      <c r="B253" s="31"/>
      <c r="C253" s="30"/>
      <c r="D253" s="25"/>
      <c r="E253" s="25"/>
      <c r="F253" s="25"/>
      <c r="G253" s="25"/>
      <c r="H253" s="25"/>
      <c r="I253" s="25"/>
    </row>
    <row r="254" spans="1:9" ht="39.950000000000003" customHeight="1" x14ac:dyDescent="0.25">
      <c r="A254" s="29">
        <f>COUNTIF($C$1:C254,C254)+1</f>
        <v>38</v>
      </c>
      <c r="B254" s="29" t="str">
        <f>VLOOKUP(A254,$K$4:$L$73,2,FALSE)</f>
        <v>(L3T2(C)</v>
      </c>
      <c r="C254" s="30" t="s">
        <v>0</v>
      </c>
      <c r="D254" s="24" t="str">
        <f ca="1">IFERROR(INDEX(Data!$A$10:$O$1069,MATCH(CONCATENATE($C254,D$1,$B254),Data!$K$10:$K$1069,0),15),"")</f>
        <v/>
      </c>
      <c r="E254" s="24" t="str">
        <f ca="1">IFERROR(INDEX(Data!$A$10:$O$1069,MATCH(CONCATENATE($C254,E$1,$B254),Data!$K$10:$K$1069,0),15),"")</f>
        <v/>
      </c>
      <c r="F254" s="24" t="str">
        <f ca="1">IFERROR(INDEX(Data!$A$10:$O$1069,MATCH(CONCATENATE($C254,F$1,$B254),Data!$K$10:$K$1069,0),15),"")</f>
        <v/>
      </c>
      <c r="G254" s="24" t="str">
        <f ca="1">IFERROR(INDEX(Data!$A$10:$O$1069,MATCH(CONCATENATE($C254,G$1,$B254),Data!$K$10:$K$1069,0),15),"")</f>
        <v/>
      </c>
      <c r="H254" s="24" t="str">
        <f ca="1">IFERROR(INDEX(Data!$A$10:$O$1069,MATCH(CONCATENATE($C254,H$1,$B254),Data!$K$10:$K$1069,0),15),"")</f>
        <v/>
      </c>
      <c r="I254" s="24" t="str">
        <f ca="1">IFERROR(INDEX(Data!$A$10:$O$1069,MATCH(CONCATENATE($C254,I$1,$B254),Data!$K$10:$K$1069,0),15),"")</f>
        <v/>
      </c>
    </row>
    <row r="255" spans="1:9" ht="39.950000000000003" customHeight="1" x14ac:dyDescent="0.25">
      <c r="A255" s="29">
        <f>COUNTIF($C$1:C255,C255)+1</f>
        <v>38</v>
      </c>
      <c r="B255" s="29" t="str">
        <f t="shared" si="3"/>
        <v>(L3T2(C)</v>
      </c>
      <c r="C255" s="30" t="s">
        <v>12</v>
      </c>
      <c r="D255" s="24" t="str">
        <f ca="1">IFERROR(INDEX(Data!$A$10:$O$1069,MATCH(CONCATENATE($C255,D$1,$B255),Data!$K$10:$K$1069,0),15),"")</f>
        <v/>
      </c>
      <c r="E255" s="24" t="str">
        <f ca="1">IFERROR(INDEX(Data!$A$10:$O$1069,MATCH(CONCATENATE($C255,E$1,$B255),Data!$K$10:$K$1069,0),15),"")</f>
        <v/>
      </c>
      <c r="F255" s="24" t="str">
        <f ca="1">IFERROR(INDEX(Data!$A$10:$O$1069,MATCH(CONCATENATE($C255,F$1,$B255),Data!$K$10:$K$1069,0),15),"")</f>
        <v/>
      </c>
      <c r="G255" s="24" t="str">
        <f ca="1">IFERROR(INDEX(Data!$A$10:$O$1069,MATCH(CONCATENATE($C255,G$1,$B255),Data!$K$10:$K$1069,0),15),"")</f>
        <v/>
      </c>
      <c r="H255" s="24" t="str">
        <f ca="1">IFERROR(INDEX(Data!$A$10:$O$1069,MATCH(CONCATENATE($C255,H$1,$B255),Data!$K$10:$K$1069,0),15),"")</f>
        <v/>
      </c>
      <c r="I255" s="24" t="str">
        <f ca="1">IFERROR(INDEX(Data!$A$10:$O$1069,MATCH(CONCATENATE($C255,I$1,$B255),Data!$K$10:$K$1069,0),15),"")</f>
        <v/>
      </c>
    </row>
    <row r="256" spans="1:9" ht="39.950000000000003" customHeight="1" x14ac:dyDescent="0.25">
      <c r="A256" s="29">
        <f>COUNTIF($C$1:C256,C256)+1</f>
        <v>38</v>
      </c>
      <c r="B256" s="29" t="str">
        <f t="shared" si="3"/>
        <v>(L3T2(C)</v>
      </c>
      <c r="C256" s="30" t="s">
        <v>13</v>
      </c>
      <c r="D256" s="24" t="str">
        <f ca="1">IFERROR(INDEX(Data!$A$10:$O$1069,MATCH(CONCATENATE($C256,D$1,$B256),Data!$K$10:$K$1069,0),15),"")</f>
        <v/>
      </c>
      <c r="E256" s="24" t="str">
        <f ca="1">IFERROR(INDEX(Data!$A$10:$O$1069,MATCH(CONCATENATE($C256,E$1,$B256),Data!$K$10:$K$1069,0),15),"")</f>
        <v/>
      </c>
      <c r="F256" s="24" t="str">
        <f ca="1">IFERROR(INDEX(Data!$A$10:$O$1069,MATCH(CONCATENATE($C256,F$1,$B256),Data!$K$10:$K$1069,0),15),"")</f>
        <v/>
      </c>
      <c r="G256" s="24" t="str">
        <f ca="1">IFERROR(INDEX(Data!$A$10:$O$1069,MATCH(CONCATENATE($C256,G$1,$B256),Data!$K$10:$K$1069,0),15),"")</f>
        <v/>
      </c>
      <c r="H256" s="24" t="str">
        <f ca="1">IFERROR(INDEX(Data!$A$10:$O$1069,MATCH(CONCATENATE($C256,H$1,$B256),Data!$K$10:$K$1069,0),15),"")</f>
        <v/>
      </c>
      <c r="I256" s="24" t="str">
        <f ca="1">IFERROR(INDEX(Data!$A$10:$O$1069,MATCH(CONCATENATE($C256,I$1,$B256),Data!$K$10:$K$1069,0),15),"")</f>
        <v/>
      </c>
    </row>
    <row r="257" spans="1:9" ht="39.950000000000003" customHeight="1" x14ac:dyDescent="0.25">
      <c r="A257" s="29">
        <f>COUNTIF($C$1:C257,C257)+1</f>
        <v>38</v>
      </c>
      <c r="B257" s="29" t="str">
        <f t="shared" si="3"/>
        <v>(L3T2(C)</v>
      </c>
      <c r="C257" s="30" t="s">
        <v>14</v>
      </c>
      <c r="D257" s="24" t="str">
        <f ca="1">IFERROR(INDEX(Data!$A$10:$O$1069,MATCH(CONCATENATE($C257,D$1,$B257),Data!$K$10:$K$1069,0),15),"")</f>
        <v/>
      </c>
      <c r="E257" s="24" t="str">
        <f ca="1">IFERROR(INDEX(Data!$A$10:$O$1069,MATCH(CONCATENATE($C257,E$1,$B257),Data!$K$10:$K$1069,0),15),"")</f>
        <v/>
      </c>
      <c r="F257" s="24" t="str">
        <f ca="1">IFERROR(INDEX(Data!$A$10:$O$1069,MATCH(CONCATENATE($C257,F$1,$B257),Data!$K$10:$K$1069,0),15),"")</f>
        <v/>
      </c>
      <c r="G257" s="24" t="str">
        <f ca="1">IFERROR(INDEX(Data!$A$10:$O$1069,MATCH(CONCATENATE($C257,G$1,$B257),Data!$K$10:$K$1069,0),15),"")</f>
        <v/>
      </c>
      <c r="H257" s="24" t="str">
        <f ca="1">IFERROR(INDEX(Data!$A$10:$O$1069,MATCH(CONCATENATE($C257,H$1,$B257),Data!$K$10:$K$1069,0),15),"")</f>
        <v/>
      </c>
      <c r="I257" s="24" t="str">
        <f ca="1">IFERROR(INDEX(Data!$A$10:$O$1069,MATCH(CONCATENATE($C257,I$1,$B257),Data!$K$10:$K$1069,0),15),"")</f>
        <v/>
      </c>
    </row>
    <row r="258" spans="1:9" ht="39.950000000000003" customHeight="1" x14ac:dyDescent="0.25">
      <c r="A258" s="29">
        <f>COUNTIF($C$1:C258,C258)+1</f>
        <v>38</v>
      </c>
      <c r="B258" s="29" t="str">
        <f t="shared" si="3"/>
        <v>(L3T2(C)</v>
      </c>
      <c r="C258" s="30" t="s">
        <v>15</v>
      </c>
      <c r="D258" s="24" t="str">
        <f ca="1">IFERROR(INDEX(Data!$A$10:$O$1069,MATCH(CONCATENATE($C258,D$1,$B258),Data!$K$10:$K$1069,0),15),"")</f>
        <v/>
      </c>
      <c r="E258" s="24" t="str">
        <f ca="1">IFERROR(INDEX(Data!$A$10:$O$1069,MATCH(CONCATENATE($C258,E$1,$B258),Data!$K$10:$K$1069,0),15),"")</f>
        <v/>
      </c>
      <c r="F258" s="24" t="str">
        <f ca="1">IFERROR(INDEX(Data!$A$10:$O$1069,MATCH(CONCATENATE($C258,F$1,$B258),Data!$K$10:$K$1069,0),15),"")</f>
        <v/>
      </c>
      <c r="G258" s="24" t="str">
        <f ca="1">IFERROR(INDEX(Data!$A$10:$O$1069,MATCH(CONCATENATE($C258,G$1,$B258),Data!$K$10:$K$1069,0),15),"")</f>
        <v/>
      </c>
      <c r="H258" s="24" t="str">
        <f ca="1">IFERROR(INDEX(Data!$A$10:$O$1069,MATCH(CONCATENATE($C258,H$1,$B258),Data!$K$10:$K$1069,0),15),"")</f>
        <v/>
      </c>
      <c r="I258" s="24" t="str">
        <f ca="1">IFERROR(INDEX(Data!$A$10:$O$1069,MATCH(CONCATENATE($C258,I$1,$B258),Data!$K$10:$K$1069,0),15),"")</f>
        <v/>
      </c>
    </row>
    <row r="259" spans="1:9" ht="39.950000000000003" customHeight="1" x14ac:dyDescent="0.25">
      <c r="A259" s="29">
        <f>COUNTIF($C$1:C259,C259)+1</f>
        <v>38</v>
      </c>
      <c r="B259" s="29" t="str">
        <f t="shared" ref="B259:B294" si="4">VLOOKUP(A259,$K$4:$L$73,2,FALSE)</f>
        <v>(L3T2(C)</v>
      </c>
      <c r="C259" s="30" t="s">
        <v>16</v>
      </c>
      <c r="D259" s="24" t="str">
        <f ca="1">IFERROR(INDEX(Data!$A$10:$O$1069,MATCH(CONCATENATE($C259,D$1,$B259),Data!$K$10:$K$1069,0),15),"")</f>
        <v/>
      </c>
      <c r="E259" s="24" t="str">
        <f ca="1">IFERROR(INDEX(Data!$A$10:$O$1069,MATCH(CONCATENATE($C259,E$1,$B259),Data!$K$10:$K$1069,0),15),"")</f>
        <v/>
      </c>
      <c r="F259" s="24" t="str">
        <f ca="1">IFERROR(INDEX(Data!$A$10:$O$1069,MATCH(CONCATENATE($C259,F$1,$B259),Data!$K$10:$K$1069,0),15),"")</f>
        <v/>
      </c>
      <c r="G259" s="24" t="str">
        <f ca="1">IFERROR(INDEX(Data!$A$10:$O$1069,MATCH(CONCATENATE($C259,G$1,$B259),Data!$K$10:$K$1069,0),15),"")</f>
        <v/>
      </c>
      <c r="H259" s="24" t="str">
        <f ca="1">IFERROR(INDEX(Data!$A$10:$O$1069,MATCH(CONCATENATE($C259,H$1,$B259),Data!$K$10:$K$1069,0),15),"")</f>
        <v/>
      </c>
      <c r="I259" s="24" t="str">
        <f ca="1">IFERROR(INDEX(Data!$A$10:$O$1069,MATCH(CONCATENATE($C259,I$1,$B259),Data!$K$10:$K$1069,0),15),"")</f>
        <v/>
      </c>
    </row>
    <row r="260" spans="1:9" ht="39.950000000000003" customHeight="1" x14ac:dyDescent="0.25">
      <c r="A260" s="31"/>
      <c r="B260" s="31"/>
      <c r="C260" s="30"/>
      <c r="D260" s="25"/>
      <c r="E260" s="25"/>
      <c r="F260" s="25"/>
      <c r="G260" s="25"/>
      <c r="H260" s="25"/>
      <c r="I260" s="25"/>
    </row>
    <row r="261" spans="1:9" ht="39.950000000000003" customHeight="1" x14ac:dyDescent="0.25">
      <c r="A261" s="29">
        <f>COUNTIF($C$1:C261,C261)+1</f>
        <v>39</v>
      </c>
      <c r="B261" s="29" t="str">
        <f>VLOOKUP(A261,$K$4:$L$73,2,FALSE)</f>
        <v>(L3T2) A</v>
      </c>
      <c r="C261" s="30" t="s">
        <v>0</v>
      </c>
      <c r="D261" s="24" t="str">
        <f ca="1">IFERROR(INDEX(Data!$A$10:$O$1069,MATCH(CONCATENATE($C261,D$1,$B261),Data!$K$10:$K$1069,0),15),"")</f>
        <v/>
      </c>
      <c r="E261" s="24" t="str">
        <f ca="1">IFERROR(INDEX(Data!$A$10:$O$1069,MATCH(CONCATENATE($C261,E$1,$B261),Data!$K$10:$K$1069,0),15),"")</f>
        <v/>
      </c>
      <c r="F261" s="24" t="str">
        <f ca="1">IFERROR(INDEX(Data!$A$10:$O$1069,MATCH(CONCATENATE($C261,F$1,$B261),Data!$K$10:$K$1069,0),15),"")</f>
        <v/>
      </c>
      <c r="G261" s="24" t="str">
        <f ca="1">IFERROR(INDEX(Data!$A$10:$O$1069,MATCH(CONCATENATE($C261,G$1,$B261),Data!$K$10:$K$1069,0),15),"")</f>
        <v/>
      </c>
      <c r="H261" s="24" t="str">
        <f ca="1">IFERROR(INDEX(Data!$A$10:$O$1069,MATCH(CONCATENATE($C261,H$1,$B261),Data!$K$10:$K$1069,0),15),"")</f>
        <v/>
      </c>
      <c r="I261" s="24" t="str">
        <f ca="1">IFERROR(INDEX(Data!$A$10:$O$1069,MATCH(CONCATENATE($C261,I$1,$B261),Data!$K$10:$K$1069,0),15),"")</f>
        <v/>
      </c>
    </row>
    <row r="262" spans="1:9" ht="39.950000000000003" customHeight="1" x14ac:dyDescent="0.25">
      <c r="A262" s="29">
        <f>COUNTIF($C$1:C262,C262)+1</f>
        <v>39</v>
      </c>
      <c r="B262" s="29" t="str">
        <f t="shared" si="4"/>
        <v>(L3T2) A</v>
      </c>
      <c r="C262" s="30" t="s">
        <v>12</v>
      </c>
      <c r="D262" s="24" t="str">
        <f ca="1">IFERROR(INDEX(Data!$A$10:$O$1069,MATCH(CONCATENATE($C262,D$1,$B262),Data!$K$10:$K$1069,0),15),"")</f>
        <v/>
      </c>
      <c r="E262" s="24" t="str">
        <f ca="1">IFERROR(INDEX(Data!$A$10:$O$1069,MATCH(CONCATENATE($C262,E$1,$B262),Data!$K$10:$K$1069,0),15),"")</f>
        <v/>
      </c>
      <c r="F262" s="24" t="str">
        <f ca="1">IFERROR(INDEX(Data!$A$10:$O$1069,MATCH(CONCATENATE($C262,F$1,$B262),Data!$K$10:$K$1069,0),15),"")</f>
        <v/>
      </c>
      <c r="G262" s="24" t="str">
        <f ca="1">IFERROR(INDEX(Data!$A$10:$O$1069,MATCH(CONCATENATE($C262,G$1,$B262),Data!$K$10:$K$1069,0),15),"")</f>
        <v/>
      </c>
      <c r="H262" s="24" t="str">
        <f ca="1">IFERROR(INDEX(Data!$A$10:$O$1069,MATCH(CONCATENATE($C262,H$1,$B262),Data!$K$10:$K$1069,0),15),"")</f>
        <v/>
      </c>
      <c r="I262" s="24" t="str">
        <f ca="1">IFERROR(INDEX(Data!$A$10:$O$1069,MATCH(CONCATENATE($C262,I$1,$B262),Data!$K$10:$K$1069,0),15),"")</f>
        <v/>
      </c>
    </row>
    <row r="263" spans="1:9" ht="39.950000000000003" customHeight="1" x14ac:dyDescent="0.25">
      <c r="A263" s="29">
        <f>COUNTIF($C$1:C263,C263)+1</f>
        <v>39</v>
      </c>
      <c r="B263" s="29" t="str">
        <f t="shared" si="4"/>
        <v>(L3T2) A</v>
      </c>
      <c r="C263" s="30" t="s">
        <v>13</v>
      </c>
      <c r="D263" s="24" t="str">
        <f ca="1">IFERROR(INDEX(Data!$A$10:$O$1069,MATCH(CONCATENATE($C263,D$1,$B263),Data!$K$10:$K$1069,0),15),"")</f>
        <v/>
      </c>
      <c r="E263" s="24" t="str">
        <f ca="1">IFERROR(INDEX(Data!$A$10:$O$1069,MATCH(CONCATENATE($C263,E$1,$B263),Data!$K$10:$K$1069,0),15),"")</f>
        <v/>
      </c>
      <c r="F263" s="24" t="str">
        <f ca="1">IFERROR(INDEX(Data!$A$10:$O$1069,MATCH(CONCATENATE($C263,F$1,$B263),Data!$K$10:$K$1069,0),15),"")</f>
        <v/>
      </c>
      <c r="G263" s="24" t="str">
        <f ca="1">IFERROR(INDEX(Data!$A$10:$O$1069,MATCH(CONCATENATE($C263,G$1,$B263),Data!$K$10:$K$1069,0),15),"")</f>
        <v/>
      </c>
      <c r="H263" s="24" t="str">
        <f ca="1">IFERROR(INDEX(Data!$A$10:$O$1069,MATCH(CONCATENATE($C263,H$1,$B263),Data!$K$10:$K$1069,0),15),"")</f>
        <v/>
      </c>
      <c r="I263" s="24" t="str">
        <f ca="1">IFERROR(INDEX(Data!$A$10:$O$1069,MATCH(CONCATENATE($C263,I$1,$B263),Data!$K$10:$K$1069,0),15),"")</f>
        <v/>
      </c>
    </row>
    <row r="264" spans="1:9" ht="39.950000000000003" customHeight="1" x14ac:dyDescent="0.25">
      <c r="A264" s="29">
        <f>COUNTIF($C$1:C264,C264)+1</f>
        <v>39</v>
      </c>
      <c r="B264" s="29" t="str">
        <f t="shared" si="4"/>
        <v>(L3T2) A</v>
      </c>
      <c r="C264" s="30" t="s">
        <v>14</v>
      </c>
      <c r="D264" s="24" t="str">
        <f ca="1">IFERROR(INDEX(Data!$A$10:$O$1069,MATCH(CONCATENATE($C264,D$1,$B264),Data!$K$10:$K$1069,0),15),"")</f>
        <v/>
      </c>
      <c r="E264" s="24" t="str">
        <f ca="1">IFERROR(INDEX(Data!$A$10:$O$1069,MATCH(CONCATENATE($C264,E$1,$B264),Data!$K$10:$K$1069,0),15),"")</f>
        <v/>
      </c>
      <c r="F264" s="24" t="str">
        <f ca="1">IFERROR(INDEX(Data!$A$10:$O$1069,MATCH(CONCATENATE($C264,F$1,$B264),Data!$K$10:$K$1069,0),15),"")</f>
        <v/>
      </c>
      <c r="G264" s="24" t="str">
        <f ca="1">IFERROR(INDEX(Data!$A$10:$O$1069,MATCH(CONCATENATE($C264,G$1,$B264),Data!$K$10:$K$1069,0),15),"")</f>
        <v/>
      </c>
      <c r="H264" s="24" t="str">
        <f ca="1">IFERROR(INDEX(Data!$A$10:$O$1069,MATCH(CONCATENATE($C264,H$1,$B264),Data!$K$10:$K$1069,0),15),"")</f>
        <v/>
      </c>
      <c r="I264" s="24" t="str">
        <f ca="1">IFERROR(INDEX(Data!$A$10:$O$1069,MATCH(CONCATENATE($C264,I$1,$B264),Data!$K$10:$K$1069,0),15),"")</f>
        <v/>
      </c>
    </row>
    <row r="265" spans="1:9" ht="39.950000000000003" customHeight="1" x14ac:dyDescent="0.25">
      <c r="A265" s="29">
        <f>COUNTIF($C$1:C265,C265)+1</f>
        <v>39</v>
      </c>
      <c r="B265" s="29" t="str">
        <f t="shared" si="4"/>
        <v>(L3T2) A</v>
      </c>
      <c r="C265" s="30" t="s">
        <v>15</v>
      </c>
      <c r="D265" s="24" t="str">
        <f ca="1">IFERROR(INDEX(Data!$A$10:$O$1069,MATCH(CONCATENATE($C265,D$1,$B265),Data!$K$10:$K$1069,0),15),"")</f>
        <v/>
      </c>
      <c r="E265" s="24" t="str">
        <f ca="1">IFERROR(INDEX(Data!$A$10:$O$1069,MATCH(CONCATENATE($C265,E$1,$B265),Data!$K$10:$K$1069,0),15),"")</f>
        <v/>
      </c>
      <c r="F265" s="24" t="str">
        <f ca="1">IFERROR(INDEX(Data!$A$10:$O$1069,MATCH(CONCATENATE($C265,F$1,$B265),Data!$K$10:$K$1069,0),15),"")</f>
        <v/>
      </c>
      <c r="G265" s="24" t="str">
        <f ca="1">IFERROR(INDEX(Data!$A$10:$O$1069,MATCH(CONCATENATE($C265,G$1,$B265),Data!$K$10:$K$1069,0),15),"")</f>
        <v/>
      </c>
      <c r="H265" s="24" t="str">
        <f ca="1">IFERROR(INDEX(Data!$A$10:$O$1069,MATCH(CONCATENATE($C265,H$1,$B265),Data!$K$10:$K$1069,0),15),"")</f>
        <v/>
      </c>
      <c r="I265" s="24" t="str">
        <f ca="1">IFERROR(INDEX(Data!$A$10:$O$1069,MATCH(CONCATENATE($C265,I$1,$B265),Data!$K$10:$K$1069,0),15),"")</f>
        <v/>
      </c>
    </row>
    <row r="266" spans="1:9" ht="39.950000000000003" customHeight="1" x14ac:dyDescent="0.25">
      <c r="A266" s="29">
        <f>COUNTIF($C$1:C266,C266)+1</f>
        <v>39</v>
      </c>
      <c r="B266" s="29" t="str">
        <f t="shared" si="4"/>
        <v>(L3T2) A</v>
      </c>
      <c r="C266" s="30" t="s">
        <v>16</v>
      </c>
      <c r="D266" s="24" t="str">
        <f ca="1">IFERROR(INDEX(Data!$A$10:$O$1069,MATCH(CONCATENATE($C266,D$1,$B266),Data!$K$10:$K$1069,0),15),"")</f>
        <v/>
      </c>
      <c r="E266" s="24" t="str">
        <f ca="1">IFERROR(INDEX(Data!$A$10:$O$1069,MATCH(CONCATENATE($C266,E$1,$B266),Data!$K$10:$K$1069,0),15),"")</f>
        <v/>
      </c>
      <c r="F266" s="24" t="str">
        <f ca="1">IFERROR(INDEX(Data!$A$10:$O$1069,MATCH(CONCATENATE($C266,F$1,$B266),Data!$K$10:$K$1069,0),15),"")</f>
        <v/>
      </c>
      <c r="G266" s="24" t="str">
        <f ca="1">IFERROR(INDEX(Data!$A$10:$O$1069,MATCH(CONCATENATE($C266,G$1,$B266),Data!$K$10:$K$1069,0),15),"")</f>
        <v/>
      </c>
      <c r="H266" s="24" t="str">
        <f ca="1">IFERROR(INDEX(Data!$A$10:$O$1069,MATCH(CONCATENATE($C266,H$1,$B266),Data!$K$10:$K$1069,0),15),"")</f>
        <v/>
      </c>
      <c r="I266" s="24" t="str">
        <f ca="1">IFERROR(INDEX(Data!$A$10:$O$1069,MATCH(CONCATENATE($C266,I$1,$B266),Data!$K$10:$K$1069,0),15),"")</f>
        <v/>
      </c>
    </row>
    <row r="267" spans="1:9" ht="39.950000000000003" customHeight="1" x14ac:dyDescent="0.25">
      <c r="A267" s="31"/>
      <c r="B267" s="31"/>
      <c r="C267" s="30"/>
      <c r="D267" s="25"/>
      <c r="E267" s="25"/>
      <c r="F267" s="25"/>
      <c r="G267" s="25"/>
      <c r="H267" s="25"/>
      <c r="I267" s="25"/>
    </row>
    <row r="268" spans="1:9" ht="39.950000000000003" customHeight="1" x14ac:dyDescent="0.25">
      <c r="A268" s="29">
        <f>COUNTIF($C$1:C268,C268)+1</f>
        <v>40</v>
      </c>
      <c r="B268" s="29" t="str">
        <f>VLOOKUP(A268,$K$4:$L$73,2,FALSE)</f>
        <v>(L3T2) B</v>
      </c>
      <c r="C268" s="30" t="s">
        <v>0</v>
      </c>
      <c r="D268" s="24" t="str">
        <f ca="1">IFERROR(INDEX(Data!$A$10:$O$1069,MATCH(CONCATENATE($C268,D$1,$B268),Data!$K$10:$K$1069,0),15),"")</f>
        <v/>
      </c>
      <c r="E268" s="24" t="str">
        <f ca="1">IFERROR(INDEX(Data!$A$10:$O$1069,MATCH(CONCATENATE($C268,E$1,$B268),Data!$K$10:$K$1069,0),15),"")</f>
        <v/>
      </c>
      <c r="F268" s="24" t="str">
        <f ca="1">IFERROR(INDEX(Data!$A$10:$O$1069,MATCH(CONCATENATE($C268,F$1,$B268),Data!$K$10:$K$1069,0),15),"")</f>
        <v/>
      </c>
      <c r="G268" s="24" t="str">
        <f ca="1">IFERROR(INDEX(Data!$A$10:$O$1069,MATCH(CONCATENATE($C268,G$1,$B268),Data!$K$10:$K$1069,0),15),"")</f>
        <v/>
      </c>
      <c r="H268" s="24" t="str">
        <f ca="1">IFERROR(INDEX(Data!$A$10:$O$1069,MATCH(CONCATENATE($C268,H$1,$B268),Data!$K$10:$K$1069,0),15),"")</f>
        <v/>
      </c>
      <c r="I268" s="24" t="str">
        <f ca="1">IFERROR(INDEX(Data!$A$10:$O$1069,MATCH(CONCATENATE($C268,I$1,$B268),Data!$K$10:$K$1069,0),15),"")</f>
        <v/>
      </c>
    </row>
    <row r="269" spans="1:9" ht="39.950000000000003" customHeight="1" x14ac:dyDescent="0.25">
      <c r="A269" s="29">
        <f>COUNTIF($C$1:C269,C269)+1</f>
        <v>40</v>
      </c>
      <c r="B269" s="29" t="str">
        <f t="shared" si="4"/>
        <v>(L3T2) B</v>
      </c>
      <c r="C269" s="30" t="s">
        <v>12</v>
      </c>
      <c r="D269" s="24" t="str">
        <f ca="1">IFERROR(INDEX(Data!$A$10:$O$1069,MATCH(CONCATENATE($C269,D$1,$B269),Data!$K$10:$K$1069,0),15),"")</f>
        <v/>
      </c>
      <c r="E269" s="24" t="str">
        <f ca="1">IFERROR(INDEX(Data!$A$10:$O$1069,MATCH(CONCATENATE($C269,E$1,$B269),Data!$K$10:$K$1069,0),15),"")</f>
        <v/>
      </c>
      <c r="F269" s="24" t="str">
        <f ca="1">IFERROR(INDEX(Data!$A$10:$O$1069,MATCH(CONCATENATE($C269,F$1,$B269),Data!$K$10:$K$1069,0),15),"")</f>
        <v/>
      </c>
      <c r="G269" s="24" t="str">
        <f ca="1">IFERROR(INDEX(Data!$A$10:$O$1069,MATCH(CONCATENATE($C269,G$1,$B269),Data!$K$10:$K$1069,0),15),"")</f>
        <v/>
      </c>
      <c r="H269" s="24" t="str">
        <f ca="1">IFERROR(INDEX(Data!$A$10:$O$1069,MATCH(CONCATENATE($C269,H$1,$B269),Data!$K$10:$K$1069,0),15),"")</f>
        <v/>
      </c>
      <c r="I269" s="24" t="str">
        <f ca="1">IFERROR(INDEX(Data!$A$10:$O$1069,MATCH(CONCATENATE($C269,I$1,$B269),Data!$K$10:$K$1069,0),15),"")</f>
        <v/>
      </c>
    </row>
    <row r="270" spans="1:9" ht="39.950000000000003" customHeight="1" x14ac:dyDescent="0.25">
      <c r="A270" s="29">
        <f>COUNTIF($C$1:C270,C270)+1</f>
        <v>40</v>
      </c>
      <c r="B270" s="29" t="str">
        <f t="shared" si="4"/>
        <v>(L3T2) B</v>
      </c>
      <c r="C270" s="30" t="s">
        <v>13</v>
      </c>
      <c r="D270" s="24" t="str">
        <f ca="1">IFERROR(INDEX(Data!$A$10:$O$1069,MATCH(CONCATENATE($C270,D$1,$B270),Data!$K$10:$K$1069,0),15),"")</f>
        <v/>
      </c>
      <c r="E270" s="24" t="str">
        <f ca="1">IFERROR(INDEX(Data!$A$10:$O$1069,MATCH(CONCATENATE($C270,E$1,$B270),Data!$K$10:$K$1069,0),15),"")</f>
        <v/>
      </c>
      <c r="F270" s="24" t="str">
        <f ca="1">IFERROR(INDEX(Data!$A$10:$O$1069,MATCH(CONCATENATE($C270,F$1,$B270),Data!$K$10:$K$1069,0),15),"")</f>
        <v/>
      </c>
      <c r="G270" s="24" t="str">
        <f ca="1">IFERROR(INDEX(Data!$A$10:$O$1069,MATCH(CONCATENATE($C270,G$1,$B270),Data!$K$10:$K$1069,0),15),"")</f>
        <v/>
      </c>
      <c r="H270" s="24" t="str">
        <f ca="1">IFERROR(INDEX(Data!$A$10:$O$1069,MATCH(CONCATENATE($C270,H$1,$B270),Data!$K$10:$K$1069,0),15),"")</f>
        <v/>
      </c>
      <c r="I270" s="24" t="str">
        <f ca="1">IFERROR(INDEX(Data!$A$10:$O$1069,MATCH(CONCATENATE($C270,I$1,$B270),Data!$K$10:$K$1069,0),15),"")</f>
        <v/>
      </c>
    </row>
    <row r="271" spans="1:9" ht="39.950000000000003" customHeight="1" x14ac:dyDescent="0.25">
      <c r="A271" s="29">
        <f>COUNTIF($C$1:C271,C271)+1</f>
        <v>40</v>
      </c>
      <c r="B271" s="29" t="str">
        <f t="shared" si="4"/>
        <v>(L3T2) B</v>
      </c>
      <c r="C271" s="30" t="s">
        <v>14</v>
      </c>
      <c r="D271" s="24" t="str">
        <f ca="1">IFERROR(INDEX(Data!$A$10:$O$1069,MATCH(CONCATENATE($C271,D$1,$B271),Data!$K$10:$K$1069,0),15),"")</f>
        <v/>
      </c>
      <c r="E271" s="24" t="str">
        <f ca="1">IFERROR(INDEX(Data!$A$10:$O$1069,MATCH(CONCATENATE($C271,E$1,$B271),Data!$K$10:$K$1069,0),15),"")</f>
        <v/>
      </c>
      <c r="F271" s="24" t="str">
        <f ca="1">IFERROR(INDEX(Data!$A$10:$O$1069,MATCH(CONCATENATE($C271,F$1,$B271),Data!$K$10:$K$1069,0),15),"")</f>
        <v/>
      </c>
      <c r="G271" s="24" t="str">
        <f ca="1">IFERROR(INDEX(Data!$A$10:$O$1069,MATCH(CONCATENATE($C271,G$1,$B271),Data!$K$10:$K$1069,0),15),"")</f>
        <v/>
      </c>
      <c r="H271" s="24" t="str">
        <f ca="1">IFERROR(INDEX(Data!$A$10:$O$1069,MATCH(CONCATENATE($C271,H$1,$B271),Data!$K$10:$K$1069,0),15),"")</f>
        <v/>
      </c>
      <c r="I271" s="24" t="str">
        <f ca="1">IFERROR(INDEX(Data!$A$10:$O$1069,MATCH(CONCATENATE($C271,I$1,$B271),Data!$K$10:$K$1069,0),15),"")</f>
        <v/>
      </c>
    </row>
    <row r="272" spans="1:9" ht="39.950000000000003" customHeight="1" x14ac:dyDescent="0.25">
      <c r="A272" s="29">
        <f>COUNTIF($C$1:C272,C272)+1</f>
        <v>40</v>
      </c>
      <c r="B272" s="29" t="str">
        <f t="shared" si="4"/>
        <v>(L3T2) B</v>
      </c>
      <c r="C272" s="30" t="s">
        <v>15</v>
      </c>
      <c r="D272" s="24" t="str">
        <f ca="1">IFERROR(INDEX(Data!$A$10:$O$1069,MATCH(CONCATENATE($C272,D$1,$B272),Data!$K$10:$K$1069,0),15),"")</f>
        <v/>
      </c>
      <c r="E272" s="24" t="str">
        <f ca="1">IFERROR(INDEX(Data!$A$10:$O$1069,MATCH(CONCATENATE($C272,E$1,$B272),Data!$K$10:$K$1069,0),15),"")</f>
        <v/>
      </c>
      <c r="F272" s="24" t="str">
        <f ca="1">IFERROR(INDEX(Data!$A$10:$O$1069,MATCH(CONCATENATE($C272,F$1,$B272),Data!$K$10:$K$1069,0),15),"")</f>
        <v/>
      </c>
      <c r="G272" s="24" t="str">
        <f ca="1">IFERROR(INDEX(Data!$A$10:$O$1069,MATCH(CONCATENATE($C272,G$1,$B272),Data!$K$10:$K$1069,0),15),"")</f>
        <v/>
      </c>
      <c r="H272" s="24" t="str">
        <f ca="1">IFERROR(INDEX(Data!$A$10:$O$1069,MATCH(CONCATENATE($C272,H$1,$B272),Data!$K$10:$K$1069,0),15),"")</f>
        <v/>
      </c>
      <c r="I272" s="24" t="str">
        <f ca="1">IFERROR(INDEX(Data!$A$10:$O$1069,MATCH(CONCATENATE($C272,I$1,$B272),Data!$K$10:$K$1069,0),15),"")</f>
        <v/>
      </c>
    </row>
    <row r="273" spans="1:9" ht="39.950000000000003" customHeight="1" x14ac:dyDescent="0.25">
      <c r="A273" s="29">
        <f>COUNTIF($C$1:C273,C273)+1</f>
        <v>40</v>
      </c>
      <c r="B273" s="29" t="str">
        <f t="shared" si="4"/>
        <v>(L3T2) B</v>
      </c>
      <c r="C273" s="30" t="s">
        <v>16</v>
      </c>
      <c r="D273" s="24" t="str">
        <f ca="1">IFERROR(INDEX(Data!$A$10:$O$1069,MATCH(CONCATENATE($C273,D$1,$B273),Data!$K$10:$K$1069,0),15),"")</f>
        <v/>
      </c>
      <c r="E273" s="24" t="str">
        <f ca="1">IFERROR(INDEX(Data!$A$10:$O$1069,MATCH(CONCATENATE($C273,E$1,$B273),Data!$K$10:$K$1069,0),15),"")</f>
        <v/>
      </c>
      <c r="F273" s="24" t="str">
        <f ca="1">IFERROR(INDEX(Data!$A$10:$O$1069,MATCH(CONCATENATE($C273,F$1,$B273),Data!$K$10:$K$1069,0),15),"")</f>
        <v/>
      </c>
      <c r="G273" s="24" t="str">
        <f ca="1">IFERROR(INDEX(Data!$A$10:$O$1069,MATCH(CONCATENATE($C273,G$1,$B273),Data!$K$10:$K$1069,0),15),"")</f>
        <v/>
      </c>
      <c r="H273" s="24" t="str">
        <f ca="1">IFERROR(INDEX(Data!$A$10:$O$1069,MATCH(CONCATENATE($C273,H$1,$B273),Data!$K$10:$K$1069,0),15),"")</f>
        <v/>
      </c>
      <c r="I273" s="24" t="str">
        <f ca="1">IFERROR(INDEX(Data!$A$10:$O$1069,MATCH(CONCATENATE($C273,I$1,$B273),Data!$K$10:$K$1069,0),15),"")</f>
        <v/>
      </c>
    </row>
    <row r="274" spans="1:9" ht="39.950000000000003" customHeight="1" x14ac:dyDescent="0.25">
      <c r="A274" s="31"/>
      <c r="B274" s="31"/>
      <c r="C274" s="30"/>
      <c r="D274" s="25"/>
      <c r="E274" s="25"/>
      <c r="F274" s="25"/>
      <c r="G274" s="25"/>
      <c r="H274" s="25"/>
      <c r="I274" s="25"/>
    </row>
    <row r="275" spans="1:9" ht="39.950000000000003" customHeight="1" x14ac:dyDescent="0.25">
      <c r="A275" s="29">
        <f>COUNTIF($C$1:C275,C275)+1</f>
        <v>41</v>
      </c>
      <c r="B275" s="29" t="str">
        <f>VLOOKUP(A275,$K$4:$L$73,2,FALSE)</f>
        <v>(L3T2)A</v>
      </c>
      <c r="C275" s="30" t="s">
        <v>0</v>
      </c>
      <c r="D275" s="24" t="str">
        <f ca="1">IFERROR(INDEX(Data!$A$10:$O$1069,MATCH(CONCATENATE($C275,D$1,$B275),Data!$K$10:$K$1069,0),15),"")</f>
        <v/>
      </c>
      <c r="E275" s="24" t="str">
        <f ca="1">IFERROR(INDEX(Data!$A$10:$O$1069,MATCH(CONCATENATE($C275,E$1,$B275),Data!$K$10:$K$1069,0),15),"")</f>
        <v/>
      </c>
      <c r="F275" s="24" t="str">
        <f ca="1">IFERROR(INDEX(Data!$A$10:$O$1069,MATCH(CONCATENATE($C275,F$1,$B275),Data!$K$10:$K$1069,0),15),"")</f>
        <v/>
      </c>
      <c r="G275" s="24" t="str">
        <f ca="1">IFERROR(INDEX(Data!$A$10:$O$1069,MATCH(CONCATENATE($C275,G$1,$B275),Data!$K$10:$K$1069,0),15),"")</f>
        <v/>
      </c>
      <c r="H275" s="24" t="str">
        <f ca="1">IFERROR(INDEX(Data!$A$10:$O$1069,MATCH(CONCATENATE($C275,H$1,$B275),Data!$K$10:$K$1069,0),15),"")</f>
        <v/>
      </c>
      <c r="I275" s="24" t="str">
        <f ca="1">IFERROR(INDEX(Data!$A$10:$O$1069,MATCH(CONCATENATE($C275,I$1,$B275),Data!$K$10:$K$1069,0),15),"")</f>
        <v/>
      </c>
    </row>
    <row r="276" spans="1:9" ht="39.950000000000003" customHeight="1" x14ac:dyDescent="0.25">
      <c r="A276" s="29">
        <f>COUNTIF($C$1:C276,C276)+1</f>
        <v>41</v>
      </c>
      <c r="B276" s="29" t="str">
        <f t="shared" si="4"/>
        <v>(L3T2)A</v>
      </c>
      <c r="C276" s="30" t="s">
        <v>12</v>
      </c>
      <c r="D276" s="24" t="str">
        <f ca="1">IFERROR(INDEX(Data!$A$10:$O$1069,MATCH(CONCATENATE($C276,D$1,$B276),Data!$K$10:$K$1069,0),15),"")</f>
        <v/>
      </c>
      <c r="E276" s="24" t="str">
        <f ca="1">IFERROR(INDEX(Data!$A$10:$O$1069,MATCH(CONCATENATE($C276,E$1,$B276),Data!$K$10:$K$1069,0),15),"")</f>
        <v/>
      </c>
      <c r="F276" s="24" t="str">
        <f ca="1">IFERROR(INDEX(Data!$A$10:$O$1069,MATCH(CONCATENATE($C276,F$1,$B276),Data!$K$10:$K$1069,0),15),"")</f>
        <v/>
      </c>
      <c r="G276" s="24" t="str">
        <f ca="1">IFERROR(INDEX(Data!$A$10:$O$1069,MATCH(CONCATENATE($C276,G$1,$B276),Data!$K$10:$K$1069,0),15),"")</f>
        <v/>
      </c>
      <c r="H276" s="24" t="str">
        <f ca="1">IFERROR(INDEX(Data!$A$10:$O$1069,MATCH(CONCATENATE($C276,H$1,$B276),Data!$K$10:$K$1069,0),15),"")</f>
        <v/>
      </c>
      <c r="I276" s="24" t="str">
        <f ca="1">IFERROR(INDEX(Data!$A$10:$O$1069,MATCH(CONCATENATE($C276,I$1,$B276),Data!$K$10:$K$1069,0),15),"")</f>
        <v/>
      </c>
    </row>
    <row r="277" spans="1:9" ht="39.950000000000003" customHeight="1" x14ac:dyDescent="0.25">
      <c r="A277" s="29">
        <f>COUNTIF($C$1:C277,C277)+1</f>
        <v>41</v>
      </c>
      <c r="B277" s="29" t="str">
        <f t="shared" si="4"/>
        <v>(L3T2)A</v>
      </c>
      <c r="C277" s="30" t="s">
        <v>13</v>
      </c>
      <c r="D277" s="24" t="str">
        <f ca="1">IFERROR(INDEX(Data!$A$10:$O$1069,MATCH(CONCATENATE($C277,D$1,$B277),Data!$K$10:$K$1069,0),15),"")</f>
        <v/>
      </c>
      <c r="E277" s="24" t="str">
        <f ca="1">IFERROR(INDEX(Data!$A$10:$O$1069,MATCH(CONCATENATE($C277,E$1,$B277),Data!$K$10:$K$1069,0),15),"")</f>
        <v/>
      </c>
      <c r="F277" s="24" t="str">
        <f ca="1">IFERROR(INDEX(Data!$A$10:$O$1069,MATCH(CONCATENATE($C277,F$1,$B277),Data!$K$10:$K$1069,0),15),"")</f>
        <v/>
      </c>
      <c r="G277" s="24" t="str">
        <f ca="1">IFERROR(INDEX(Data!$A$10:$O$1069,MATCH(CONCATENATE($C277,G$1,$B277),Data!$K$10:$K$1069,0),15),"")</f>
        <v/>
      </c>
      <c r="H277" s="24" t="str">
        <f ca="1">IFERROR(INDEX(Data!$A$10:$O$1069,MATCH(CONCATENATE($C277,H$1,$B277),Data!$K$10:$K$1069,0),15),"")</f>
        <v/>
      </c>
      <c r="I277" s="24" t="str">
        <f ca="1">IFERROR(INDEX(Data!$A$10:$O$1069,MATCH(CONCATENATE($C277,I$1,$B277),Data!$K$10:$K$1069,0),15),"")</f>
        <v/>
      </c>
    </row>
    <row r="278" spans="1:9" ht="39.950000000000003" customHeight="1" x14ac:dyDescent="0.25">
      <c r="A278" s="29">
        <f>COUNTIF($C$1:C278,C278)+1</f>
        <v>41</v>
      </c>
      <c r="B278" s="29" t="str">
        <f t="shared" si="4"/>
        <v>(L3T2)A</v>
      </c>
      <c r="C278" s="30" t="s">
        <v>14</v>
      </c>
      <c r="D278" s="24" t="str">
        <f ca="1">IFERROR(INDEX(Data!$A$10:$O$1069,MATCH(CONCATENATE($C278,D$1,$B278),Data!$K$10:$K$1069,0),15),"")</f>
        <v/>
      </c>
      <c r="E278" s="24" t="str">
        <f ca="1">IFERROR(INDEX(Data!$A$10:$O$1069,MATCH(CONCATENATE($C278,E$1,$B278),Data!$K$10:$K$1069,0),15),"")</f>
        <v/>
      </c>
      <c r="F278" s="24" t="str">
        <f ca="1">IFERROR(INDEX(Data!$A$10:$O$1069,MATCH(CONCATENATE($C278,F$1,$B278),Data!$K$10:$K$1069,0),15),"")</f>
        <v/>
      </c>
      <c r="G278" s="24" t="str">
        <f ca="1">IFERROR(INDEX(Data!$A$10:$O$1069,MATCH(CONCATENATE($C278,G$1,$B278),Data!$K$10:$K$1069,0),15),"")</f>
        <v/>
      </c>
      <c r="H278" s="24" t="str">
        <f ca="1">IFERROR(INDEX(Data!$A$10:$O$1069,MATCH(CONCATENATE($C278,H$1,$B278),Data!$K$10:$K$1069,0),15),"")</f>
        <v/>
      </c>
      <c r="I278" s="24" t="str">
        <f ca="1">IFERROR(INDEX(Data!$A$10:$O$1069,MATCH(CONCATENATE($C278,I$1,$B278),Data!$K$10:$K$1069,0),15),"")</f>
        <v/>
      </c>
    </row>
    <row r="279" spans="1:9" ht="39.950000000000003" customHeight="1" x14ac:dyDescent="0.25">
      <c r="A279" s="29">
        <f>COUNTIF($C$1:C279,C279)+1</f>
        <v>41</v>
      </c>
      <c r="B279" s="29" t="str">
        <f t="shared" si="4"/>
        <v>(L3T2)A</v>
      </c>
      <c r="C279" s="30" t="s">
        <v>15</v>
      </c>
      <c r="D279" s="24" t="str">
        <f ca="1">IFERROR(INDEX(Data!$A$10:$O$1069,MATCH(CONCATENATE($C279,D$1,$B279),Data!$K$10:$K$1069,0),15),"")</f>
        <v/>
      </c>
      <c r="E279" s="24" t="str">
        <f ca="1">IFERROR(INDEX(Data!$A$10:$O$1069,MATCH(CONCATENATE($C279,E$1,$B279),Data!$K$10:$K$1069,0),15),"")</f>
        <v/>
      </c>
      <c r="F279" s="24" t="str">
        <f ca="1">IFERROR(INDEX(Data!$A$10:$O$1069,MATCH(CONCATENATE($C279,F$1,$B279),Data!$K$10:$K$1069,0),15),"")</f>
        <v/>
      </c>
      <c r="G279" s="24" t="str">
        <f ca="1">IFERROR(INDEX(Data!$A$10:$O$1069,MATCH(CONCATENATE($C279,G$1,$B279),Data!$K$10:$K$1069,0),15),"")</f>
        <v/>
      </c>
      <c r="H279" s="24" t="str">
        <f ca="1">IFERROR(INDEX(Data!$A$10:$O$1069,MATCH(CONCATENATE($C279,H$1,$B279),Data!$K$10:$K$1069,0),15),"")</f>
        <v/>
      </c>
      <c r="I279" s="24" t="str">
        <f ca="1">IFERROR(INDEX(Data!$A$10:$O$1069,MATCH(CONCATENATE($C279,I$1,$B279),Data!$K$10:$K$1069,0),15),"")</f>
        <v/>
      </c>
    </row>
    <row r="280" spans="1:9" ht="39.950000000000003" customHeight="1" x14ac:dyDescent="0.25">
      <c r="A280" s="29">
        <f>COUNTIF($C$1:C280,C280)+1</f>
        <v>41</v>
      </c>
      <c r="B280" s="29" t="str">
        <f t="shared" si="4"/>
        <v>(L3T2)A</v>
      </c>
      <c r="C280" s="30" t="s">
        <v>16</v>
      </c>
      <c r="D280" s="24" t="str">
        <f ca="1">IFERROR(INDEX(Data!$A$10:$O$1069,MATCH(CONCATENATE($C280,D$1,$B280),Data!$K$10:$K$1069,0),15),"")</f>
        <v/>
      </c>
      <c r="E280" s="24" t="str">
        <f ca="1">IFERROR(INDEX(Data!$A$10:$O$1069,MATCH(CONCATENATE($C280,E$1,$B280),Data!$K$10:$K$1069,0),15),"")</f>
        <v/>
      </c>
      <c r="F280" s="24" t="str">
        <f ca="1">IFERROR(INDEX(Data!$A$10:$O$1069,MATCH(CONCATENATE($C280,F$1,$B280),Data!$K$10:$K$1069,0),15),"")</f>
        <v/>
      </c>
      <c r="G280" s="24" t="str">
        <f ca="1">IFERROR(INDEX(Data!$A$10:$O$1069,MATCH(CONCATENATE($C280,G$1,$B280),Data!$K$10:$K$1069,0),15),"")</f>
        <v/>
      </c>
      <c r="H280" s="24" t="str">
        <f ca="1">IFERROR(INDEX(Data!$A$10:$O$1069,MATCH(CONCATENATE($C280,H$1,$B280),Data!$K$10:$K$1069,0),15),"")</f>
        <v/>
      </c>
      <c r="I280" s="24" t="str">
        <f ca="1">IFERROR(INDEX(Data!$A$10:$O$1069,MATCH(CONCATENATE($C280,I$1,$B280),Data!$K$10:$K$1069,0),15),"")</f>
        <v/>
      </c>
    </row>
    <row r="281" spans="1:9" ht="39.950000000000003" customHeight="1" x14ac:dyDescent="0.25">
      <c r="A281" s="31"/>
      <c r="B281" s="31"/>
      <c r="C281" s="30"/>
      <c r="D281" s="25"/>
      <c r="E281" s="25"/>
      <c r="F281" s="25"/>
      <c r="G281" s="25"/>
      <c r="H281" s="25"/>
      <c r="I281" s="25"/>
    </row>
    <row r="282" spans="1:9" ht="39.950000000000003" customHeight="1" x14ac:dyDescent="0.25">
      <c r="A282" s="29">
        <f>COUNTIF($C$1:C282,C282)+1</f>
        <v>42</v>
      </c>
      <c r="B282" s="29" t="str">
        <f>VLOOKUP(A282,$K$4:$L$73,2,FALSE)</f>
        <v>(L3T2)B</v>
      </c>
      <c r="C282" s="30" t="s">
        <v>0</v>
      </c>
      <c r="D282" s="24" t="str">
        <f ca="1">IFERROR(INDEX(Data!$A$10:$O$1069,MATCH(CONCATENATE($C282,D$1,$B282),Data!$K$10:$K$1069,0),15),"")</f>
        <v/>
      </c>
      <c r="E282" s="24" t="str">
        <f ca="1">IFERROR(INDEX(Data!$A$10:$O$1069,MATCH(CONCATENATE($C282,E$1,$B282),Data!$K$10:$K$1069,0),15),"")</f>
        <v/>
      </c>
      <c r="F282" s="24" t="str">
        <f ca="1">IFERROR(INDEX(Data!$A$10:$O$1069,MATCH(CONCATENATE($C282,F$1,$B282),Data!$K$10:$K$1069,0),15),"")</f>
        <v/>
      </c>
      <c r="G282" s="24" t="str">
        <f ca="1">IFERROR(INDEX(Data!$A$10:$O$1069,MATCH(CONCATENATE($C282,G$1,$B282),Data!$K$10:$K$1069,0),15),"")</f>
        <v/>
      </c>
      <c r="H282" s="24" t="str">
        <f ca="1">IFERROR(INDEX(Data!$A$10:$O$1069,MATCH(CONCATENATE($C282,H$1,$B282),Data!$K$10:$K$1069,0),15),"")</f>
        <v/>
      </c>
      <c r="I282" s="24" t="str">
        <f ca="1">IFERROR(INDEX(Data!$A$10:$O$1069,MATCH(CONCATENATE($C282,I$1,$B282),Data!$K$10:$K$1069,0),15),"")</f>
        <v/>
      </c>
    </row>
    <row r="283" spans="1:9" ht="39.950000000000003" customHeight="1" x14ac:dyDescent="0.25">
      <c r="A283" s="29">
        <f>COUNTIF($C$1:C283,C283)+1</f>
        <v>42</v>
      </c>
      <c r="B283" s="29" t="str">
        <f t="shared" si="4"/>
        <v>(L3T2)B</v>
      </c>
      <c r="C283" s="30" t="s">
        <v>12</v>
      </c>
      <c r="D283" s="24" t="str">
        <f ca="1">IFERROR(INDEX(Data!$A$10:$O$1069,MATCH(CONCATENATE($C283,D$1,$B283),Data!$K$10:$K$1069,0),15),"")</f>
        <v/>
      </c>
      <c r="E283" s="24" t="str">
        <f ca="1">IFERROR(INDEX(Data!$A$10:$O$1069,MATCH(CONCATENATE($C283,E$1,$B283),Data!$K$10:$K$1069,0),15),"")</f>
        <v/>
      </c>
      <c r="F283" s="24" t="str">
        <f ca="1">IFERROR(INDEX(Data!$A$10:$O$1069,MATCH(CONCATENATE($C283,F$1,$B283),Data!$K$10:$K$1069,0),15),"")</f>
        <v/>
      </c>
      <c r="G283" s="24" t="str">
        <f ca="1">IFERROR(INDEX(Data!$A$10:$O$1069,MATCH(CONCATENATE($C283,G$1,$B283),Data!$K$10:$K$1069,0),15),"")</f>
        <v/>
      </c>
      <c r="H283" s="24" t="str">
        <f ca="1">IFERROR(INDEX(Data!$A$10:$O$1069,MATCH(CONCATENATE($C283,H$1,$B283),Data!$K$10:$K$1069,0),15),"")</f>
        <v/>
      </c>
      <c r="I283" s="24" t="str">
        <f ca="1">IFERROR(INDEX(Data!$A$10:$O$1069,MATCH(CONCATENATE($C283,I$1,$B283),Data!$K$10:$K$1069,0),15),"")</f>
        <v/>
      </c>
    </row>
    <row r="284" spans="1:9" ht="39.950000000000003" customHeight="1" x14ac:dyDescent="0.25">
      <c r="A284" s="29">
        <f>COUNTIF($C$1:C284,C284)+1</f>
        <v>42</v>
      </c>
      <c r="B284" s="29" t="str">
        <f t="shared" si="4"/>
        <v>(L3T2)B</v>
      </c>
      <c r="C284" s="30" t="s">
        <v>13</v>
      </c>
      <c r="D284" s="24" t="str">
        <f ca="1">IFERROR(INDEX(Data!$A$10:$O$1069,MATCH(CONCATENATE($C284,D$1,$B284),Data!$K$10:$K$1069,0),15),"")</f>
        <v/>
      </c>
      <c r="E284" s="24" t="str">
        <f ca="1">IFERROR(INDEX(Data!$A$10:$O$1069,MATCH(CONCATENATE($C284,E$1,$B284),Data!$K$10:$K$1069,0),15),"")</f>
        <v/>
      </c>
      <c r="F284" s="24" t="str">
        <f ca="1">IFERROR(INDEX(Data!$A$10:$O$1069,MATCH(CONCATENATE($C284,F$1,$B284),Data!$K$10:$K$1069,0),15),"")</f>
        <v/>
      </c>
      <c r="G284" s="24" t="str">
        <f ca="1">IFERROR(INDEX(Data!$A$10:$O$1069,MATCH(CONCATENATE($C284,G$1,$B284),Data!$K$10:$K$1069,0),15),"")</f>
        <v/>
      </c>
      <c r="H284" s="24" t="str">
        <f ca="1">IFERROR(INDEX(Data!$A$10:$O$1069,MATCH(CONCATENATE($C284,H$1,$B284),Data!$K$10:$K$1069,0),15),"")</f>
        <v/>
      </c>
      <c r="I284" s="24" t="str">
        <f ca="1">IFERROR(INDEX(Data!$A$10:$O$1069,MATCH(CONCATENATE($C284,I$1,$B284),Data!$K$10:$K$1069,0),15),"")</f>
        <v/>
      </c>
    </row>
    <row r="285" spans="1:9" ht="39.950000000000003" customHeight="1" x14ac:dyDescent="0.25">
      <c r="A285" s="29">
        <f>COUNTIF($C$1:C285,C285)+1</f>
        <v>42</v>
      </c>
      <c r="B285" s="29" t="str">
        <f t="shared" si="4"/>
        <v>(L3T2)B</v>
      </c>
      <c r="C285" s="30" t="s">
        <v>14</v>
      </c>
      <c r="D285" s="24" t="str">
        <f ca="1">IFERROR(INDEX(Data!$A$10:$O$1069,MATCH(CONCATENATE($C285,D$1,$B285),Data!$K$10:$K$1069,0),15),"")</f>
        <v/>
      </c>
      <c r="E285" s="24" t="str">
        <f ca="1">IFERROR(INDEX(Data!$A$10:$O$1069,MATCH(CONCATENATE($C285,E$1,$B285),Data!$K$10:$K$1069,0),15),"")</f>
        <v/>
      </c>
      <c r="F285" s="24" t="str">
        <f ca="1">IFERROR(INDEX(Data!$A$10:$O$1069,MATCH(CONCATENATE($C285,F$1,$B285),Data!$K$10:$K$1069,0),15),"")</f>
        <v/>
      </c>
      <c r="G285" s="24" t="str">
        <f ca="1">IFERROR(INDEX(Data!$A$10:$O$1069,MATCH(CONCATENATE($C285,G$1,$B285),Data!$K$10:$K$1069,0),15),"")</f>
        <v/>
      </c>
      <c r="H285" s="24" t="str">
        <f ca="1">IFERROR(INDEX(Data!$A$10:$O$1069,MATCH(CONCATENATE($C285,H$1,$B285),Data!$K$10:$K$1069,0),15),"")</f>
        <v>TE323(L3T2)B
704 --- Faysal</v>
      </c>
      <c r="I285" s="24" t="str">
        <f ca="1">IFERROR(INDEX(Data!$A$10:$O$1069,MATCH(CONCATENATE($C285,I$1,$B285),Data!$K$10:$K$1069,0),15),"")</f>
        <v>TE323(L3T2)B
704 --- Faysal</v>
      </c>
    </row>
    <row r="286" spans="1:9" ht="39.950000000000003" customHeight="1" x14ac:dyDescent="0.25">
      <c r="A286" s="29">
        <f>COUNTIF($C$1:C286,C286)+1</f>
        <v>42</v>
      </c>
      <c r="B286" s="29" t="str">
        <f t="shared" si="4"/>
        <v>(L3T2)B</v>
      </c>
      <c r="C286" s="30" t="s">
        <v>15</v>
      </c>
      <c r="D286" s="24" t="str">
        <f ca="1">IFERROR(INDEX(Data!$A$10:$O$1069,MATCH(CONCATENATE($C286,D$1,$B286),Data!$K$10:$K$1069,0),15),"")</f>
        <v/>
      </c>
      <c r="E286" s="24" t="str">
        <f ca="1">IFERROR(INDEX(Data!$A$10:$O$1069,MATCH(CONCATENATE($C286,E$1,$B286),Data!$K$10:$K$1069,0),15),"")</f>
        <v/>
      </c>
      <c r="F286" s="24" t="str">
        <f ca="1">IFERROR(INDEX(Data!$A$10:$O$1069,MATCH(CONCATENATE($C286,F$1,$B286),Data!$K$10:$K$1069,0),15),"")</f>
        <v/>
      </c>
      <c r="G286" s="24" t="str">
        <f ca="1">IFERROR(INDEX(Data!$A$10:$O$1069,MATCH(CONCATENATE($C286,G$1,$B286),Data!$K$10:$K$1069,0),15),"")</f>
        <v/>
      </c>
      <c r="H286" s="24" t="str">
        <f ca="1">IFERROR(INDEX(Data!$A$10:$O$1069,MATCH(CONCATENATE($C286,H$1,$B286),Data!$K$10:$K$1069,0),15),"")</f>
        <v/>
      </c>
      <c r="I286" s="24" t="str">
        <f ca="1">IFERROR(INDEX(Data!$A$10:$O$1069,MATCH(CONCATENATE($C286,I$1,$B286),Data!$K$10:$K$1069,0),15),"")</f>
        <v/>
      </c>
    </row>
    <row r="287" spans="1:9" ht="39.950000000000003" customHeight="1" x14ac:dyDescent="0.25">
      <c r="A287" s="29">
        <f>COUNTIF($C$1:C287,C287)+1</f>
        <v>42</v>
      </c>
      <c r="B287" s="29" t="str">
        <f t="shared" si="4"/>
        <v>(L3T2)B</v>
      </c>
      <c r="C287" s="30" t="s">
        <v>16</v>
      </c>
      <c r="D287" s="24" t="str">
        <f ca="1">IFERROR(INDEX(Data!$A$10:$O$1069,MATCH(CONCATENATE($C287,D$1,$B287),Data!$K$10:$K$1069,0),15),"")</f>
        <v/>
      </c>
      <c r="E287" s="24" t="str">
        <f ca="1">IFERROR(INDEX(Data!$A$10:$O$1069,MATCH(CONCATENATE($C287,E$1,$B287),Data!$K$10:$K$1069,0),15),"")</f>
        <v/>
      </c>
      <c r="F287" s="24" t="str">
        <f ca="1">IFERROR(INDEX(Data!$A$10:$O$1069,MATCH(CONCATENATE($C287,F$1,$B287),Data!$K$10:$K$1069,0),15),"")</f>
        <v/>
      </c>
      <c r="G287" s="24" t="str">
        <f ca="1">IFERROR(INDEX(Data!$A$10:$O$1069,MATCH(CONCATENATE($C287,G$1,$B287),Data!$K$10:$K$1069,0),15),"")</f>
        <v/>
      </c>
      <c r="H287" s="24" t="str">
        <f ca="1">IFERROR(INDEX(Data!$A$10:$O$1069,MATCH(CONCATENATE($C287,H$1,$B287),Data!$K$10:$K$1069,0),15),"")</f>
        <v/>
      </c>
      <c r="I287" s="24" t="str">
        <f ca="1">IFERROR(INDEX(Data!$A$10:$O$1069,MATCH(CONCATENATE($C287,I$1,$B287),Data!$K$10:$K$1069,0),15),"")</f>
        <v/>
      </c>
    </row>
    <row r="288" spans="1:9" ht="39.950000000000003" customHeight="1" x14ac:dyDescent="0.25">
      <c r="A288" s="31"/>
      <c r="B288" s="31"/>
      <c r="C288" s="30"/>
      <c r="D288" s="25"/>
      <c r="E288" s="25"/>
      <c r="F288" s="25"/>
      <c r="G288" s="25"/>
      <c r="H288" s="25"/>
      <c r="I288" s="25"/>
    </row>
    <row r="289" spans="1:9" ht="39.950000000000003" customHeight="1" x14ac:dyDescent="0.25">
      <c r="A289" s="29">
        <f>COUNTIF($C$1:C289,C289)+1</f>
        <v>43</v>
      </c>
      <c r="B289" s="29" t="str">
        <f>VLOOKUP(A289,$K$4:$L$73,2,FALSE)</f>
        <v>(L3T2)C</v>
      </c>
      <c r="C289" s="30" t="s">
        <v>0</v>
      </c>
      <c r="D289" s="24" t="str">
        <f ca="1">IFERROR(INDEX(Data!$A$10:$O$1069,MATCH(CONCATENATE($C289,D$1,$B289),Data!$K$10:$K$1069,0),15),"")</f>
        <v/>
      </c>
      <c r="E289" s="24" t="str">
        <f ca="1">IFERROR(INDEX(Data!$A$10:$O$1069,MATCH(CONCATENATE($C289,E$1,$B289),Data!$K$10:$K$1069,0),15),"")</f>
        <v/>
      </c>
      <c r="F289" s="24" t="str">
        <f ca="1">IFERROR(INDEX(Data!$A$10:$O$1069,MATCH(CONCATENATE($C289,F$1,$B289),Data!$K$10:$K$1069,0),15),"")</f>
        <v/>
      </c>
      <c r="G289" s="24" t="str">
        <f ca="1">IFERROR(INDEX(Data!$A$10:$O$1069,MATCH(CONCATENATE($C289,G$1,$B289),Data!$K$10:$K$1069,0),15),"")</f>
        <v/>
      </c>
      <c r="H289" s="24" t="str">
        <f ca="1">IFERROR(INDEX(Data!$A$10:$O$1069,MATCH(CONCATENATE($C289,H$1,$B289),Data!$K$10:$K$1069,0),15),"")</f>
        <v/>
      </c>
      <c r="I289" s="24" t="str">
        <f ca="1">IFERROR(INDEX(Data!$A$10:$O$1069,MATCH(CONCATENATE($C289,I$1,$B289),Data!$K$10:$K$1069,0),15),"")</f>
        <v/>
      </c>
    </row>
    <row r="290" spans="1:9" ht="39.950000000000003" customHeight="1" x14ac:dyDescent="0.25">
      <c r="A290" s="29">
        <f>COUNTIF($C$1:C290,C290)+1</f>
        <v>43</v>
      </c>
      <c r="B290" s="29" t="str">
        <f t="shared" si="4"/>
        <v>(L3T2)C</v>
      </c>
      <c r="C290" s="30" t="s">
        <v>12</v>
      </c>
      <c r="D290" s="24" t="str">
        <f ca="1">IFERROR(INDEX(Data!$A$10:$O$1069,MATCH(CONCATENATE($C290,D$1,$B290),Data!$K$10:$K$1069,0),15),"")</f>
        <v/>
      </c>
      <c r="E290" s="24" t="str">
        <f ca="1">IFERROR(INDEX(Data!$A$10:$O$1069,MATCH(CONCATENATE($C290,E$1,$B290),Data!$K$10:$K$1069,0),15),"")</f>
        <v/>
      </c>
      <c r="F290" s="24" t="str">
        <f ca="1">IFERROR(INDEX(Data!$A$10:$O$1069,MATCH(CONCATENATE($C290,F$1,$B290),Data!$K$10:$K$1069,0),15),"")</f>
        <v/>
      </c>
      <c r="G290" s="24" t="str">
        <f ca="1">IFERROR(INDEX(Data!$A$10:$O$1069,MATCH(CONCATENATE($C290,G$1,$B290),Data!$K$10:$K$1069,0),15),"")</f>
        <v/>
      </c>
      <c r="H290" s="24" t="str">
        <f ca="1">IFERROR(INDEX(Data!$A$10:$O$1069,MATCH(CONCATENATE($C290,H$1,$B290),Data!$K$10:$K$1069,0),15),"")</f>
        <v/>
      </c>
      <c r="I290" s="24" t="str">
        <f ca="1">IFERROR(INDEX(Data!$A$10:$O$1069,MATCH(CONCATENATE($C290,I$1,$B290),Data!$K$10:$K$1069,0),15),"")</f>
        <v/>
      </c>
    </row>
    <row r="291" spans="1:9" ht="39.950000000000003" customHeight="1" x14ac:dyDescent="0.25">
      <c r="A291" s="29">
        <f>COUNTIF($C$1:C291,C291)+1</f>
        <v>43</v>
      </c>
      <c r="B291" s="29" t="str">
        <f t="shared" si="4"/>
        <v>(L3T2)C</v>
      </c>
      <c r="C291" s="30" t="s">
        <v>13</v>
      </c>
      <c r="D291" s="24" t="str">
        <f ca="1">IFERROR(INDEX(Data!$A$10:$O$1069,MATCH(CONCATENATE($C291,D$1,$B291),Data!$K$10:$K$1069,0),15),"")</f>
        <v/>
      </c>
      <c r="E291" s="24" t="str">
        <f ca="1">IFERROR(INDEX(Data!$A$10:$O$1069,MATCH(CONCATENATE($C291,E$1,$B291),Data!$K$10:$K$1069,0),15),"")</f>
        <v/>
      </c>
      <c r="F291" s="24" t="str">
        <f ca="1">IFERROR(INDEX(Data!$A$10:$O$1069,MATCH(CONCATENATE($C291,F$1,$B291),Data!$K$10:$K$1069,0),15),"")</f>
        <v/>
      </c>
      <c r="G291" s="24" t="str">
        <f ca="1">IFERROR(INDEX(Data!$A$10:$O$1069,MATCH(CONCATENATE($C291,G$1,$B291),Data!$K$10:$K$1069,0),15),"")</f>
        <v/>
      </c>
      <c r="H291" s="24" t="str">
        <f ca="1">IFERROR(INDEX(Data!$A$10:$O$1069,MATCH(CONCATENATE($C291,H$1,$B291),Data!$K$10:$K$1069,0),15),"")</f>
        <v/>
      </c>
      <c r="I291" s="24" t="str">
        <f ca="1">IFERROR(INDEX(Data!$A$10:$O$1069,MATCH(CONCATENATE($C291,I$1,$B291),Data!$K$10:$K$1069,0),15),"")</f>
        <v/>
      </c>
    </row>
    <row r="292" spans="1:9" ht="39.950000000000003" customHeight="1" x14ac:dyDescent="0.25">
      <c r="A292" s="29">
        <f>COUNTIF($C$1:C292,C292)+1</f>
        <v>43</v>
      </c>
      <c r="B292" s="29" t="str">
        <f t="shared" si="4"/>
        <v>(L3T2)C</v>
      </c>
      <c r="C292" s="30" t="s">
        <v>14</v>
      </c>
      <c r="D292" s="24" t="str">
        <f ca="1">IFERROR(INDEX(Data!$A$10:$O$1069,MATCH(CONCATENATE($C292,D$1,$B292),Data!$K$10:$K$1069,0),15),"")</f>
        <v/>
      </c>
      <c r="E292" s="24" t="str">
        <f ca="1">IFERROR(INDEX(Data!$A$10:$O$1069,MATCH(CONCATENATE($C292,E$1,$B292),Data!$K$10:$K$1069,0),15),"")</f>
        <v/>
      </c>
      <c r="F292" s="24" t="str">
        <f ca="1">IFERROR(INDEX(Data!$A$10:$O$1069,MATCH(CONCATENATE($C292,F$1,$B292),Data!$K$10:$K$1069,0),15),"")</f>
        <v/>
      </c>
      <c r="G292" s="24" t="str">
        <f ca="1">IFERROR(INDEX(Data!$A$10:$O$1069,MATCH(CONCATENATE($C292,G$1,$B292),Data!$K$10:$K$1069,0),15),"")</f>
        <v/>
      </c>
      <c r="H292" s="24" t="str">
        <f ca="1">IFERROR(INDEX(Data!$A$10:$O$1069,MATCH(CONCATENATE($C292,H$1,$B292),Data!$K$10:$K$1069,0),15),"")</f>
        <v/>
      </c>
      <c r="I292" s="24" t="str">
        <f ca="1">IFERROR(INDEX(Data!$A$10:$O$1069,MATCH(CONCATENATE($C292,I$1,$B292),Data!$K$10:$K$1069,0),15),"")</f>
        <v/>
      </c>
    </row>
    <row r="293" spans="1:9" ht="39.950000000000003" customHeight="1" x14ac:dyDescent="0.25">
      <c r="A293" s="29">
        <f>COUNTIF($C$1:C293,C293)+1</f>
        <v>43</v>
      </c>
      <c r="B293" s="29" t="str">
        <f t="shared" si="4"/>
        <v>(L3T2)C</v>
      </c>
      <c r="C293" s="30" t="s">
        <v>15</v>
      </c>
      <c r="D293" s="24" t="str">
        <f ca="1">IFERROR(INDEX(Data!$A$10:$O$1069,MATCH(CONCATENATE($C293,D$1,$B293),Data!$K$10:$K$1069,0),15),"")</f>
        <v/>
      </c>
      <c r="E293" s="24" t="str">
        <f ca="1">IFERROR(INDEX(Data!$A$10:$O$1069,MATCH(CONCATENATE($C293,E$1,$B293),Data!$K$10:$K$1069,0),15),"")</f>
        <v/>
      </c>
      <c r="F293" s="24" t="str">
        <f ca="1">IFERROR(INDEX(Data!$A$10:$O$1069,MATCH(CONCATENATE($C293,F$1,$B293),Data!$K$10:$K$1069,0),15),"")</f>
        <v/>
      </c>
      <c r="G293" s="24" t="str">
        <f ca="1">IFERROR(INDEX(Data!$A$10:$O$1069,MATCH(CONCATENATE($C293,G$1,$B293),Data!$K$10:$K$1069,0),15),"")</f>
        <v/>
      </c>
      <c r="H293" s="24" t="str">
        <f ca="1">IFERROR(INDEX(Data!$A$10:$O$1069,MATCH(CONCATENATE($C293,H$1,$B293),Data!$K$10:$K$1069,0),15),"")</f>
        <v/>
      </c>
      <c r="I293" s="24" t="str">
        <f ca="1">IFERROR(INDEX(Data!$A$10:$O$1069,MATCH(CONCATENATE($C293,I$1,$B293),Data!$K$10:$K$1069,0),15),"")</f>
        <v/>
      </c>
    </row>
    <row r="294" spans="1:9" ht="39.950000000000003" customHeight="1" x14ac:dyDescent="0.25">
      <c r="A294" s="29">
        <f>COUNTIF($C$1:C294,C294)+1</f>
        <v>43</v>
      </c>
      <c r="B294" s="29" t="str">
        <f t="shared" si="4"/>
        <v>(L3T2)C</v>
      </c>
      <c r="C294" s="30" t="s">
        <v>16</v>
      </c>
      <c r="D294" s="24" t="str">
        <f ca="1">IFERROR(INDEX(Data!$A$10:$O$1069,MATCH(CONCATENATE($C294,D$1,$B294),Data!$K$10:$K$1069,0),15),"")</f>
        <v/>
      </c>
      <c r="E294" s="24" t="str">
        <f ca="1">IFERROR(INDEX(Data!$A$10:$O$1069,MATCH(CONCATENATE($C294,E$1,$B294),Data!$K$10:$K$1069,0),15),"")</f>
        <v/>
      </c>
      <c r="F294" s="24" t="str">
        <f ca="1">IFERROR(INDEX(Data!$A$10:$O$1069,MATCH(CONCATENATE($C294,F$1,$B294),Data!$K$10:$K$1069,0),15),"")</f>
        <v/>
      </c>
      <c r="G294" s="24" t="str">
        <f ca="1">IFERROR(INDEX(Data!$A$10:$O$1069,MATCH(CONCATENATE($C294,G$1,$B294),Data!$K$10:$K$1069,0),15),"")</f>
        <v/>
      </c>
      <c r="H294" s="24" t="str">
        <f ca="1">IFERROR(INDEX(Data!$A$10:$O$1069,MATCH(CONCATENATE($C294,H$1,$B294),Data!$K$10:$K$1069,0),15),"")</f>
        <v/>
      </c>
      <c r="I294" s="24" t="str">
        <f ca="1">IFERROR(INDEX(Data!$A$10:$O$1069,MATCH(CONCATENATE($C294,I$1,$B294),Data!$K$10:$K$1069,0),15),"")</f>
        <v/>
      </c>
    </row>
    <row r="295" spans="1:9" ht="39.950000000000003" customHeight="1" x14ac:dyDescent="0.25">
      <c r="A295" s="31"/>
      <c r="B295" s="31"/>
      <c r="C295" s="30"/>
      <c r="D295" s="25"/>
      <c r="E295" s="25"/>
      <c r="F295" s="25"/>
      <c r="G295" s="25"/>
      <c r="H295" s="25"/>
      <c r="I295" s="25"/>
    </row>
    <row r="296" spans="1:9" ht="39.950000000000003" customHeight="1" x14ac:dyDescent="0.25">
      <c r="A296" s="29">
        <f>COUNTIF($C$1:C296,C296)+1</f>
        <v>44</v>
      </c>
      <c r="B296" s="29" t="str">
        <f t="shared" ref="B296:B336" si="5">VLOOKUP(A296,$K$4:$L$73,2,FALSE)</f>
        <v>(L3T2)D</v>
      </c>
      <c r="C296" s="30" t="s">
        <v>0</v>
      </c>
      <c r="D296" s="24" t="str">
        <f ca="1">IFERROR(INDEX(Data!$A$10:$O$1069,MATCH(CONCATENATE($C296,D$1,$B296),Data!$K$10:$K$1069,0),15),"")</f>
        <v/>
      </c>
      <c r="E296" s="24" t="str">
        <f ca="1">IFERROR(INDEX(Data!$A$10:$O$1069,MATCH(CONCATENATE($C296,E$1,$B296),Data!$K$10:$K$1069,0),15),"")</f>
        <v/>
      </c>
      <c r="F296" s="24" t="str">
        <f ca="1">IFERROR(INDEX(Data!$A$10:$O$1069,MATCH(CONCATENATE($C296,F$1,$B296),Data!$K$10:$K$1069,0),15),"")</f>
        <v/>
      </c>
      <c r="G296" s="24" t="str">
        <f ca="1">IFERROR(INDEX(Data!$A$10:$O$1069,MATCH(CONCATENATE($C296,G$1,$B296),Data!$K$10:$K$1069,0),15),"")</f>
        <v/>
      </c>
      <c r="H296" s="24" t="str">
        <f ca="1">IFERROR(INDEX(Data!$A$10:$O$1069,MATCH(CONCATENATE($C296,H$1,$B296),Data!$K$10:$K$1069,0),15),"")</f>
        <v/>
      </c>
      <c r="I296" s="24" t="str">
        <f ca="1">IFERROR(INDEX(Data!$A$10:$O$1069,MATCH(CONCATENATE($C296,I$1,$B296),Data!$K$10:$K$1069,0),15),"")</f>
        <v/>
      </c>
    </row>
    <row r="297" spans="1:9" ht="39.950000000000003" customHeight="1" x14ac:dyDescent="0.25">
      <c r="A297" s="29">
        <f>COUNTIF($C$1:C297,C297)+1</f>
        <v>44</v>
      </c>
      <c r="B297" s="29" t="str">
        <f t="shared" si="5"/>
        <v>(L3T2)D</v>
      </c>
      <c r="C297" s="30" t="s">
        <v>12</v>
      </c>
      <c r="D297" s="24" t="str">
        <f ca="1">IFERROR(INDEX(Data!$A$10:$O$1069,MATCH(CONCATENATE($C297,D$1,$B297),Data!$K$10:$K$1069,0),15),"")</f>
        <v/>
      </c>
      <c r="E297" s="24" t="str">
        <f ca="1">IFERROR(INDEX(Data!$A$10:$O$1069,MATCH(CONCATENATE($C297,E$1,$B297),Data!$K$10:$K$1069,0),15),"")</f>
        <v/>
      </c>
      <c r="F297" s="24" t="str">
        <f ca="1">IFERROR(INDEX(Data!$A$10:$O$1069,MATCH(CONCATENATE($C297,F$1,$B297),Data!$K$10:$K$1069,0),15),"")</f>
        <v/>
      </c>
      <c r="G297" s="24" t="str">
        <f ca="1">IFERROR(INDEX(Data!$A$10:$O$1069,MATCH(CONCATENATE($C297,G$1,$B297),Data!$K$10:$K$1069,0),15),"")</f>
        <v/>
      </c>
      <c r="H297" s="24" t="str">
        <f ca="1">IFERROR(INDEX(Data!$A$10:$O$1069,MATCH(CONCATENATE($C297,H$1,$B297),Data!$K$10:$K$1069,0),15),"")</f>
        <v/>
      </c>
      <c r="I297" s="24" t="str">
        <f ca="1">IFERROR(INDEX(Data!$A$10:$O$1069,MATCH(CONCATENATE($C297,I$1,$B297),Data!$K$10:$K$1069,0),15),"")</f>
        <v/>
      </c>
    </row>
    <row r="298" spans="1:9" ht="39.950000000000003" customHeight="1" x14ac:dyDescent="0.25">
      <c r="A298" s="29">
        <f>COUNTIF($C$1:C298,C298)+1</f>
        <v>44</v>
      </c>
      <c r="B298" s="29" t="str">
        <f t="shared" si="5"/>
        <v>(L3T2)D</v>
      </c>
      <c r="C298" s="30" t="s">
        <v>13</v>
      </c>
      <c r="D298" s="24" t="str">
        <f ca="1">IFERROR(INDEX(Data!$A$10:$O$1069,MATCH(CONCATENATE($C298,D$1,$B298),Data!$K$10:$K$1069,0),15),"")</f>
        <v/>
      </c>
      <c r="E298" s="24" t="str">
        <f ca="1">IFERROR(INDEX(Data!$A$10:$O$1069,MATCH(CONCATENATE($C298,E$1,$B298),Data!$K$10:$K$1069,0),15),"")</f>
        <v/>
      </c>
      <c r="F298" s="24" t="str">
        <f ca="1">IFERROR(INDEX(Data!$A$10:$O$1069,MATCH(CONCATENATE($C298,F$1,$B298),Data!$K$10:$K$1069,0),15),"")</f>
        <v/>
      </c>
      <c r="G298" s="24" t="str">
        <f ca="1">IFERROR(INDEX(Data!$A$10:$O$1069,MATCH(CONCATENATE($C298,G$1,$B298),Data!$K$10:$K$1069,0),15),"")</f>
        <v/>
      </c>
      <c r="H298" s="24" t="str">
        <f ca="1">IFERROR(INDEX(Data!$A$10:$O$1069,MATCH(CONCATENATE($C298,H$1,$B298),Data!$K$10:$K$1069,0),15),"")</f>
        <v/>
      </c>
      <c r="I298" s="24" t="str">
        <f ca="1">IFERROR(INDEX(Data!$A$10:$O$1069,MATCH(CONCATENATE($C298,I$1,$B298),Data!$K$10:$K$1069,0),15),"")</f>
        <v/>
      </c>
    </row>
    <row r="299" spans="1:9" ht="39.950000000000003" customHeight="1" x14ac:dyDescent="0.25">
      <c r="A299" s="29">
        <f>COUNTIF($C$1:C299,C299)+1</f>
        <v>44</v>
      </c>
      <c r="B299" s="29" t="str">
        <f t="shared" si="5"/>
        <v>(L3T2)D</v>
      </c>
      <c r="C299" s="30" t="s">
        <v>14</v>
      </c>
      <c r="D299" s="24" t="str">
        <f ca="1">IFERROR(INDEX(Data!$A$10:$O$1069,MATCH(CONCATENATE($C299,D$1,$B299),Data!$K$10:$K$1069,0),15),"")</f>
        <v/>
      </c>
      <c r="E299" s="24" t="str">
        <f ca="1">IFERROR(INDEX(Data!$A$10:$O$1069,MATCH(CONCATENATE($C299,E$1,$B299),Data!$K$10:$K$1069,0),15),"")</f>
        <v/>
      </c>
      <c r="F299" s="24" t="str">
        <f ca="1">IFERROR(INDEX(Data!$A$10:$O$1069,MATCH(CONCATENATE($C299,F$1,$B299),Data!$K$10:$K$1069,0),15),"")</f>
        <v/>
      </c>
      <c r="G299" s="24" t="str">
        <f ca="1">IFERROR(INDEX(Data!$A$10:$O$1069,MATCH(CONCATENATE($C299,G$1,$B299),Data!$K$10:$K$1069,0),15),"")</f>
        <v/>
      </c>
      <c r="H299" s="24" t="str">
        <f ca="1">IFERROR(INDEX(Data!$A$10:$O$1069,MATCH(CONCATENATE($C299,H$1,$B299),Data!$K$10:$K$1069,0),15),"")</f>
        <v/>
      </c>
      <c r="I299" s="24" t="str">
        <f ca="1">IFERROR(INDEX(Data!$A$10:$O$1069,MATCH(CONCATENATE($C299,I$1,$B299),Data!$K$10:$K$1069,0),15),"")</f>
        <v/>
      </c>
    </row>
    <row r="300" spans="1:9" ht="39.950000000000003" customHeight="1" x14ac:dyDescent="0.25">
      <c r="A300" s="29">
        <f>COUNTIF($C$1:C300,C300)+1</f>
        <v>44</v>
      </c>
      <c r="B300" s="29" t="str">
        <f t="shared" si="5"/>
        <v>(L3T2)D</v>
      </c>
      <c r="C300" s="30" t="s">
        <v>15</v>
      </c>
      <c r="D300" s="24" t="str">
        <f ca="1">IFERROR(INDEX(Data!$A$10:$O$1069,MATCH(CONCATENATE($C300,D$1,$B300),Data!$K$10:$K$1069,0),15),"")</f>
        <v/>
      </c>
      <c r="E300" s="24" t="str">
        <f ca="1">IFERROR(INDEX(Data!$A$10:$O$1069,MATCH(CONCATENATE($C300,E$1,$B300),Data!$K$10:$K$1069,0),15),"")</f>
        <v/>
      </c>
      <c r="F300" s="24" t="str">
        <f ca="1">IFERROR(INDEX(Data!$A$10:$O$1069,MATCH(CONCATENATE($C300,F$1,$B300),Data!$K$10:$K$1069,0),15),"")</f>
        <v/>
      </c>
      <c r="G300" s="24" t="str">
        <f ca="1">IFERROR(INDEX(Data!$A$10:$O$1069,MATCH(CONCATENATE($C300,G$1,$B300),Data!$K$10:$K$1069,0),15),"")</f>
        <v/>
      </c>
      <c r="H300" s="24" t="str">
        <f ca="1">IFERROR(INDEX(Data!$A$10:$O$1069,MATCH(CONCATENATE($C300,H$1,$B300),Data!$K$10:$K$1069,0),15),"")</f>
        <v/>
      </c>
      <c r="I300" s="24" t="str">
        <f ca="1">IFERROR(INDEX(Data!$A$10:$O$1069,MATCH(CONCATENATE($C300,I$1,$B300),Data!$K$10:$K$1069,0),15),"")</f>
        <v/>
      </c>
    </row>
    <row r="301" spans="1:9" ht="39.950000000000003" customHeight="1" x14ac:dyDescent="0.25">
      <c r="A301" s="29">
        <f>COUNTIF($C$1:C301,C301)+1</f>
        <v>44</v>
      </c>
      <c r="B301" s="29" t="str">
        <f t="shared" si="5"/>
        <v>(L3T2)D</v>
      </c>
      <c r="C301" s="30" t="s">
        <v>16</v>
      </c>
      <c r="D301" s="24" t="str">
        <f ca="1">IFERROR(INDEX(Data!$A$10:$O$1069,MATCH(CONCATENATE($C301,D$1,$B301),Data!$K$10:$K$1069,0),15),"")</f>
        <v/>
      </c>
      <c r="E301" s="24" t="str">
        <f ca="1">IFERROR(INDEX(Data!$A$10:$O$1069,MATCH(CONCATENATE($C301,E$1,$B301),Data!$K$10:$K$1069,0),15),"")</f>
        <v/>
      </c>
      <c r="F301" s="24" t="str">
        <f ca="1">IFERROR(INDEX(Data!$A$10:$O$1069,MATCH(CONCATENATE($C301,F$1,$B301),Data!$K$10:$K$1069,0),15),"")</f>
        <v/>
      </c>
      <c r="G301" s="24" t="str">
        <f ca="1">IFERROR(INDEX(Data!$A$10:$O$1069,MATCH(CONCATENATE($C301,G$1,$B301),Data!$K$10:$K$1069,0),15),"")</f>
        <v/>
      </c>
      <c r="H301" s="24" t="str">
        <f ca="1">IFERROR(INDEX(Data!$A$10:$O$1069,MATCH(CONCATENATE($C301,H$1,$B301),Data!$K$10:$K$1069,0),15),"")</f>
        <v/>
      </c>
      <c r="I301" s="24" t="str">
        <f ca="1">IFERROR(INDEX(Data!$A$10:$O$1069,MATCH(CONCATENATE($C301,I$1,$B301),Data!$K$10:$K$1069,0),15),"")</f>
        <v/>
      </c>
    </row>
    <row r="302" spans="1:9" ht="39.950000000000003" customHeight="1" x14ac:dyDescent="0.25">
      <c r="A302" s="31"/>
      <c r="B302" s="31"/>
      <c r="C302" s="30"/>
      <c r="D302" s="25"/>
      <c r="E302" s="25"/>
      <c r="F302" s="25"/>
      <c r="G302" s="25"/>
      <c r="H302" s="25"/>
      <c r="I302" s="25"/>
    </row>
    <row r="303" spans="1:9" ht="39.950000000000003" customHeight="1" x14ac:dyDescent="0.25">
      <c r="A303" s="29">
        <f>COUNTIF($C$1:C303,C303)+1</f>
        <v>45</v>
      </c>
      <c r="B303" s="29" t="str">
        <f t="shared" si="5"/>
        <v>(L3T3)A</v>
      </c>
      <c r="C303" s="30" t="s">
        <v>0</v>
      </c>
      <c r="D303" s="24" t="str">
        <f ca="1">IFERROR(INDEX(Data!$A$10:$O$1069,MATCH(CONCATENATE($C303,D$1,$B303),Data!$K$10:$K$1069,0),15),"")</f>
        <v/>
      </c>
      <c r="E303" s="24" t="str">
        <f ca="1">IFERROR(INDEX(Data!$A$10:$O$1069,MATCH(CONCATENATE($C303,E$1,$B303),Data!$K$10:$K$1069,0),15),"")</f>
        <v/>
      </c>
      <c r="F303" s="24" t="str">
        <f ca="1">IFERROR(INDEX(Data!$A$10:$O$1069,MATCH(CONCATENATE($C303,F$1,$B303),Data!$K$10:$K$1069,0),15),"")</f>
        <v/>
      </c>
      <c r="G303" s="24" t="str">
        <f ca="1">IFERROR(INDEX(Data!$A$10:$O$1069,MATCH(CONCATENATE($C303,G$1,$B303),Data!$K$10:$K$1069,0),15),"")</f>
        <v>TE335(L3T3)A
704 --- MAB</v>
      </c>
      <c r="H303" s="24" t="str">
        <f ca="1">IFERROR(INDEX(Data!$A$10:$O$1069,MATCH(CONCATENATE($C303,H$1,$B303),Data!$K$10:$K$1069,0),15),"")</f>
        <v/>
      </c>
      <c r="I303" s="24" t="str">
        <f ca="1">IFERROR(INDEX(Data!$A$10:$O$1069,MATCH(CONCATENATE($C303,I$1,$B303),Data!$K$10:$K$1069,0),15),"")</f>
        <v/>
      </c>
    </row>
    <row r="304" spans="1:9" ht="39.950000000000003" customHeight="1" x14ac:dyDescent="0.25">
      <c r="A304" s="29">
        <f>COUNTIF($C$1:C304,C304)+1</f>
        <v>45</v>
      </c>
      <c r="B304" s="29" t="str">
        <f t="shared" si="5"/>
        <v>(L3T3)A</v>
      </c>
      <c r="C304" s="30" t="s">
        <v>12</v>
      </c>
      <c r="D304" s="24" t="str">
        <f ca="1">IFERROR(INDEX(Data!$A$10:$O$1069,MATCH(CONCATENATE($C304,D$1,$B304),Data!$K$10:$K$1069,0),15),"")</f>
        <v/>
      </c>
      <c r="E304" s="24" t="str">
        <f ca="1">IFERROR(INDEX(Data!$A$10:$O$1069,MATCH(CONCATENATE($C304,E$1,$B304),Data!$K$10:$K$1069,0),15),"")</f>
        <v/>
      </c>
      <c r="F304" s="24" t="str">
        <f ca="1">IFERROR(INDEX(Data!$A$10:$O$1069,MATCH(CONCATENATE($C304,F$1,$B304),Data!$K$10:$K$1069,0),15),"")</f>
        <v/>
      </c>
      <c r="G304" s="24" t="str">
        <f ca="1">IFERROR(INDEX(Data!$A$10:$O$1069,MATCH(CONCATENATE($C304,G$1,$B304),Data!$K$10:$K$1069,0),15),"")</f>
        <v/>
      </c>
      <c r="H304" s="24" t="str">
        <f ca="1">IFERROR(INDEX(Data!$A$10:$O$1069,MATCH(CONCATENATE($C304,H$1,$B304),Data!$K$10:$K$1069,0),15),"")</f>
        <v/>
      </c>
      <c r="I304" s="24" t="str">
        <f ca="1">IFERROR(INDEX(Data!$A$10:$O$1069,MATCH(CONCATENATE($C304,I$1,$B304),Data!$K$10:$K$1069,0),15),"")</f>
        <v/>
      </c>
    </row>
    <row r="305" spans="1:9" ht="39.950000000000003" customHeight="1" x14ac:dyDescent="0.25">
      <c r="A305" s="29">
        <f>COUNTIF($C$1:C305,C305)+1</f>
        <v>45</v>
      </c>
      <c r="B305" s="29" t="str">
        <f t="shared" si="5"/>
        <v>(L3T3)A</v>
      </c>
      <c r="C305" s="30" t="s">
        <v>13</v>
      </c>
      <c r="D305" s="24" t="str">
        <f ca="1">IFERROR(INDEX(Data!$A$10:$O$1069,MATCH(CONCATENATE($C305,D$1,$B305),Data!$K$10:$K$1069,0),15),"")</f>
        <v/>
      </c>
      <c r="E305" s="24" t="str">
        <f ca="1">IFERROR(INDEX(Data!$A$10:$O$1069,MATCH(CONCATENATE($C305,E$1,$B305),Data!$K$10:$K$1069,0),15),"")</f>
        <v/>
      </c>
      <c r="F305" s="24" t="str">
        <f ca="1">IFERROR(INDEX(Data!$A$10:$O$1069,MATCH(CONCATENATE($C305,F$1,$B305),Data!$K$10:$K$1069,0),15),"")</f>
        <v/>
      </c>
      <c r="G305" s="24" t="str">
        <f ca="1">IFERROR(INDEX(Data!$A$10:$O$1069,MATCH(CONCATENATE($C305,G$1,$B305),Data!$K$10:$K$1069,0),15),"")</f>
        <v/>
      </c>
      <c r="H305" s="24" t="str">
        <f ca="1">IFERROR(INDEX(Data!$A$10:$O$1069,MATCH(CONCATENATE($C305,H$1,$B305),Data!$K$10:$K$1069,0),15),"")</f>
        <v/>
      </c>
      <c r="I305" s="24" t="str">
        <f ca="1">IFERROR(INDEX(Data!$A$10:$O$1069,MATCH(CONCATENATE($C305,I$1,$B305),Data!$K$10:$K$1069,0),15),"")</f>
        <v/>
      </c>
    </row>
    <row r="306" spans="1:9" ht="39.950000000000003" customHeight="1" x14ac:dyDescent="0.25">
      <c r="A306" s="29">
        <f>COUNTIF($C$1:C306,C306)+1</f>
        <v>45</v>
      </c>
      <c r="B306" s="29" t="str">
        <f t="shared" si="5"/>
        <v>(L3T3)A</v>
      </c>
      <c r="C306" s="30" t="s">
        <v>14</v>
      </c>
      <c r="D306" s="24" t="str">
        <f ca="1">IFERROR(INDEX(Data!$A$10:$O$1069,MATCH(CONCATENATE($C306,D$1,$B306),Data!$K$10:$K$1069,0),15),"")</f>
        <v>TE335(L3T3)A
702 --- MSI</v>
      </c>
      <c r="E306" s="24" t="str">
        <f ca="1">IFERROR(INDEX(Data!$A$10:$O$1069,MATCH(CONCATENATE($C306,E$1,$B306),Data!$K$10:$K$1069,0),15),"")</f>
        <v>TE335(L3T3)A
702 --- MSI</v>
      </c>
      <c r="F306" s="24" t="str">
        <f ca="1">IFERROR(INDEX(Data!$A$10:$O$1069,MATCH(CONCATENATE($C306,F$1,$B306),Data!$K$10:$K$1069,0),15),"")</f>
        <v/>
      </c>
      <c r="G306" s="24" t="str">
        <f ca="1">IFERROR(INDEX(Data!$A$10:$O$1069,MATCH(CONCATENATE($C306,G$1,$B306),Data!$K$10:$K$1069,0),15),"")</f>
        <v/>
      </c>
      <c r="H306" s="24" t="str">
        <f ca="1">IFERROR(INDEX(Data!$A$10:$O$1069,MATCH(CONCATENATE($C306,H$1,$B306),Data!$K$10:$K$1069,0),15),"")</f>
        <v/>
      </c>
      <c r="I306" s="24" t="str">
        <f ca="1">IFERROR(INDEX(Data!$A$10:$O$1069,MATCH(CONCATENATE($C306,I$1,$B306),Data!$K$10:$K$1069,0),15),"")</f>
        <v/>
      </c>
    </row>
    <row r="307" spans="1:9" ht="39.950000000000003" customHeight="1" x14ac:dyDescent="0.25">
      <c r="A307" s="29">
        <f>COUNTIF($C$1:C307,C307)+1</f>
        <v>45</v>
      </c>
      <c r="B307" s="29" t="str">
        <f t="shared" si="5"/>
        <v>(L3T3)A</v>
      </c>
      <c r="C307" s="30" t="s">
        <v>15</v>
      </c>
      <c r="D307" s="24" t="str">
        <f ca="1">IFERROR(INDEX(Data!$A$10:$O$1069,MATCH(CONCATENATE($C307,D$1,$B307),Data!$K$10:$K$1069,0),15),"")</f>
        <v/>
      </c>
      <c r="E307" s="24" t="str">
        <f ca="1">IFERROR(INDEX(Data!$A$10:$O$1069,MATCH(CONCATENATE($C307,E$1,$B307),Data!$K$10:$K$1069,0),15),"")</f>
        <v/>
      </c>
      <c r="F307" s="24" t="str">
        <f ca="1">IFERROR(INDEX(Data!$A$10:$O$1069,MATCH(CONCATENATE($C307,F$1,$B307),Data!$K$10:$K$1069,0),15),"")</f>
        <v/>
      </c>
      <c r="G307" s="24" t="str">
        <f ca="1">IFERROR(INDEX(Data!$A$10:$O$1069,MATCH(CONCATENATE($C307,G$1,$B307),Data!$K$10:$K$1069,0),15),"")</f>
        <v/>
      </c>
      <c r="H307" s="24" t="str">
        <f ca="1">IFERROR(INDEX(Data!$A$10:$O$1069,MATCH(CONCATENATE($C307,H$1,$B307),Data!$K$10:$K$1069,0),15),"")</f>
        <v/>
      </c>
      <c r="I307" s="24" t="str">
        <f ca="1">IFERROR(INDEX(Data!$A$10:$O$1069,MATCH(CONCATENATE($C307,I$1,$B307),Data!$K$10:$K$1069,0),15),"")</f>
        <v/>
      </c>
    </row>
    <row r="308" spans="1:9" ht="39.950000000000003" customHeight="1" x14ac:dyDescent="0.25">
      <c r="A308" s="29">
        <f>COUNTIF($C$1:C308,C308)+1</f>
        <v>45</v>
      </c>
      <c r="B308" s="29" t="str">
        <f t="shared" si="5"/>
        <v>(L3T3)A</v>
      </c>
      <c r="C308" s="30" t="s">
        <v>16</v>
      </c>
      <c r="D308" s="24" t="str">
        <f ca="1">IFERROR(INDEX(Data!$A$10:$O$1069,MATCH(CONCATENATE($C308,D$1,$B308),Data!$K$10:$K$1069,0),15),"")</f>
        <v/>
      </c>
      <c r="E308" s="24" t="str">
        <f ca="1">IFERROR(INDEX(Data!$A$10:$O$1069,MATCH(CONCATENATE($C308,E$1,$B308),Data!$K$10:$K$1069,0),15),"")</f>
        <v/>
      </c>
      <c r="F308" s="24" t="str">
        <f ca="1">IFERROR(INDEX(Data!$A$10:$O$1069,MATCH(CONCATENATE($C308,F$1,$B308),Data!$K$10:$K$1069,0),15),"")</f>
        <v/>
      </c>
      <c r="G308" s="24" t="str">
        <f ca="1">IFERROR(INDEX(Data!$A$10:$O$1069,MATCH(CONCATENATE($C308,G$1,$B308),Data!$K$10:$K$1069,0),15),"")</f>
        <v/>
      </c>
      <c r="H308" s="24" t="str">
        <f ca="1">IFERROR(INDEX(Data!$A$10:$O$1069,MATCH(CONCATENATE($C308,H$1,$B308),Data!$K$10:$K$1069,0),15),"")</f>
        <v/>
      </c>
      <c r="I308" s="24" t="str">
        <f ca="1">IFERROR(INDEX(Data!$A$10:$O$1069,MATCH(CONCATENATE($C308,I$1,$B308),Data!$K$10:$K$1069,0),15),"")</f>
        <v/>
      </c>
    </row>
    <row r="309" spans="1:9" ht="39.950000000000003" customHeight="1" x14ac:dyDescent="0.25">
      <c r="A309" s="31"/>
      <c r="B309" s="31"/>
      <c r="C309" s="30"/>
      <c r="D309" s="25"/>
      <c r="E309" s="25"/>
      <c r="F309" s="25"/>
      <c r="G309" s="25"/>
      <c r="H309" s="25"/>
      <c r="I309" s="25"/>
    </row>
    <row r="310" spans="1:9" ht="39.950000000000003" customHeight="1" x14ac:dyDescent="0.25">
      <c r="A310" s="29">
        <f>COUNTIF($C$1:C310,C310)+1</f>
        <v>46</v>
      </c>
      <c r="B310" s="29" t="str">
        <f t="shared" si="5"/>
        <v>(L3T3)B</v>
      </c>
      <c r="C310" s="30" t="s">
        <v>0</v>
      </c>
      <c r="D310" s="24" t="str">
        <f ca="1">IFERROR(INDEX(Data!$A$10:$O$1069,MATCH(CONCATENATE($C310,D$1,$B310),Data!$K$10:$K$1069,0),15),"")</f>
        <v/>
      </c>
      <c r="E310" s="24" t="str">
        <f ca="1">IFERROR(INDEX(Data!$A$10:$O$1069,MATCH(CONCATENATE($C310,E$1,$B310),Data!$K$10:$K$1069,0),15),"")</f>
        <v/>
      </c>
      <c r="F310" s="24" t="str">
        <f ca="1">IFERROR(INDEX(Data!$A$10:$O$1069,MATCH(CONCATENATE($C310,F$1,$B310),Data!$K$10:$K$1069,0),15),"")</f>
        <v/>
      </c>
      <c r="G310" s="24" t="str">
        <f ca="1">IFERROR(INDEX(Data!$A$10:$O$1069,MATCH(CONCATENATE($C310,G$1,$B310),Data!$K$10:$K$1069,0),15),"")</f>
        <v/>
      </c>
      <c r="H310" s="24" t="str">
        <f ca="1">IFERROR(INDEX(Data!$A$10:$O$1069,MATCH(CONCATENATE($C310,H$1,$B310),Data!$K$10:$K$1069,0),15),"")</f>
        <v/>
      </c>
      <c r="I310" s="24" t="str">
        <f ca="1">IFERROR(INDEX(Data!$A$10:$O$1069,MATCH(CONCATENATE($C310,I$1,$B310),Data!$K$10:$K$1069,0),15),"")</f>
        <v/>
      </c>
    </row>
    <row r="311" spans="1:9" ht="39.950000000000003" customHeight="1" x14ac:dyDescent="0.25">
      <c r="A311" s="29">
        <f>COUNTIF($C$1:C311,C311)+1</f>
        <v>46</v>
      </c>
      <c r="B311" s="29" t="str">
        <f t="shared" si="5"/>
        <v>(L3T3)B</v>
      </c>
      <c r="C311" s="30" t="s">
        <v>12</v>
      </c>
      <c r="D311" s="24" t="str">
        <f ca="1">IFERROR(INDEX(Data!$A$10:$O$1069,MATCH(CONCATENATE($C311,D$1,$B311),Data!$K$10:$K$1069,0),15),"")</f>
        <v/>
      </c>
      <c r="E311" s="24" t="str">
        <f ca="1">IFERROR(INDEX(Data!$A$10:$O$1069,MATCH(CONCATENATE($C311,E$1,$B311),Data!$K$10:$K$1069,0),15),"")</f>
        <v/>
      </c>
      <c r="F311" s="24" t="str">
        <f ca="1">IFERROR(INDEX(Data!$A$10:$O$1069,MATCH(CONCATENATE($C311,F$1,$B311),Data!$K$10:$K$1069,0),15),"")</f>
        <v/>
      </c>
      <c r="G311" s="24" t="str">
        <f ca="1">IFERROR(INDEX(Data!$A$10:$O$1069,MATCH(CONCATENATE($C311,G$1,$B311),Data!$K$10:$K$1069,0),15),"")</f>
        <v/>
      </c>
      <c r="H311" s="24" t="str">
        <f ca="1">IFERROR(INDEX(Data!$A$10:$O$1069,MATCH(CONCATENATE($C311,H$1,$B311),Data!$K$10:$K$1069,0),15),"")</f>
        <v/>
      </c>
      <c r="I311" s="24" t="str">
        <f ca="1">IFERROR(INDEX(Data!$A$10:$O$1069,MATCH(CONCATENATE($C311,I$1,$B311),Data!$K$10:$K$1069,0),15),"")</f>
        <v/>
      </c>
    </row>
    <row r="312" spans="1:9" ht="39.950000000000003" customHeight="1" x14ac:dyDescent="0.25">
      <c r="A312" s="29">
        <f>COUNTIF($C$1:C312,C312)+1</f>
        <v>46</v>
      </c>
      <c r="B312" s="29" t="str">
        <f t="shared" si="5"/>
        <v>(L3T3)B</v>
      </c>
      <c r="C312" s="30" t="s">
        <v>13</v>
      </c>
      <c r="D312" s="24" t="str">
        <f ca="1">IFERROR(INDEX(Data!$A$10:$O$1069,MATCH(CONCATENATE($C312,D$1,$B312),Data!$K$10:$K$1069,0),15),"")</f>
        <v/>
      </c>
      <c r="E312" s="24" t="str">
        <f ca="1">IFERROR(INDEX(Data!$A$10:$O$1069,MATCH(CONCATENATE($C312,E$1,$B312),Data!$K$10:$K$1069,0),15),"")</f>
        <v/>
      </c>
      <c r="F312" s="24" t="str">
        <f ca="1">IFERROR(INDEX(Data!$A$10:$O$1069,MATCH(CONCATENATE($C312,F$1,$B312),Data!$K$10:$K$1069,0),15),"")</f>
        <v/>
      </c>
      <c r="G312" s="24" t="str">
        <f ca="1">IFERROR(INDEX(Data!$A$10:$O$1069,MATCH(CONCATENATE($C312,G$1,$B312),Data!$K$10:$K$1069,0),15),"")</f>
        <v/>
      </c>
      <c r="H312" s="24" t="str">
        <f ca="1">IFERROR(INDEX(Data!$A$10:$O$1069,MATCH(CONCATENATE($C312,H$1,$B312),Data!$K$10:$K$1069,0),15),"")</f>
        <v/>
      </c>
      <c r="I312" s="24" t="str">
        <f ca="1">IFERROR(INDEX(Data!$A$10:$O$1069,MATCH(CONCATENATE($C312,I$1,$B312),Data!$K$10:$K$1069,0),15),"")</f>
        <v/>
      </c>
    </row>
    <row r="313" spans="1:9" ht="39.950000000000003" customHeight="1" x14ac:dyDescent="0.25">
      <c r="A313" s="29">
        <f>COUNTIF($C$1:C313,C313)+1</f>
        <v>46</v>
      </c>
      <c r="B313" s="29" t="str">
        <f t="shared" si="5"/>
        <v>(L3T3)B</v>
      </c>
      <c r="C313" s="30" t="s">
        <v>14</v>
      </c>
      <c r="D313" s="24" t="str">
        <f ca="1">IFERROR(INDEX(Data!$A$10:$O$1069,MATCH(CONCATENATE($C313,D$1,$B313),Data!$K$10:$K$1069,0),15),"")</f>
        <v/>
      </c>
      <c r="E313" s="24" t="str">
        <f ca="1">IFERROR(INDEX(Data!$A$10:$O$1069,MATCH(CONCATENATE($C313,E$1,$B313),Data!$K$10:$K$1069,0),15),"")</f>
        <v/>
      </c>
      <c r="F313" s="24" t="str">
        <f ca="1">IFERROR(INDEX(Data!$A$10:$O$1069,MATCH(CONCATENATE($C313,F$1,$B313),Data!$K$10:$K$1069,0),15),"")</f>
        <v/>
      </c>
      <c r="G313" s="24" t="str">
        <f ca="1">IFERROR(INDEX(Data!$A$10:$O$1069,MATCH(CONCATENATE($C313,G$1,$B313),Data!$K$10:$K$1069,0),15),"")</f>
        <v/>
      </c>
      <c r="H313" s="24" t="str">
        <f ca="1">IFERROR(INDEX(Data!$A$10:$O$1069,MATCH(CONCATENATE($C313,H$1,$B313),Data!$K$10:$K$1069,0),15),"")</f>
        <v/>
      </c>
      <c r="I313" s="24" t="str">
        <f ca="1">IFERROR(INDEX(Data!$A$10:$O$1069,MATCH(CONCATENATE($C313,I$1,$B313),Data!$K$10:$K$1069,0),15),"")</f>
        <v/>
      </c>
    </row>
    <row r="314" spans="1:9" ht="39.950000000000003" customHeight="1" x14ac:dyDescent="0.25">
      <c r="A314" s="29">
        <f>COUNTIF($C$1:C314,C314)+1</f>
        <v>46</v>
      </c>
      <c r="B314" s="29" t="str">
        <f t="shared" si="5"/>
        <v>(L3T3)B</v>
      </c>
      <c r="C314" s="30" t="s">
        <v>15</v>
      </c>
      <c r="D314" s="24" t="str">
        <f ca="1">IFERROR(INDEX(Data!$A$10:$O$1069,MATCH(CONCATENATE($C314,D$1,$B314),Data!$K$10:$K$1069,0),15),"")</f>
        <v/>
      </c>
      <c r="E314" s="24" t="str">
        <f ca="1">IFERROR(INDEX(Data!$A$10:$O$1069,MATCH(CONCATENATE($C314,E$1,$B314),Data!$K$10:$K$1069,0),15),"")</f>
        <v/>
      </c>
      <c r="F314" s="24" t="str">
        <f ca="1">IFERROR(INDEX(Data!$A$10:$O$1069,MATCH(CONCATENATE($C314,F$1,$B314),Data!$K$10:$K$1069,0),15),"")</f>
        <v/>
      </c>
      <c r="G314" s="24" t="str">
        <f ca="1">IFERROR(INDEX(Data!$A$10:$O$1069,MATCH(CONCATENATE($C314,G$1,$B314),Data!$K$10:$K$1069,0),15),"")</f>
        <v/>
      </c>
      <c r="H314" s="24" t="str">
        <f ca="1">IFERROR(INDEX(Data!$A$10:$O$1069,MATCH(CONCATENATE($C314,H$1,$B314),Data!$K$10:$K$1069,0),15),"")</f>
        <v/>
      </c>
      <c r="I314" s="24" t="str">
        <f ca="1">IFERROR(INDEX(Data!$A$10:$O$1069,MATCH(CONCATENATE($C314,I$1,$B314),Data!$K$10:$K$1069,0),15),"")</f>
        <v/>
      </c>
    </row>
    <row r="315" spans="1:9" ht="39.950000000000003" customHeight="1" x14ac:dyDescent="0.25">
      <c r="A315" s="29">
        <f>COUNTIF($C$1:C315,C315)+1</f>
        <v>46</v>
      </c>
      <c r="B315" s="29" t="str">
        <f t="shared" si="5"/>
        <v>(L3T3)B</v>
      </c>
      <c r="C315" s="30" t="s">
        <v>16</v>
      </c>
      <c r="D315" s="24" t="str">
        <f ca="1">IFERROR(INDEX(Data!$A$10:$O$1069,MATCH(CONCATENATE($C315,D$1,$B315),Data!$K$10:$K$1069,0),15),"")</f>
        <v/>
      </c>
      <c r="E315" s="24" t="str">
        <f ca="1">IFERROR(INDEX(Data!$A$10:$O$1069,MATCH(CONCATENATE($C315,E$1,$B315),Data!$K$10:$K$1069,0),15),"")</f>
        <v/>
      </c>
      <c r="F315" s="24" t="str">
        <f ca="1">IFERROR(INDEX(Data!$A$10:$O$1069,MATCH(CONCATENATE($C315,F$1,$B315),Data!$K$10:$K$1069,0),15),"")</f>
        <v/>
      </c>
      <c r="G315" s="24" t="str">
        <f ca="1">IFERROR(INDEX(Data!$A$10:$O$1069,MATCH(CONCATENATE($C315,G$1,$B315),Data!$K$10:$K$1069,0),15),"")</f>
        <v/>
      </c>
      <c r="H315" s="24" t="str">
        <f ca="1">IFERROR(INDEX(Data!$A$10:$O$1069,MATCH(CONCATENATE($C315,H$1,$B315),Data!$K$10:$K$1069,0),15),"")</f>
        <v/>
      </c>
      <c r="I315" s="24" t="str">
        <f ca="1">IFERROR(INDEX(Data!$A$10:$O$1069,MATCH(CONCATENATE($C315,I$1,$B315),Data!$K$10:$K$1069,0),15),"")</f>
        <v/>
      </c>
    </row>
    <row r="316" spans="1:9" ht="39.950000000000003" customHeight="1" x14ac:dyDescent="0.25">
      <c r="A316" s="31"/>
      <c r="B316" s="31"/>
      <c r="C316" s="30"/>
      <c r="D316" s="25"/>
      <c r="E316" s="25"/>
      <c r="F316" s="25"/>
      <c r="G316" s="25"/>
      <c r="H316" s="25"/>
      <c r="I316" s="25"/>
    </row>
    <row r="317" spans="1:9" ht="39.950000000000003" customHeight="1" x14ac:dyDescent="0.25">
      <c r="A317" s="29">
        <f>COUNTIF($C$1:C317,C317)+1</f>
        <v>47</v>
      </c>
      <c r="B317" s="29" t="str">
        <f t="shared" si="5"/>
        <v>(L3T3)C</v>
      </c>
      <c r="C317" s="30" t="s">
        <v>0</v>
      </c>
      <c r="D317" s="24" t="str">
        <f ca="1">IFERROR(INDEX(Data!$A$10:$O$1069,MATCH(CONCATENATE($C317,D$1,$B317),Data!$K$10:$K$1069,0),15),"")</f>
        <v/>
      </c>
      <c r="E317" s="24" t="str">
        <f ca="1">IFERROR(INDEX(Data!$A$10:$O$1069,MATCH(CONCATENATE($C317,E$1,$B317),Data!$K$10:$K$1069,0),15),"")</f>
        <v/>
      </c>
      <c r="F317" s="24" t="str">
        <f ca="1">IFERROR(INDEX(Data!$A$10:$O$1069,MATCH(CONCATENATE($C317,F$1,$B317),Data!$K$10:$K$1069,0),15),"")</f>
        <v/>
      </c>
      <c r="G317" s="24" t="str">
        <f ca="1">IFERROR(INDEX(Data!$A$10:$O$1069,MATCH(CONCATENATE($C317,G$1,$B317),Data!$K$10:$K$1069,0),15),"")</f>
        <v/>
      </c>
      <c r="H317" s="24" t="str">
        <f ca="1">IFERROR(INDEX(Data!$A$10:$O$1069,MATCH(CONCATENATE($C317,H$1,$B317),Data!$K$10:$K$1069,0),15),"")</f>
        <v/>
      </c>
      <c r="I317" s="24" t="str">
        <f ca="1">IFERROR(INDEX(Data!$A$10:$O$1069,MATCH(CONCATENATE($C317,I$1,$B317),Data!$K$10:$K$1069,0),15),"")</f>
        <v/>
      </c>
    </row>
    <row r="318" spans="1:9" ht="39.950000000000003" customHeight="1" x14ac:dyDescent="0.25">
      <c r="A318" s="29">
        <f>COUNTIF($C$1:C318,C318)+1</f>
        <v>47</v>
      </c>
      <c r="B318" s="29" t="str">
        <f t="shared" si="5"/>
        <v>(L3T3)C</v>
      </c>
      <c r="C318" s="30" t="s">
        <v>12</v>
      </c>
      <c r="D318" s="24" t="str">
        <f ca="1">IFERROR(INDEX(Data!$A$10:$O$1069,MATCH(CONCATENATE($C318,D$1,$B318),Data!$K$10:$K$1069,0),15),"")</f>
        <v/>
      </c>
      <c r="E318" s="24" t="str">
        <f ca="1">IFERROR(INDEX(Data!$A$10:$O$1069,MATCH(CONCATENATE($C318,E$1,$B318),Data!$K$10:$K$1069,0),15),"")</f>
        <v/>
      </c>
      <c r="F318" s="24" t="str">
        <f ca="1">IFERROR(INDEX(Data!$A$10:$O$1069,MATCH(CONCATENATE($C318,F$1,$B318),Data!$K$10:$K$1069,0),15),"")</f>
        <v/>
      </c>
      <c r="G318" s="24" t="str">
        <f ca="1">IFERROR(INDEX(Data!$A$10:$O$1069,MATCH(CONCATENATE($C318,G$1,$B318),Data!$K$10:$K$1069,0),15),"")</f>
        <v/>
      </c>
      <c r="H318" s="24" t="str">
        <f ca="1">IFERROR(INDEX(Data!$A$10:$O$1069,MATCH(CONCATENATE($C318,H$1,$B318),Data!$K$10:$K$1069,0),15),"")</f>
        <v/>
      </c>
      <c r="I318" s="24" t="str">
        <f ca="1">IFERROR(INDEX(Data!$A$10:$O$1069,MATCH(CONCATENATE($C318,I$1,$B318),Data!$K$10:$K$1069,0),15),"")</f>
        <v/>
      </c>
    </row>
    <row r="319" spans="1:9" ht="39.950000000000003" customHeight="1" x14ac:dyDescent="0.25">
      <c r="A319" s="29">
        <f>COUNTIF($C$1:C319,C319)+1</f>
        <v>47</v>
      </c>
      <c r="B319" s="29" t="str">
        <f t="shared" si="5"/>
        <v>(L3T3)C</v>
      </c>
      <c r="C319" s="30" t="s">
        <v>13</v>
      </c>
      <c r="D319" s="24" t="str">
        <f ca="1">IFERROR(INDEX(Data!$A$10:$O$1069,MATCH(CONCATENATE($C319,D$1,$B319),Data!$K$10:$K$1069,0),15),"")</f>
        <v/>
      </c>
      <c r="E319" s="24" t="str">
        <f ca="1">IFERROR(INDEX(Data!$A$10:$O$1069,MATCH(CONCATENATE($C319,E$1,$B319),Data!$K$10:$K$1069,0),15),"")</f>
        <v/>
      </c>
      <c r="F319" s="24" t="str">
        <f ca="1">IFERROR(INDEX(Data!$A$10:$O$1069,MATCH(CONCATENATE($C319,F$1,$B319),Data!$K$10:$K$1069,0),15),"")</f>
        <v/>
      </c>
      <c r="G319" s="24" t="str">
        <f ca="1">IFERROR(INDEX(Data!$A$10:$O$1069,MATCH(CONCATENATE($C319,G$1,$B319),Data!$K$10:$K$1069,0),15),"")</f>
        <v/>
      </c>
      <c r="H319" s="24" t="str">
        <f ca="1">IFERROR(INDEX(Data!$A$10:$O$1069,MATCH(CONCATENATE($C319,H$1,$B319),Data!$K$10:$K$1069,0),15),"")</f>
        <v/>
      </c>
      <c r="I319" s="24" t="str">
        <f ca="1">IFERROR(INDEX(Data!$A$10:$O$1069,MATCH(CONCATENATE($C319,I$1,$B319),Data!$K$10:$K$1069,0),15),"")</f>
        <v/>
      </c>
    </row>
    <row r="320" spans="1:9" ht="39.950000000000003" customHeight="1" x14ac:dyDescent="0.25">
      <c r="A320" s="29">
        <f>COUNTIF($C$1:C320,C320)+1</f>
        <v>47</v>
      </c>
      <c r="B320" s="29" t="str">
        <f t="shared" si="5"/>
        <v>(L3T3)C</v>
      </c>
      <c r="C320" s="30" t="s">
        <v>14</v>
      </c>
      <c r="D320" s="24" t="str">
        <f ca="1">IFERROR(INDEX(Data!$A$10:$O$1069,MATCH(CONCATENATE($C320,D$1,$B320),Data!$K$10:$K$1069,0),15),"")</f>
        <v/>
      </c>
      <c r="E320" s="24" t="str">
        <f ca="1">IFERROR(INDEX(Data!$A$10:$O$1069,MATCH(CONCATENATE($C320,E$1,$B320),Data!$K$10:$K$1069,0),15),"")</f>
        <v/>
      </c>
      <c r="F320" s="24" t="str">
        <f ca="1">IFERROR(INDEX(Data!$A$10:$O$1069,MATCH(CONCATENATE($C320,F$1,$B320),Data!$K$10:$K$1069,0),15),"")</f>
        <v/>
      </c>
      <c r="G320" s="24" t="str">
        <f ca="1">IFERROR(INDEX(Data!$A$10:$O$1069,MATCH(CONCATENATE($C320,G$1,$B320),Data!$K$10:$K$1069,0),15),"")</f>
        <v/>
      </c>
      <c r="H320" s="24" t="str">
        <f ca="1">IFERROR(INDEX(Data!$A$10:$O$1069,MATCH(CONCATENATE($C320,H$1,$B320),Data!$K$10:$K$1069,0),15),"")</f>
        <v/>
      </c>
      <c r="I320" s="24" t="str">
        <f ca="1">IFERROR(INDEX(Data!$A$10:$O$1069,MATCH(CONCATENATE($C320,I$1,$B320),Data!$K$10:$K$1069,0),15),"")</f>
        <v/>
      </c>
    </row>
    <row r="321" spans="1:9" ht="39.950000000000003" customHeight="1" x14ac:dyDescent="0.25">
      <c r="A321" s="29">
        <f>COUNTIF($C$1:C321,C321)+1</f>
        <v>47</v>
      </c>
      <c r="B321" s="29" t="str">
        <f t="shared" si="5"/>
        <v>(L3T3)C</v>
      </c>
      <c r="C321" s="30" t="s">
        <v>15</v>
      </c>
      <c r="D321" s="24" t="str">
        <f ca="1">IFERROR(INDEX(Data!$A$10:$O$1069,MATCH(CONCATENATE($C321,D$1,$B321),Data!$K$10:$K$1069,0),15),"")</f>
        <v/>
      </c>
      <c r="E321" s="24" t="str">
        <f ca="1">IFERROR(INDEX(Data!$A$10:$O$1069,MATCH(CONCATENATE($C321,E$1,$B321),Data!$K$10:$K$1069,0),15),"")</f>
        <v/>
      </c>
      <c r="F321" s="24" t="str">
        <f ca="1">IFERROR(INDEX(Data!$A$10:$O$1069,MATCH(CONCATENATE($C321,F$1,$B321),Data!$K$10:$K$1069,0),15),"")</f>
        <v/>
      </c>
      <c r="G321" s="24" t="str">
        <f ca="1">IFERROR(INDEX(Data!$A$10:$O$1069,MATCH(CONCATENATE($C321,G$1,$B321),Data!$K$10:$K$1069,0),15),"")</f>
        <v/>
      </c>
      <c r="H321" s="24" t="str">
        <f ca="1">IFERROR(INDEX(Data!$A$10:$O$1069,MATCH(CONCATENATE($C321,H$1,$B321),Data!$K$10:$K$1069,0),15),"")</f>
        <v/>
      </c>
      <c r="I321" s="24" t="str">
        <f ca="1">IFERROR(INDEX(Data!$A$10:$O$1069,MATCH(CONCATENATE($C321,I$1,$B321),Data!$K$10:$K$1069,0),15),"")</f>
        <v/>
      </c>
    </row>
    <row r="322" spans="1:9" ht="39.950000000000003" customHeight="1" x14ac:dyDescent="0.25">
      <c r="A322" s="29">
        <f>COUNTIF($C$1:C322,C322)+1</f>
        <v>47</v>
      </c>
      <c r="B322" s="29" t="str">
        <f t="shared" si="5"/>
        <v>(L3T3)C</v>
      </c>
      <c r="C322" s="30" t="s">
        <v>16</v>
      </c>
      <c r="D322" s="24" t="str">
        <f ca="1">IFERROR(INDEX(Data!$A$10:$O$1069,MATCH(CONCATENATE($C322,D$1,$B322),Data!$K$10:$K$1069,0),15),"")</f>
        <v/>
      </c>
      <c r="E322" s="24" t="str">
        <f ca="1">IFERROR(INDEX(Data!$A$10:$O$1069,MATCH(CONCATENATE($C322,E$1,$B322),Data!$K$10:$K$1069,0),15),"")</f>
        <v/>
      </c>
      <c r="F322" s="24" t="str">
        <f ca="1">IFERROR(INDEX(Data!$A$10:$O$1069,MATCH(CONCATENATE($C322,F$1,$B322),Data!$K$10:$K$1069,0),15),"")</f>
        <v/>
      </c>
      <c r="G322" s="24" t="str">
        <f ca="1">IFERROR(INDEX(Data!$A$10:$O$1069,MATCH(CONCATENATE($C322,G$1,$B322),Data!$K$10:$K$1069,0),15),"")</f>
        <v/>
      </c>
      <c r="H322" s="24" t="str">
        <f ca="1">IFERROR(INDEX(Data!$A$10:$O$1069,MATCH(CONCATENATE($C322,H$1,$B322),Data!$K$10:$K$1069,0),15),"")</f>
        <v/>
      </c>
      <c r="I322" s="24" t="str">
        <f ca="1">IFERROR(INDEX(Data!$A$10:$O$1069,MATCH(CONCATENATE($C322,I$1,$B322),Data!$K$10:$K$1069,0),15),"")</f>
        <v/>
      </c>
    </row>
    <row r="323" spans="1:9" ht="39.950000000000003" customHeight="1" x14ac:dyDescent="0.25">
      <c r="A323" s="31"/>
      <c r="B323" s="31"/>
      <c r="C323" s="30"/>
      <c r="D323" s="25"/>
      <c r="E323" s="25"/>
      <c r="F323" s="25"/>
      <c r="G323" s="25"/>
      <c r="H323" s="25"/>
      <c r="I323" s="25"/>
    </row>
    <row r="324" spans="1:9" ht="39.950000000000003" customHeight="1" x14ac:dyDescent="0.25">
      <c r="A324" s="29">
        <f>COUNTIF($C$1:C324,C324)+1</f>
        <v>48</v>
      </c>
      <c r="B324" s="29" t="str">
        <f t="shared" si="5"/>
        <v>(L3T3)D</v>
      </c>
      <c r="C324" s="30" t="s">
        <v>0</v>
      </c>
      <c r="D324" s="24" t="str">
        <f ca="1">IFERROR(INDEX(Data!$A$10:$O$1069,MATCH(CONCATENATE($C324,D$1,$B324),Data!$K$10:$K$1069,0),15),"")</f>
        <v/>
      </c>
      <c r="E324" s="24" t="str">
        <f ca="1">IFERROR(INDEX(Data!$A$10:$O$1069,MATCH(CONCATENATE($C324,E$1,$B324),Data!$K$10:$K$1069,0),15),"")</f>
        <v/>
      </c>
      <c r="F324" s="24" t="str">
        <f ca="1">IFERROR(INDEX(Data!$A$10:$O$1069,MATCH(CONCATENATE($C324,F$1,$B324),Data!$K$10:$K$1069,0),15),"")</f>
        <v/>
      </c>
      <c r="G324" s="24" t="str">
        <f ca="1">IFERROR(INDEX(Data!$A$10:$O$1069,MATCH(CONCATENATE($C324,G$1,$B324),Data!$K$10:$K$1069,0),15),"")</f>
        <v/>
      </c>
      <c r="H324" s="24" t="str">
        <f ca="1">IFERROR(INDEX(Data!$A$10:$O$1069,MATCH(CONCATENATE($C324,H$1,$B324),Data!$K$10:$K$1069,0),15),"")</f>
        <v/>
      </c>
      <c r="I324" s="24" t="str">
        <f ca="1">IFERROR(INDEX(Data!$A$10:$O$1069,MATCH(CONCATENATE($C324,I$1,$B324),Data!$K$10:$K$1069,0),15),"")</f>
        <v/>
      </c>
    </row>
    <row r="325" spans="1:9" ht="39.950000000000003" customHeight="1" x14ac:dyDescent="0.25">
      <c r="A325" s="29">
        <f>COUNTIF($C$1:C325,C325)+1</f>
        <v>48</v>
      </c>
      <c r="B325" s="29" t="str">
        <f t="shared" si="5"/>
        <v>(L3T3)D</v>
      </c>
      <c r="C325" s="30" t="s">
        <v>12</v>
      </c>
      <c r="D325" s="24" t="str">
        <f ca="1">IFERROR(INDEX(Data!$A$10:$O$1069,MATCH(CONCATENATE($C325,D$1,$B325),Data!$K$10:$K$1069,0),15),"")</f>
        <v/>
      </c>
      <c r="E325" s="24" t="str">
        <f ca="1">IFERROR(INDEX(Data!$A$10:$O$1069,MATCH(CONCATENATE($C325,E$1,$B325),Data!$K$10:$K$1069,0),15),"")</f>
        <v/>
      </c>
      <c r="F325" s="24" t="str">
        <f ca="1">IFERROR(INDEX(Data!$A$10:$O$1069,MATCH(CONCATENATE($C325,F$1,$B325),Data!$K$10:$K$1069,0),15),"")</f>
        <v/>
      </c>
      <c r="G325" s="24" t="str">
        <f ca="1">IFERROR(INDEX(Data!$A$10:$O$1069,MATCH(CONCATENATE($C325,G$1,$B325),Data!$K$10:$K$1069,0),15),"")</f>
        <v/>
      </c>
      <c r="H325" s="24" t="str">
        <f ca="1">IFERROR(INDEX(Data!$A$10:$O$1069,MATCH(CONCATENATE($C325,H$1,$B325),Data!$K$10:$K$1069,0),15),"")</f>
        <v/>
      </c>
      <c r="I325" s="24" t="str">
        <f ca="1">IFERROR(INDEX(Data!$A$10:$O$1069,MATCH(CONCATENATE($C325,I$1,$B325),Data!$K$10:$K$1069,0),15),"")</f>
        <v/>
      </c>
    </row>
    <row r="326" spans="1:9" ht="39.950000000000003" customHeight="1" x14ac:dyDescent="0.25">
      <c r="A326" s="29">
        <f>COUNTIF($C$1:C326,C326)+1</f>
        <v>48</v>
      </c>
      <c r="B326" s="29" t="str">
        <f t="shared" si="5"/>
        <v>(L3T3)D</v>
      </c>
      <c r="C326" s="30" t="s">
        <v>13</v>
      </c>
      <c r="D326" s="24" t="str">
        <f ca="1">IFERROR(INDEX(Data!$A$10:$O$1069,MATCH(CONCATENATE($C326,D$1,$B326),Data!$K$10:$K$1069,0),15),"")</f>
        <v/>
      </c>
      <c r="E326" s="24" t="str">
        <f ca="1">IFERROR(INDEX(Data!$A$10:$O$1069,MATCH(CONCATENATE($C326,E$1,$B326),Data!$K$10:$K$1069,0),15),"")</f>
        <v/>
      </c>
      <c r="F326" s="24" t="str">
        <f ca="1">IFERROR(INDEX(Data!$A$10:$O$1069,MATCH(CONCATENATE($C326,F$1,$B326),Data!$K$10:$K$1069,0),15),"")</f>
        <v/>
      </c>
      <c r="G326" s="24" t="str">
        <f ca="1">IFERROR(INDEX(Data!$A$10:$O$1069,MATCH(CONCATENATE($C326,G$1,$B326),Data!$K$10:$K$1069,0),15),"")</f>
        <v/>
      </c>
      <c r="H326" s="24" t="str">
        <f ca="1">IFERROR(INDEX(Data!$A$10:$O$1069,MATCH(CONCATENATE($C326,H$1,$B326),Data!$K$10:$K$1069,0),15),"")</f>
        <v/>
      </c>
      <c r="I326" s="24" t="str">
        <f ca="1">IFERROR(INDEX(Data!$A$10:$O$1069,MATCH(CONCATENATE($C326,I$1,$B326),Data!$K$10:$K$1069,0),15),"")</f>
        <v/>
      </c>
    </row>
    <row r="327" spans="1:9" ht="39.950000000000003" customHeight="1" x14ac:dyDescent="0.25">
      <c r="A327" s="29">
        <f>COUNTIF($C$1:C327,C327)+1</f>
        <v>48</v>
      </c>
      <c r="B327" s="29" t="str">
        <f t="shared" si="5"/>
        <v>(L3T3)D</v>
      </c>
      <c r="C327" s="30" t="s">
        <v>14</v>
      </c>
      <c r="D327" s="24" t="str">
        <f ca="1">IFERROR(INDEX(Data!$A$10:$O$1069,MATCH(CONCATENATE($C327,D$1,$B327),Data!$K$10:$K$1069,0),15),"")</f>
        <v/>
      </c>
      <c r="E327" s="24" t="str">
        <f ca="1">IFERROR(INDEX(Data!$A$10:$O$1069,MATCH(CONCATENATE($C327,E$1,$B327),Data!$K$10:$K$1069,0),15),"")</f>
        <v/>
      </c>
      <c r="F327" s="24" t="str">
        <f ca="1">IFERROR(INDEX(Data!$A$10:$O$1069,MATCH(CONCATENATE($C327,F$1,$B327),Data!$K$10:$K$1069,0),15),"")</f>
        <v/>
      </c>
      <c r="G327" s="24" t="str">
        <f ca="1">IFERROR(INDEX(Data!$A$10:$O$1069,MATCH(CONCATENATE($C327,G$1,$B327),Data!$K$10:$K$1069,0),15),"")</f>
        <v/>
      </c>
      <c r="H327" s="24" t="str">
        <f ca="1">IFERROR(INDEX(Data!$A$10:$O$1069,MATCH(CONCATENATE($C327,H$1,$B327),Data!$K$10:$K$1069,0),15),"")</f>
        <v/>
      </c>
      <c r="I327" s="24" t="str">
        <f ca="1">IFERROR(INDEX(Data!$A$10:$O$1069,MATCH(CONCATENATE($C327,I$1,$B327),Data!$K$10:$K$1069,0),15),"")</f>
        <v/>
      </c>
    </row>
    <row r="328" spans="1:9" ht="39.950000000000003" customHeight="1" x14ac:dyDescent="0.25">
      <c r="A328" s="29">
        <f>COUNTIF($C$1:C328,C328)+1</f>
        <v>48</v>
      </c>
      <c r="B328" s="29" t="str">
        <f t="shared" si="5"/>
        <v>(L3T3)D</v>
      </c>
      <c r="C328" s="30" t="s">
        <v>15</v>
      </c>
      <c r="D328" s="24" t="str">
        <f ca="1">IFERROR(INDEX(Data!$A$10:$O$1069,MATCH(CONCATENATE($C328,D$1,$B328),Data!$K$10:$K$1069,0),15),"")</f>
        <v/>
      </c>
      <c r="E328" s="24" t="str">
        <f ca="1">IFERROR(INDEX(Data!$A$10:$O$1069,MATCH(CONCATENATE($C328,E$1,$B328),Data!$K$10:$K$1069,0),15),"")</f>
        <v/>
      </c>
      <c r="F328" s="24" t="str">
        <f ca="1">IFERROR(INDEX(Data!$A$10:$O$1069,MATCH(CONCATENATE($C328,F$1,$B328),Data!$K$10:$K$1069,0),15),"")</f>
        <v/>
      </c>
      <c r="G328" s="24" t="str">
        <f ca="1">IFERROR(INDEX(Data!$A$10:$O$1069,MATCH(CONCATENATE($C328,G$1,$B328),Data!$K$10:$K$1069,0),15),"")</f>
        <v/>
      </c>
      <c r="H328" s="24" t="str">
        <f ca="1">IFERROR(INDEX(Data!$A$10:$O$1069,MATCH(CONCATENATE($C328,H$1,$B328),Data!$K$10:$K$1069,0),15),"")</f>
        <v/>
      </c>
      <c r="I328" s="24" t="str">
        <f ca="1">IFERROR(INDEX(Data!$A$10:$O$1069,MATCH(CONCATENATE($C328,I$1,$B328),Data!$K$10:$K$1069,0),15),"")</f>
        <v/>
      </c>
    </row>
    <row r="329" spans="1:9" ht="39.950000000000003" customHeight="1" x14ac:dyDescent="0.25">
      <c r="A329" s="29">
        <f>COUNTIF($C$1:C329,C329)+1</f>
        <v>48</v>
      </c>
      <c r="B329" s="29" t="str">
        <f t="shared" si="5"/>
        <v>(L3T3)D</v>
      </c>
      <c r="C329" s="30" t="s">
        <v>16</v>
      </c>
      <c r="D329" s="24" t="str">
        <f ca="1">IFERROR(INDEX(Data!$A$10:$O$1069,MATCH(CONCATENATE($C329,D$1,$B329),Data!$K$10:$K$1069,0),15),"")</f>
        <v/>
      </c>
      <c r="E329" s="24" t="str">
        <f ca="1">IFERROR(INDEX(Data!$A$10:$O$1069,MATCH(CONCATENATE($C329,E$1,$B329),Data!$K$10:$K$1069,0),15),"")</f>
        <v/>
      </c>
      <c r="F329" s="24" t="str">
        <f ca="1">IFERROR(INDEX(Data!$A$10:$O$1069,MATCH(CONCATENATE($C329,F$1,$B329),Data!$K$10:$K$1069,0),15),"")</f>
        <v/>
      </c>
      <c r="G329" s="24" t="str">
        <f ca="1">IFERROR(INDEX(Data!$A$10:$O$1069,MATCH(CONCATENATE($C329,G$1,$B329),Data!$K$10:$K$1069,0),15),"")</f>
        <v/>
      </c>
      <c r="H329" s="24" t="str">
        <f ca="1">IFERROR(INDEX(Data!$A$10:$O$1069,MATCH(CONCATENATE($C329,H$1,$B329),Data!$K$10:$K$1069,0),15),"")</f>
        <v/>
      </c>
      <c r="I329" s="24" t="str">
        <f ca="1">IFERROR(INDEX(Data!$A$10:$O$1069,MATCH(CONCATENATE($C329,I$1,$B329),Data!$K$10:$K$1069,0),15),"")</f>
        <v/>
      </c>
    </row>
    <row r="330" spans="1:9" ht="39.950000000000003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39.950000000000003" customHeight="1" x14ac:dyDescent="0.25">
      <c r="A331" s="29">
        <f>COUNTIF($C$1:C331,C331)+1</f>
        <v>49</v>
      </c>
      <c r="B331" s="29" t="str">
        <f t="shared" si="5"/>
        <v>(L4T1)</v>
      </c>
      <c r="C331" s="30" t="s">
        <v>0</v>
      </c>
      <c r="D331" s="24" t="str">
        <f ca="1">IFERROR(INDEX(Data!$A$10:$O$1069,MATCH(CONCATENATE($C331,D$1,$B331),Data!$K$10:$K$1069,0),15),"")</f>
        <v/>
      </c>
      <c r="E331" s="24" t="str">
        <f ca="1">IFERROR(INDEX(Data!$A$10:$O$1069,MATCH(CONCATENATE($C331,E$1,$B331),Data!$K$10:$K$1069,0),15),"")</f>
        <v/>
      </c>
      <c r="F331" s="24" t="str">
        <f ca="1">IFERROR(INDEX(Data!$A$10:$O$1069,MATCH(CONCATENATE($C331,F$1,$B331),Data!$K$10:$K$1069,0),15),"")</f>
        <v/>
      </c>
      <c r="G331" s="24" t="str">
        <f ca="1">IFERROR(INDEX(Data!$A$10:$O$1069,MATCH(CONCATENATE($C331,G$1,$B331),Data!$K$10:$K$1069,0),15),"")</f>
        <v/>
      </c>
      <c r="H331" s="24" t="str">
        <f ca="1">IFERROR(INDEX(Data!$A$10:$O$1069,MATCH(CONCATENATE($C331,H$1,$B331),Data!$K$10:$K$1069,0),15),"")</f>
        <v/>
      </c>
      <c r="I331" s="24" t="str">
        <f ca="1">IFERROR(INDEX(Data!$A$10:$O$1069,MATCH(CONCATENATE($C331,I$1,$B331),Data!$K$10:$K$1069,0),15),"")</f>
        <v/>
      </c>
    </row>
    <row r="332" spans="1:9" ht="39.950000000000003" customHeight="1" x14ac:dyDescent="0.25">
      <c r="A332" s="29">
        <f>COUNTIF($C$1:C332,C332)+1</f>
        <v>49</v>
      </c>
      <c r="B332" s="29" t="str">
        <f t="shared" si="5"/>
        <v>(L4T1)</v>
      </c>
      <c r="C332" s="30" t="s">
        <v>12</v>
      </c>
      <c r="D332" s="24" t="str">
        <f ca="1">IFERROR(INDEX(Data!$A$10:$O$1069,MATCH(CONCATENATE($C332,D$1,$B332),Data!$K$10:$K$1069,0),15),"")</f>
        <v/>
      </c>
      <c r="E332" s="24" t="str">
        <f ca="1">IFERROR(INDEX(Data!$A$10:$O$1069,MATCH(CONCATENATE($C332,E$1,$B332),Data!$K$10:$K$1069,0),15),"")</f>
        <v/>
      </c>
      <c r="F332" s="24" t="str">
        <f ca="1">IFERROR(INDEX(Data!$A$10:$O$1069,MATCH(CONCATENATE($C332,F$1,$B332),Data!$K$10:$K$1069,0),15),"")</f>
        <v/>
      </c>
      <c r="G332" s="24" t="str">
        <f ca="1">IFERROR(INDEX(Data!$A$10:$O$1069,MATCH(CONCATENATE($C332,G$1,$B332),Data!$K$10:$K$1069,0),15),"")</f>
        <v/>
      </c>
      <c r="H332" s="24" t="str">
        <f ca="1">IFERROR(INDEX(Data!$A$10:$O$1069,MATCH(CONCATENATE($C332,H$1,$B332),Data!$K$10:$K$1069,0),15),"")</f>
        <v/>
      </c>
      <c r="I332" s="24" t="str">
        <f ca="1">IFERROR(INDEX(Data!$A$10:$O$1069,MATCH(CONCATENATE($C332,I$1,$B332),Data!$K$10:$K$1069,0),15),"")</f>
        <v/>
      </c>
    </row>
    <row r="333" spans="1:9" ht="39.950000000000003" customHeight="1" x14ac:dyDescent="0.25">
      <c r="A333" s="29">
        <f>COUNTIF($C$1:C333,C333)+1</f>
        <v>49</v>
      </c>
      <c r="B333" s="29" t="str">
        <f t="shared" si="5"/>
        <v>(L4T1)</v>
      </c>
      <c r="C333" s="30" t="s">
        <v>13</v>
      </c>
      <c r="D333" s="24" t="str">
        <f ca="1">IFERROR(INDEX(Data!$A$10:$O$1069,MATCH(CONCATENATE($C333,D$1,$B333),Data!$K$10:$K$1069,0),15),"")</f>
        <v/>
      </c>
      <c r="E333" s="24" t="str">
        <f ca="1">IFERROR(INDEX(Data!$A$10:$O$1069,MATCH(CONCATENATE($C333,E$1,$B333),Data!$K$10:$K$1069,0),15),"")</f>
        <v/>
      </c>
      <c r="F333" s="24" t="str">
        <f ca="1">IFERROR(INDEX(Data!$A$10:$O$1069,MATCH(CONCATENATE($C333,F$1,$B333),Data!$K$10:$K$1069,0),15),"")</f>
        <v/>
      </c>
      <c r="G333" s="24" t="str">
        <f ca="1">IFERROR(INDEX(Data!$A$10:$O$1069,MATCH(CONCATENATE($C333,G$1,$B333),Data!$K$10:$K$1069,0),15),"")</f>
        <v/>
      </c>
      <c r="H333" s="24" t="str">
        <f ca="1">IFERROR(INDEX(Data!$A$10:$O$1069,MATCH(CONCATENATE($C333,H$1,$B333),Data!$K$10:$K$1069,0),15),"")</f>
        <v/>
      </c>
      <c r="I333" s="24" t="str">
        <f ca="1">IFERROR(INDEX(Data!$A$10:$O$1069,MATCH(CONCATENATE($C333,I$1,$B333),Data!$K$10:$K$1069,0),15),"")</f>
        <v/>
      </c>
    </row>
    <row r="334" spans="1:9" ht="39.950000000000003" customHeight="1" x14ac:dyDescent="0.25">
      <c r="A334" s="29">
        <f>COUNTIF($C$1:C334,C334)+1</f>
        <v>49</v>
      </c>
      <c r="B334" s="29" t="str">
        <f t="shared" si="5"/>
        <v>(L4T1)</v>
      </c>
      <c r="C334" s="30" t="s">
        <v>14</v>
      </c>
      <c r="D334" s="24" t="str">
        <f ca="1">IFERROR(INDEX(Data!$A$10:$O$1069,MATCH(CONCATENATE($C334,D$1,$B334),Data!$K$10:$K$1069,0),15),"")</f>
        <v/>
      </c>
      <c r="E334" s="24" t="str">
        <f ca="1">IFERROR(INDEX(Data!$A$10:$O$1069,MATCH(CONCATENATE($C334,E$1,$B334),Data!$K$10:$K$1069,0),15),"")</f>
        <v/>
      </c>
      <c r="F334" s="24" t="str">
        <f ca="1">IFERROR(INDEX(Data!$A$10:$O$1069,MATCH(CONCATENATE($C334,F$1,$B334),Data!$K$10:$K$1069,0),15),"")</f>
        <v>TE413(L4T1)
711 --- AG</v>
      </c>
      <c r="G334" s="24" t="str">
        <f ca="1">IFERROR(INDEX(Data!$A$10:$O$1069,MATCH(CONCATENATE($C334,G$1,$B334),Data!$K$10:$K$1069,0),15),"")</f>
        <v>TE413(L4T1)
711 --- SM</v>
      </c>
      <c r="H334" s="24" t="str">
        <f ca="1">IFERROR(INDEX(Data!$A$10:$O$1069,MATCH(CONCATENATE($C334,H$1,$B334),Data!$K$10:$K$1069,0),15),"")</f>
        <v/>
      </c>
      <c r="I334" s="24" t="str">
        <f ca="1">IFERROR(INDEX(Data!$A$10:$O$1069,MATCH(CONCATENATE($C334,I$1,$B334),Data!$K$10:$K$1069,0),15),"")</f>
        <v/>
      </c>
    </row>
    <row r="335" spans="1:9" ht="39.950000000000003" customHeight="1" x14ac:dyDescent="0.25">
      <c r="A335" s="29">
        <f>COUNTIF($C$1:C335,C335)+1</f>
        <v>49</v>
      </c>
      <c r="B335" s="29" t="str">
        <f t="shared" si="5"/>
        <v>(L4T1)</v>
      </c>
      <c r="C335" s="30" t="s">
        <v>15</v>
      </c>
      <c r="D335" s="24" t="str">
        <f ca="1">IFERROR(INDEX(Data!$A$10:$O$1069,MATCH(CONCATENATE($C335,D$1,$B335),Data!$K$10:$K$1069,0),15),"")</f>
        <v/>
      </c>
      <c r="E335" s="24" t="str">
        <f ca="1">IFERROR(INDEX(Data!$A$10:$O$1069,MATCH(CONCATENATE($C335,E$1,$B335),Data!$K$10:$K$1069,0),15),"")</f>
        <v/>
      </c>
      <c r="F335" s="24" t="str">
        <f ca="1">IFERROR(INDEX(Data!$A$10:$O$1069,MATCH(CONCATENATE($C335,F$1,$B335),Data!$K$10:$K$1069,0),15),"")</f>
        <v/>
      </c>
      <c r="G335" s="24" t="str">
        <f ca="1">IFERROR(INDEX(Data!$A$10:$O$1069,MATCH(CONCATENATE($C335,G$1,$B335),Data!$K$10:$K$1069,0),15),"")</f>
        <v/>
      </c>
      <c r="H335" s="24" t="str">
        <f ca="1">IFERROR(INDEX(Data!$A$10:$O$1069,MATCH(CONCATENATE($C335,H$1,$B335),Data!$K$10:$K$1069,0),15),"")</f>
        <v/>
      </c>
      <c r="I335" s="24" t="str">
        <f ca="1">IFERROR(INDEX(Data!$A$10:$O$1069,MATCH(CONCATENATE($C335,I$1,$B335),Data!$K$10:$K$1069,0),15),"")</f>
        <v/>
      </c>
    </row>
    <row r="336" spans="1:9" ht="39.950000000000003" customHeight="1" x14ac:dyDescent="0.25">
      <c r="A336" s="29">
        <f>COUNTIF($C$1:C336,C336)+1</f>
        <v>49</v>
      </c>
      <c r="B336" s="29" t="str">
        <f t="shared" si="5"/>
        <v>(L4T1)</v>
      </c>
      <c r="C336" s="30" t="s">
        <v>16</v>
      </c>
      <c r="D336" s="24" t="str">
        <f ca="1">IFERROR(INDEX(Data!$A$10:$O$1069,MATCH(CONCATENATE($C336,D$1,$B336),Data!$K$10:$K$1069,0),15),"")</f>
        <v/>
      </c>
      <c r="E336" s="24" t="str">
        <f ca="1">IFERROR(INDEX(Data!$A$10:$O$1069,MATCH(CONCATENATE($C336,E$1,$B336),Data!$K$10:$K$1069,0),15),"")</f>
        <v/>
      </c>
      <c r="F336" s="24" t="str">
        <f ca="1">IFERROR(INDEX(Data!$A$10:$O$1069,MATCH(CONCATENATE($C336,F$1,$B336),Data!$K$10:$K$1069,0),15),"")</f>
        <v/>
      </c>
      <c r="G336" s="24" t="str">
        <f ca="1">IFERROR(INDEX(Data!$A$10:$O$1069,MATCH(CONCATENATE($C336,G$1,$B336),Data!$K$10:$K$1069,0),15),"")</f>
        <v/>
      </c>
      <c r="H336" s="24" t="str">
        <f ca="1">IFERROR(INDEX(Data!$A$10:$O$1069,MATCH(CONCATENATE($C336,H$1,$B336),Data!$K$10:$K$1069,0),15),"")</f>
        <v/>
      </c>
      <c r="I336" s="24" t="str">
        <f ca="1">IFERROR(INDEX(Data!$A$10:$O$1069,MATCH(CONCATENATE($C336,I$1,$B336),Data!$K$10:$K$1069,0),15),"")</f>
        <v/>
      </c>
    </row>
    <row r="337" spans="1:9" ht="13.5" x14ac:dyDescent="0.2">
      <c r="A337" s="23"/>
      <c r="B337" s="23"/>
      <c r="C337" s="22"/>
      <c r="D337" s="25"/>
      <c r="E337" s="25"/>
      <c r="F337" s="25"/>
      <c r="G337" s="25"/>
      <c r="H337" s="25"/>
      <c r="I337" s="25"/>
    </row>
  </sheetData>
  <dataConsolidate link="1">
    <dataRefs count="1">
      <dataRef ref="P4:P83" sheet="Data"/>
    </dataRefs>
  </dataConsolidate>
  <mergeCells count="3">
    <mergeCell ref="D4:E4"/>
    <mergeCell ref="F11:G11"/>
    <mergeCell ref="H18:I18"/>
  </mergeCells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12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12</vt:i4>
      </vt:variant>
    </vt:vector>
  </HeadingPairs>
  <TitlesOfParts>
    <vt:vector size="25" baseType="lpstr">
      <vt:lpstr>Sheet1</vt:lpstr>
      <vt:lpstr>Teacher's routine</vt:lpstr>
      <vt:lpstr>Student's routine</vt:lpstr>
      <vt:lpstr>T's class</vt:lpstr>
      <vt:lpstr>S's class</vt:lpstr>
      <vt:lpstr>T wise class</vt:lpstr>
      <vt:lpstr>Section wise class</vt:lpstr>
      <vt:lpstr>student's movement</vt:lpstr>
      <vt:lpstr>Data</vt:lpstr>
      <vt:lpstr>L4T1</vt:lpstr>
      <vt:lpstr>Sheet3</vt:lpstr>
      <vt:lpstr>L1T1</vt:lpstr>
      <vt:lpstr>Chart1</vt:lpstr>
      <vt:lpstr>L1T1!Print_Area</vt:lpstr>
      <vt:lpstr>L4T1!Print_Area</vt:lpstr>
      <vt:lpstr>'Section wise class'!Print_Area</vt:lpstr>
      <vt:lpstr>'Student''s routine'!Print_Area</vt:lpstr>
      <vt:lpstr>'Teacher''s routine'!Print_Area</vt:lpstr>
      <vt:lpstr>L1T1!Print_Titles</vt:lpstr>
      <vt:lpstr>L4T1!Print_Titles</vt:lpstr>
      <vt:lpstr>'S''s class'!Print_Titles</vt:lpstr>
      <vt:lpstr>'Student''s routine'!Print_Titles</vt:lpstr>
      <vt:lpstr>'T wise class'!Print_Titles</vt:lpstr>
      <vt:lpstr>'Teacher''s routine'!Print_Titles</vt:lpstr>
      <vt:lpstr>'T''s class'!Print_Titles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 P</dc:creator>
  <cp:lastModifiedBy>diu</cp:lastModifiedBy>
  <cp:lastPrinted>2015-05-17T04:28:06Z</cp:lastPrinted>
  <dcterms:created xsi:type="dcterms:W3CDTF">1996-10-14T23:33:28Z</dcterms:created>
  <dcterms:modified xsi:type="dcterms:W3CDTF">2018-05-23T05:16:58Z</dcterms:modified>
</cp:coreProperties>
</file>